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eafs1\acpge\Shared\FFCR\Webpages\Web Postings\2014\November\"/>
    </mc:Choice>
  </mc:AlternateContent>
  <bookViews>
    <workbookView xWindow="0" yWindow="0" windowWidth="23040" windowHeight="9036" tabRatio="926" activeTab="1"/>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Reminders!$A$1:$D$24</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52511" fullCalcOnLoad="1"/>
  <customWorkbookViews>
    <customWorkbookView name="CCF" guid="{3175E192-1B7A-4427-91BB-02E6A1763689}" maximized="1" windowWidth="1017" windowHeight="532" tabRatio="469" activeSheetId="2"/>
    <customWorkbookView name="teadefault - Personal View" guid="{D05ECE8A-CCA7-47B6-AAEB-10CD98BB3663}" mergeInterval="0" personalView="1" maximized="1" windowWidth="796" windowHeight="393" tabRatio="767" activeSheetId="2" showStatusbar="0"/>
  </customWorkbookViews>
</workbook>
</file>

<file path=xl/calcChain.xml><?xml version="1.0" encoding="utf-8"?>
<calcChain xmlns="http://schemas.openxmlformats.org/spreadsheetml/2006/main">
  <c r="AA247" i="454" l="1"/>
  <c r="Z247" i="454"/>
  <c r="Y247" i="454"/>
  <c r="X247" i="454"/>
  <c r="W247" i="454"/>
  <c r="V247" i="454"/>
  <c r="U247" i="454"/>
  <c r="T247" i="454"/>
  <c r="S247" i="454"/>
  <c r="R247" i="454"/>
  <c r="Q247" i="454"/>
  <c r="P247" i="454"/>
  <c r="O247" i="454"/>
  <c r="AC246" i="454"/>
  <c r="AB246" i="454"/>
  <c r="Z246" i="454"/>
  <c r="X246" i="454"/>
  <c r="AC245" i="454"/>
  <c r="AB245" i="454"/>
  <c r="AA245" i="454"/>
  <c r="Z245" i="454"/>
  <c r="Y245" i="454"/>
  <c r="X245" i="454"/>
  <c r="AC244" i="454"/>
  <c r="AB244" i="454"/>
  <c r="Y244" i="454"/>
  <c r="X244" i="454"/>
  <c r="AC243" i="454"/>
  <c r="AB243" i="454"/>
  <c r="AA243" i="454"/>
  <c r="Z243" i="454"/>
  <c r="Y243" i="454"/>
  <c r="X243" i="454"/>
  <c r="AC242" i="454"/>
  <c r="AA242" i="454"/>
  <c r="AB242" i="454"/>
  <c r="Z242" i="454"/>
  <c r="Y242" i="454"/>
  <c r="X242" i="454"/>
  <c r="AC241" i="454"/>
  <c r="AB241" i="454"/>
  <c r="AA241" i="454"/>
  <c r="Z241" i="454"/>
  <c r="Y241" i="454"/>
  <c r="X241" i="454"/>
  <c r="AC240" i="454"/>
  <c r="AA240" i="454"/>
  <c r="AB240" i="454"/>
  <c r="Z240" i="454"/>
  <c r="Y240" i="454"/>
  <c r="X240" i="454"/>
  <c r="AC239" i="454"/>
  <c r="AB239" i="454"/>
  <c r="AA239" i="454"/>
  <c r="Z239" i="454"/>
  <c r="Y239" i="454"/>
  <c r="X239" i="454"/>
  <c r="AC238" i="454"/>
  <c r="AB238" i="454"/>
  <c r="Z238" i="454"/>
  <c r="X238" i="454"/>
  <c r="AC237" i="454"/>
  <c r="AB237" i="454"/>
  <c r="AA237" i="454"/>
  <c r="Z237" i="454"/>
  <c r="Y237" i="454"/>
  <c r="X237" i="454"/>
  <c r="AC236" i="454"/>
  <c r="AB236" i="454"/>
  <c r="Y236" i="454"/>
  <c r="X236" i="454"/>
  <c r="AC235" i="454"/>
  <c r="AB235" i="454"/>
  <c r="AA235" i="454"/>
  <c r="Z235" i="454"/>
  <c r="Y235" i="454"/>
  <c r="X235" i="454"/>
  <c r="AC234" i="454"/>
  <c r="AA234" i="454"/>
  <c r="AB234" i="454"/>
  <c r="Z234" i="454"/>
  <c r="Y234" i="454"/>
  <c r="AC233" i="454"/>
  <c r="X233" i="454"/>
  <c r="AB233" i="454"/>
  <c r="AA233" i="454"/>
  <c r="Z233" i="454"/>
  <c r="Y233" i="454"/>
  <c r="AC232" i="454"/>
  <c r="AB232" i="454"/>
  <c r="Y232" i="454"/>
  <c r="X232" i="454"/>
  <c r="AC231" i="454"/>
  <c r="X231" i="454"/>
  <c r="AB231" i="454"/>
  <c r="AA231" i="454"/>
  <c r="Z231" i="454"/>
  <c r="Y231" i="454"/>
  <c r="AC230" i="454"/>
  <c r="AB230" i="454"/>
  <c r="AC229" i="454"/>
  <c r="X229" i="454"/>
  <c r="AB229" i="454"/>
  <c r="AA229" i="454"/>
  <c r="Z229" i="454"/>
  <c r="Y229" i="454"/>
  <c r="AC228" i="454"/>
  <c r="AB228" i="454"/>
  <c r="Y228" i="454"/>
  <c r="AC227" i="454"/>
  <c r="X227" i="454"/>
  <c r="AB227" i="454"/>
  <c r="AA227" i="454"/>
  <c r="Z227" i="454"/>
  <c r="Y227" i="454"/>
  <c r="AC226" i="454"/>
  <c r="AB226" i="454"/>
  <c r="Y226" i="454"/>
  <c r="X226" i="454"/>
  <c r="AC225" i="454"/>
  <c r="X225" i="454"/>
  <c r="AB225" i="454"/>
  <c r="AA225" i="454"/>
  <c r="Z225" i="454"/>
  <c r="Y225" i="454"/>
  <c r="AC224" i="454"/>
  <c r="AB224" i="454"/>
  <c r="Y224" i="454"/>
  <c r="X224" i="454"/>
  <c r="AC223" i="454"/>
  <c r="AB223" i="454"/>
  <c r="Z223" i="454"/>
  <c r="X223" i="454"/>
  <c r="AC222" i="454"/>
  <c r="AB222" i="454"/>
  <c r="AA222" i="454"/>
  <c r="Z222" i="454"/>
  <c r="Y222" i="454"/>
  <c r="X222" i="454"/>
  <c r="AC221" i="454"/>
  <c r="AA221" i="454"/>
  <c r="AB221" i="454"/>
  <c r="Z221" i="454"/>
  <c r="Y221" i="454"/>
  <c r="X221" i="454"/>
  <c r="AC220" i="454"/>
  <c r="AB220" i="454"/>
  <c r="AA220" i="454"/>
  <c r="Z220" i="454"/>
  <c r="Y220" i="454"/>
  <c r="X220" i="454"/>
  <c r="AC219" i="454"/>
  <c r="AB219" i="454"/>
  <c r="Z219" i="454"/>
  <c r="AC218" i="454"/>
  <c r="AB218" i="454"/>
  <c r="AA218" i="454"/>
  <c r="Z218" i="454"/>
  <c r="Y218" i="454"/>
  <c r="X218" i="454"/>
  <c r="AC217" i="454"/>
  <c r="AB217" i="454"/>
  <c r="Y217" i="454"/>
  <c r="AC216" i="454"/>
  <c r="AB216" i="454"/>
  <c r="AA216" i="454"/>
  <c r="Z216" i="454"/>
  <c r="Y216" i="454"/>
  <c r="X216" i="454"/>
  <c r="AC215" i="454"/>
  <c r="AB215" i="454"/>
  <c r="Z215" i="454"/>
  <c r="X215" i="454"/>
  <c r="AC214" i="454"/>
  <c r="AB214" i="454"/>
  <c r="AA214" i="454"/>
  <c r="Z214" i="454"/>
  <c r="Y214" i="454"/>
  <c r="X214" i="454"/>
  <c r="AC213" i="454"/>
  <c r="AA213" i="454"/>
  <c r="AB213" i="454"/>
  <c r="Z213" i="454"/>
  <c r="Y213" i="454"/>
  <c r="X213" i="454"/>
  <c r="AC212" i="454"/>
  <c r="AB212" i="454"/>
  <c r="AA212" i="454"/>
  <c r="Z212" i="454"/>
  <c r="Y212" i="454"/>
  <c r="X212" i="454"/>
  <c r="AC211" i="454"/>
  <c r="AB211" i="454"/>
  <c r="Z211" i="454"/>
  <c r="AC210" i="454"/>
  <c r="AB210" i="454"/>
  <c r="AA210" i="454"/>
  <c r="Z210" i="454"/>
  <c r="Y210" i="454"/>
  <c r="X210" i="454"/>
  <c r="AC209" i="454"/>
  <c r="AB209" i="454"/>
  <c r="Y209" i="454"/>
  <c r="AC208" i="454"/>
  <c r="AB208" i="454"/>
  <c r="AA208" i="454"/>
  <c r="Z208" i="454"/>
  <c r="Y208" i="454"/>
  <c r="X208" i="454"/>
  <c r="AC207" i="454"/>
  <c r="AB207" i="454"/>
  <c r="Z207" i="454"/>
  <c r="X207" i="454"/>
  <c r="AC206" i="454"/>
  <c r="AB206" i="454"/>
  <c r="AA206" i="454"/>
  <c r="Z206" i="454"/>
  <c r="Y206" i="454"/>
  <c r="X206" i="454"/>
  <c r="AC205" i="454"/>
  <c r="AA205" i="454"/>
  <c r="AB205" i="454"/>
  <c r="Z205" i="454"/>
  <c r="Y205" i="454"/>
  <c r="X205" i="454"/>
  <c r="AC204" i="454"/>
  <c r="AB204" i="454"/>
  <c r="AA204" i="454"/>
  <c r="Z204" i="454"/>
  <c r="Y204" i="454"/>
  <c r="X204" i="454"/>
  <c r="AC203" i="454"/>
  <c r="AB203" i="454"/>
  <c r="Z203" i="454"/>
  <c r="AC202" i="454"/>
  <c r="AB202" i="454"/>
  <c r="AA202" i="454"/>
  <c r="Z202" i="454"/>
  <c r="Y202" i="454"/>
  <c r="X202" i="454"/>
  <c r="AC201" i="454"/>
  <c r="AB201" i="454"/>
  <c r="Y201" i="454"/>
  <c r="AC200" i="454"/>
  <c r="AB200" i="454"/>
  <c r="AA200" i="454"/>
  <c r="Z200" i="454"/>
  <c r="Y200" i="454"/>
  <c r="X200" i="454"/>
  <c r="AC199" i="454"/>
  <c r="AB199" i="454"/>
  <c r="Z199" i="454"/>
  <c r="X199" i="454"/>
  <c r="AC198" i="454"/>
  <c r="AB198" i="454"/>
  <c r="AA198" i="454"/>
  <c r="Z198" i="454"/>
  <c r="Y198" i="454"/>
  <c r="X198" i="454"/>
  <c r="AC197" i="454"/>
  <c r="AA197" i="454"/>
  <c r="AB197" i="454"/>
  <c r="Z197" i="454"/>
  <c r="Y197" i="454"/>
  <c r="X197" i="454"/>
  <c r="AC196" i="454"/>
  <c r="AB196" i="454"/>
  <c r="AA196" i="454"/>
  <c r="Z196" i="454"/>
  <c r="Y196" i="454"/>
  <c r="X196" i="454"/>
  <c r="AC195" i="454"/>
  <c r="AB195" i="454"/>
  <c r="Z195" i="454"/>
  <c r="AC194" i="454"/>
  <c r="AB194" i="454"/>
  <c r="AA194" i="454"/>
  <c r="Z194" i="454"/>
  <c r="Y194" i="454"/>
  <c r="X194" i="454"/>
  <c r="AC193" i="454"/>
  <c r="AB193" i="454"/>
  <c r="Y193" i="454"/>
  <c r="AC192" i="454"/>
  <c r="AB192" i="454"/>
  <c r="AA192" i="454"/>
  <c r="Z192" i="454"/>
  <c r="Y192" i="454"/>
  <c r="X192" i="454"/>
  <c r="AC191" i="454"/>
  <c r="AB191" i="454"/>
  <c r="AA191" i="454"/>
  <c r="Z191" i="454"/>
  <c r="Y191" i="454"/>
  <c r="X191" i="454"/>
  <c r="AC190" i="454"/>
  <c r="AB190" i="454"/>
  <c r="AC189" i="454"/>
  <c r="AB189" i="454"/>
  <c r="AA189" i="454"/>
  <c r="Z189" i="454"/>
  <c r="Y189" i="454"/>
  <c r="X189" i="454"/>
  <c r="AC188" i="454"/>
  <c r="AB188" i="454"/>
  <c r="AC187" i="454"/>
  <c r="AB187" i="454"/>
  <c r="AA187" i="454"/>
  <c r="Z187" i="454"/>
  <c r="Y187" i="454"/>
  <c r="X187" i="454"/>
  <c r="AC186" i="454"/>
  <c r="AB186" i="454"/>
  <c r="AC185" i="454"/>
  <c r="AB185" i="454"/>
  <c r="AA185" i="454"/>
  <c r="Z185" i="454"/>
  <c r="Y185" i="454"/>
  <c r="X185" i="454"/>
  <c r="AC184" i="454"/>
  <c r="AA184" i="454"/>
  <c r="AB184" i="454"/>
  <c r="Z184" i="454"/>
  <c r="Y184" i="454"/>
  <c r="X184" i="454"/>
  <c r="AC183" i="454"/>
  <c r="AB183" i="454"/>
  <c r="AA183" i="454"/>
  <c r="Z183" i="454"/>
  <c r="Y183" i="454"/>
  <c r="X183" i="454"/>
  <c r="AC182" i="454"/>
  <c r="AB182" i="454"/>
  <c r="AC181" i="454"/>
  <c r="AB181" i="454"/>
  <c r="AA181" i="454"/>
  <c r="Z181" i="454"/>
  <c r="Y181" i="454"/>
  <c r="X181" i="454"/>
  <c r="AC180" i="454"/>
  <c r="AB180" i="454"/>
  <c r="AC179" i="454"/>
  <c r="AB179" i="454"/>
  <c r="AA179" i="454"/>
  <c r="Z179" i="454"/>
  <c r="Y179" i="454"/>
  <c r="X179" i="454"/>
  <c r="AC178" i="454"/>
  <c r="AB178" i="454"/>
  <c r="AC177" i="454"/>
  <c r="AB177" i="454"/>
  <c r="AA177" i="454"/>
  <c r="Z177" i="454"/>
  <c r="Y177" i="454"/>
  <c r="X177" i="454"/>
  <c r="AC176" i="454"/>
  <c r="AA176" i="454"/>
  <c r="AB176" i="454"/>
  <c r="Z176" i="454"/>
  <c r="Y176" i="454"/>
  <c r="X176" i="454"/>
  <c r="AC175" i="454"/>
  <c r="AB175" i="454"/>
  <c r="AA175" i="454"/>
  <c r="Z175" i="454"/>
  <c r="Y175" i="454"/>
  <c r="X175" i="454"/>
  <c r="AC174" i="454"/>
  <c r="AB174" i="454"/>
  <c r="AC173" i="454"/>
  <c r="AB173" i="454"/>
  <c r="AA173" i="454"/>
  <c r="Z173" i="454"/>
  <c r="Y173" i="454"/>
  <c r="X173" i="454"/>
  <c r="AC172" i="454"/>
  <c r="AB172" i="454"/>
  <c r="AC171" i="454"/>
  <c r="AB171" i="454"/>
  <c r="AA171" i="454"/>
  <c r="Z171" i="454"/>
  <c r="Y171" i="454"/>
  <c r="X171" i="454"/>
  <c r="AC170" i="454"/>
  <c r="AB170" i="454"/>
  <c r="Z170" i="454"/>
  <c r="AC169" i="454"/>
  <c r="AB169" i="454"/>
  <c r="AA169" i="454"/>
  <c r="Z169" i="454"/>
  <c r="Y169" i="454"/>
  <c r="X169" i="454"/>
  <c r="AC168" i="454"/>
  <c r="AA168" i="454"/>
  <c r="AB168" i="454"/>
  <c r="Z168" i="454"/>
  <c r="Y168" i="454"/>
  <c r="X168" i="454"/>
  <c r="AC167" i="454"/>
  <c r="AB167" i="454"/>
  <c r="AA167" i="454"/>
  <c r="Z167" i="454"/>
  <c r="Y167" i="454"/>
  <c r="X167" i="454"/>
  <c r="AC166" i="454"/>
  <c r="Z166" i="454"/>
  <c r="AB166" i="454"/>
  <c r="AC165" i="454"/>
  <c r="AB165" i="454"/>
  <c r="AA165" i="454"/>
  <c r="Z165" i="454"/>
  <c r="Y165" i="454"/>
  <c r="X165" i="454"/>
  <c r="AC164" i="454"/>
  <c r="Y164" i="454"/>
  <c r="AB164" i="454"/>
  <c r="AC163" i="454"/>
  <c r="AB163" i="454"/>
  <c r="AA163" i="454"/>
  <c r="Z163" i="454"/>
  <c r="Y163" i="454"/>
  <c r="X163" i="454"/>
  <c r="AC162" i="454"/>
  <c r="Z162" i="454"/>
  <c r="AB162" i="454"/>
  <c r="AC161" i="454"/>
  <c r="AB161" i="454"/>
  <c r="AA161" i="454"/>
  <c r="Z161" i="454"/>
  <c r="Y161" i="454"/>
  <c r="X161" i="454"/>
  <c r="AC160" i="454"/>
  <c r="AA160" i="454"/>
  <c r="AB160" i="454"/>
  <c r="Z160" i="454"/>
  <c r="Y160" i="454"/>
  <c r="X160" i="454"/>
  <c r="AC159" i="454"/>
  <c r="AB159" i="454"/>
  <c r="AA159" i="454"/>
  <c r="Z159" i="454"/>
  <c r="Y159" i="454"/>
  <c r="X159" i="454"/>
  <c r="AC158" i="454"/>
  <c r="AB158" i="454"/>
  <c r="Z158" i="454"/>
  <c r="AC157" i="454"/>
  <c r="AB157" i="454"/>
  <c r="AA157" i="454"/>
  <c r="Z157" i="454"/>
  <c r="Y157" i="454"/>
  <c r="X157" i="454"/>
  <c r="AC156" i="454"/>
  <c r="AB156" i="454"/>
  <c r="Y156" i="454"/>
  <c r="AC155" i="454"/>
  <c r="AB155" i="454"/>
  <c r="AA155" i="454"/>
  <c r="Z155" i="454"/>
  <c r="Y155" i="454"/>
  <c r="X155" i="454"/>
  <c r="AC154" i="454"/>
  <c r="Z154" i="454"/>
  <c r="AB154" i="454"/>
  <c r="AC153" i="454"/>
  <c r="AB153" i="454"/>
  <c r="AA153" i="454"/>
  <c r="Z153" i="454"/>
  <c r="Y153" i="454"/>
  <c r="X153" i="454"/>
  <c r="AC152" i="454"/>
  <c r="AA152" i="454"/>
  <c r="AB152" i="454"/>
  <c r="Z152" i="454"/>
  <c r="Y152" i="454"/>
  <c r="X152" i="454"/>
  <c r="AC151" i="454"/>
  <c r="AB151" i="454"/>
  <c r="AA151" i="454"/>
  <c r="Z151" i="454"/>
  <c r="Y151" i="454"/>
  <c r="X151" i="454"/>
  <c r="AC150" i="454"/>
  <c r="AB150" i="454"/>
  <c r="Z150" i="454"/>
  <c r="AC149" i="454"/>
  <c r="AB149" i="454"/>
  <c r="AA149" i="454"/>
  <c r="Z149" i="454"/>
  <c r="Y149" i="454"/>
  <c r="X149" i="454"/>
  <c r="AC148" i="454"/>
  <c r="AB148" i="454"/>
  <c r="AC147" i="454"/>
  <c r="AB147" i="454"/>
  <c r="AA147" i="454"/>
  <c r="Z147" i="454"/>
  <c r="Y147" i="454"/>
  <c r="X147" i="454"/>
  <c r="AC146" i="454"/>
  <c r="AB146" i="454"/>
  <c r="Z146" i="454"/>
  <c r="AC145" i="454"/>
  <c r="AB145" i="454"/>
  <c r="AA145" i="454"/>
  <c r="Z145" i="454"/>
  <c r="Y145" i="454"/>
  <c r="X145" i="454"/>
  <c r="AC144" i="454"/>
  <c r="AA144" i="454"/>
  <c r="AB144" i="454"/>
  <c r="Z144" i="454"/>
  <c r="Y144" i="454"/>
  <c r="X144" i="454"/>
  <c r="AC143" i="454"/>
  <c r="AB143" i="454"/>
  <c r="AA143" i="454"/>
  <c r="Z143" i="454"/>
  <c r="Y143" i="454"/>
  <c r="X143" i="454"/>
  <c r="AC142" i="454"/>
  <c r="AB142" i="454"/>
  <c r="Z142" i="454"/>
  <c r="AC141" i="454"/>
  <c r="AB141" i="454"/>
  <c r="AA141" i="454"/>
  <c r="Z141" i="454"/>
  <c r="Y141" i="454"/>
  <c r="X141" i="454"/>
  <c r="AC140" i="454"/>
  <c r="Y140" i="454"/>
  <c r="AB140" i="454"/>
  <c r="AC139" i="454"/>
  <c r="AB139" i="454"/>
  <c r="AA139" i="454"/>
  <c r="Z139" i="454"/>
  <c r="Y139" i="454"/>
  <c r="X139" i="454"/>
  <c r="AC138" i="454"/>
  <c r="AB138" i="454"/>
  <c r="Z138" i="454"/>
  <c r="AC137" i="454"/>
  <c r="AB137" i="454"/>
  <c r="AA137" i="454"/>
  <c r="Z137" i="454"/>
  <c r="Y137" i="454"/>
  <c r="X137" i="454"/>
  <c r="AC136" i="454"/>
  <c r="AA136" i="454"/>
  <c r="AB136" i="454"/>
  <c r="Z136" i="454"/>
  <c r="Y136" i="454"/>
  <c r="X136" i="454"/>
  <c r="AC135" i="454"/>
  <c r="AB135" i="454"/>
  <c r="AA135" i="454"/>
  <c r="Z135" i="454"/>
  <c r="Y135" i="454"/>
  <c r="X135" i="454"/>
  <c r="AC134" i="454"/>
  <c r="AB134" i="454"/>
  <c r="AC133" i="454"/>
  <c r="AB133" i="454"/>
  <c r="AA133" i="454"/>
  <c r="Z133" i="454"/>
  <c r="Y133" i="454"/>
  <c r="X133" i="454"/>
  <c r="AC132" i="454"/>
  <c r="AB132" i="454"/>
  <c r="Y132" i="454"/>
  <c r="AC131" i="454"/>
  <c r="AB131" i="454"/>
  <c r="AA131" i="454"/>
  <c r="Z131" i="454"/>
  <c r="Y131" i="454"/>
  <c r="X131" i="454"/>
  <c r="AC130" i="454"/>
  <c r="AB130" i="454"/>
  <c r="AC129" i="454"/>
  <c r="AB129" i="454"/>
  <c r="AA129" i="454"/>
  <c r="Z129" i="454"/>
  <c r="Y129" i="454"/>
  <c r="X129" i="454"/>
  <c r="AC128" i="454"/>
  <c r="AA128" i="454"/>
  <c r="AB128" i="454"/>
  <c r="Z128" i="454"/>
  <c r="Y128" i="454"/>
  <c r="X128" i="454"/>
  <c r="AC127" i="454"/>
  <c r="AB127" i="454"/>
  <c r="AA127" i="454"/>
  <c r="AC126" i="454"/>
  <c r="X126" i="454"/>
  <c r="AB126" i="454"/>
  <c r="Z126" i="454"/>
  <c r="Y126" i="454"/>
  <c r="AC125" i="454"/>
  <c r="Z125" i="454"/>
  <c r="AB125" i="454"/>
  <c r="AA125" i="454"/>
  <c r="Y125" i="454"/>
  <c r="X125" i="454"/>
  <c r="AC124" i="454"/>
  <c r="X124" i="454"/>
  <c r="AB124" i="454"/>
  <c r="Z124" i="454"/>
  <c r="Y124" i="454"/>
  <c r="AC123" i="454"/>
  <c r="Z123" i="454"/>
  <c r="AB123" i="454"/>
  <c r="AA123" i="454"/>
  <c r="Y123" i="454"/>
  <c r="X123" i="454"/>
  <c r="AC122" i="454"/>
  <c r="X122" i="454"/>
  <c r="AB122" i="454"/>
  <c r="Z122" i="454"/>
  <c r="Y122" i="454"/>
  <c r="AC121" i="454"/>
  <c r="Z121" i="454"/>
  <c r="AB121" i="454"/>
  <c r="AA121" i="454"/>
  <c r="Y121" i="454"/>
  <c r="X121" i="454"/>
  <c r="AC120" i="454"/>
  <c r="X120" i="454"/>
  <c r="AB120" i="454"/>
  <c r="Z120" i="454"/>
  <c r="Y120" i="454"/>
  <c r="AC119" i="454"/>
  <c r="Z119" i="454"/>
  <c r="AB119" i="454"/>
  <c r="AA119" i="454"/>
  <c r="Y119" i="454"/>
  <c r="X119" i="454"/>
  <c r="AC118" i="454"/>
  <c r="X118" i="454"/>
  <c r="AB118" i="454"/>
  <c r="Z118" i="454"/>
  <c r="Y118" i="454"/>
  <c r="AC117" i="454"/>
  <c r="Z117" i="454"/>
  <c r="AB117" i="454"/>
  <c r="AA117" i="454"/>
  <c r="Y117" i="454"/>
  <c r="X117" i="454"/>
  <c r="AC116" i="454"/>
  <c r="X116" i="454"/>
  <c r="AB116" i="454"/>
  <c r="Z116" i="454"/>
  <c r="Y116" i="454"/>
  <c r="AC115" i="454"/>
  <c r="Z115" i="454"/>
  <c r="AB115" i="454"/>
  <c r="AA115" i="454"/>
  <c r="Y115" i="454"/>
  <c r="X115" i="454"/>
  <c r="AC114" i="454"/>
  <c r="X114" i="454"/>
  <c r="AB114" i="454"/>
  <c r="Z114" i="454"/>
  <c r="Y114" i="454"/>
  <c r="AC113" i="454"/>
  <c r="Z113" i="454"/>
  <c r="AB113" i="454"/>
  <c r="AA113" i="454"/>
  <c r="Y113" i="454"/>
  <c r="X113" i="454"/>
  <c r="AC112" i="454"/>
  <c r="X112" i="454"/>
  <c r="AB112" i="454"/>
  <c r="Z112" i="454"/>
  <c r="Y112" i="454"/>
  <c r="AC111" i="454"/>
  <c r="Z111" i="454"/>
  <c r="AB111" i="454"/>
  <c r="AA111" i="454"/>
  <c r="Y111" i="454"/>
  <c r="X111" i="454"/>
  <c r="AC110" i="454"/>
  <c r="X110" i="454"/>
  <c r="AB110" i="454"/>
  <c r="Z110" i="454"/>
  <c r="Y110" i="454"/>
  <c r="AC109" i="454"/>
  <c r="Z109" i="454"/>
  <c r="AB109" i="454"/>
  <c r="AA109" i="454"/>
  <c r="Y109" i="454"/>
  <c r="X109" i="454"/>
  <c r="AC108" i="454"/>
  <c r="X108" i="454"/>
  <c r="AB108" i="454"/>
  <c r="Z108" i="454"/>
  <c r="Y108" i="454"/>
  <c r="AC107" i="454"/>
  <c r="Z107" i="454"/>
  <c r="AB107" i="454"/>
  <c r="AA107" i="454"/>
  <c r="Y107" i="454"/>
  <c r="X107" i="454"/>
  <c r="AC106" i="454"/>
  <c r="X106" i="454"/>
  <c r="AB106" i="454"/>
  <c r="Z106" i="454"/>
  <c r="Y106" i="454"/>
  <c r="AC105" i="454"/>
  <c r="Z105" i="454"/>
  <c r="AB105" i="454"/>
  <c r="AA105" i="454"/>
  <c r="Y105" i="454"/>
  <c r="X105" i="454"/>
  <c r="AC104" i="454"/>
  <c r="X104" i="454"/>
  <c r="AB104" i="454"/>
  <c r="Z104" i="454"/>
  <c r="Y104" i="454"/>
  <c r="AC103" i="454"/>
  <c r="Z103" i="454"/>
  <c r="AB103" i="454"/>
  <c r="AA103" i="454"/>
  <c r="Y103" i="454"/>
  <c r="X103" i="454"/>
  <c r="AC102" i="454"/>
  <c r="X102" i="454"/>
  <c r="AB102" i="454"/>
  <c r="Z102" i="454"/>
  <c r="Y102" i="454"/>
  <c r="AC101" i="454"/>
  <c r="Z101" i="454"/>
  <c r="AB101" i="454"/>
  <c r="AA101" i="454"/>
  <c r="Y101" i="454"/>
  <c r="X101" i="454"/>
  <c r="AC100" i="454"/>
  <c r="X100" i="454"/>
  <c r="AB100" i="454"/>
  <c r="Z100" i="454"/>
  <c r="Y100" i="454"/>
  <c r="AC99" i="454"/>
  <c r="Z99" i="454"/>
  <c r="AB99" i="454"/>
  <c r="AA99" i="454"/>
  <c r="Y99" i="454"/>
  <c r="X99" i="454"/>
  <c r="AC98" i="454"/>
  <c r="X98" i="454"/>
  <c r="AB98" i="454"/>
  <c r="Z98" i="454"/>
  <c r="Y98" i="454"/>
  <c r="AC97" i="454"/>
  <c r="Z97" i="454"/>
  <c r="AB97" i="454"/>
  <c r="AA97" i="454"/>
  <c r="Y97" i="454"/>
  <c r="X97" i="454"/>
  <c r="AC96" i="454"/>
  <c r="X96" i="454"/>
  <c r="AB96" i="454"/>
  <c r="Z96" i="454"/>
  <c r="Y96" i="454"/>
  <c r="AC95" i="454"/>
  <c r="Z95" i="454"/>
  <c r="AB95" i="454"/>
  <c r="AA95" i="454"/>
  <c r="Y95" i="454"/>
  <c r="X95" i="454"/>
  <c r="AC94" i="454"/>
  <c r="X94" i="454"/>
  <c r="AB94" i="454"/>
  <c r="Z94" i="454"/>
  <c r="Y94" i="454"/>
  <c r="AC93" i="454"/>
  <c r="Z93" i="454"/>
  <c r="AB93" i="454"/>
  <c r="AA93" i="454"/>
  <c r="Y93" i="454"/>
  <c r="X93" i="454"/>
  <c r="AC92" i="454"/>
  <c r="X92" i="454"/>
  <c r="AB92" i="454"/>
  <c r="Z92" i="454"/>
  <c r="Y92" i="454"/>
  <c r="AC91" i="454"/>
  <c r="Z91" i="454"/>
  <c r="AB91" i="454"/>
  <c r="AA91" i="454"/>
  <c r="Y91" i="454"/>
  <c r="X91" i="454"/>
  <c r="AC90" i="454"/>
  <c r="X90" i="454"/>
  <c r="AB90" i="454"/>
  <c r="Z90" i="454"/>
  <c r="Y90" i="454"/>
  <c r="AC89" i="454"/>
  <c r="Z89" i="454"/>
  <c r="AB89" i="454"/>
  <c r="AA89" i="454"/>
  <c r="Y89" i="454"/>
  <c r="X89" i="454"/>
  <c r="AC88" i="454"/>
  <c r="X88" i="454"/>
  <c r="AB88" i="454"/>
  <c r="Z88" i="454"/>
  <c r="Y88" i="454"/>
  <c r="AC87" i="454"/>
  <c r="Z87" i="454"/>
  <c r="AB87" i="454"/>
  <c r="AA87" i="454"/>
  <c r="Y87" i="454"/>
  <c r="X87" i="454"/>
  <c r="AC86" i="454"/>
  <c r="X86" i="454"/>
  <c r="AB86" i="454"/>
  <c r="Z86" i="454"/>
  <c r="Y86" i="454"/>
  <c r="AC85" i="454"/>
  <c r="Z85" i="454"/>
  <c r="AB85" i="454"/>
  <c r="AA85" i="454"/>
  <c r="Y85" i="454"/>
  <c r="X85" i="454"/>
  <c r="AC84" i="454"/>
  <c r="X84" i="454"/>
  <c r="AB84" i="454"/>
  <c r="Z84" i="454"/>
  <c r="Y84" i="454"/>
  <c r="AC83" i="454"/>
  <c r="Z83" i="454"/>
  <c r="AB83" i="454"/>
  <c r="AA83" i="454"/>
  <c r="Y83" i="454"/>
  <c r="X83" i="454"/>
  <c r="AC82" i="454"/>
  <c r="X82" i="454"/>
  <c r="AB82" i="454"/>
  <c r="Z82" i="454"/>
  <c r="Y82" i="454"/>
  <c r="AC81" i="454"/>
  <c r="Z81" i="454"/>
  <c r="AB81" i="454"/>
  <c r="AA81" i="454"/>
  <c r="Y81" i="454"/>
  <c r="X81" i="454"/>
  <c r="AC80" i="454"/>
  <c r="X80" i="454"/>
  <c r="AB80" i="454"/>
  <c r="Z80" i="454"/>
  <c r="Y80" i="454"/>
  <c r="AC79" i="454"/>
  <c r="Z79" i="454"/>
  <c r="AB79" i="454"/>
  <c r="AA79" i="454"/>
  <c r="Y79" i="454"/>
  <c r="X79" i="454"/>
  <c r="AC78" i="454"/>
  <c r="X78" i="454"/>
  <c r="AB78" i="454"/>
  <c r="Z78" i="454"/>
  <c r="Y78" i="454"/>
  <c r="AC77" i="454"/>
  <c r="Z77" i="454"/>
  <c r="AB77" i="454"/>
  <c r="AA77" i="454"/>
  <c r="Y77" i="454"/>
  <c r="X77" i="454"/>
  <c r="AC76" i="454"/>
  <c r="X76" i="454"/>
  <c r="AB76" i="454"/>
  <c r="Z76" i="454"/>
  <c r="Y76" i="454"/>
  <c r="AC75" i="454"/>
  <c r="Z75" i="454"/>
  <c r="AB75" i="454"/>
  <c r="AA75" i="454"/>
  <c r="Y75" i="454"/>
  <c r="X75" i="454"/>
  <c r="AC74" i="454"/>
  <c r="X74" i="454"/>
  <c r="AB74" i="454"/>
  <c r="Z74" i="454"/>
  <c r="Y74" i="454"/>
  <c r="AC73" i="454"/>
  <c r="Z73" i="454"/>
  <c r="AB73" i="454"/>
  <c r="AA73" i="454"/>
  <c r="Y73" i="454"/>
  <c r="X73" i="454"/>
  <c r="AC72" i="454"/>
  <c r="X72" i="454"/>
  <c r="AB72" i="454"/>
  <c r="Z72" i="454"/>
  <c r="Y72" i="454"/>
  <c r="AC71" i="454"/>
  <c r="Z71" i="454"/>
  <c r="AB71" i="454"/>
  <c r="AA71" i="454"/>
  <c r="Y71" i="454"/>
  <c r="X71" i="454"/>
  <c r="AC70" i="454"/>
  <c r="X70" i="454"/>
  <c r="AB70" i="454"/>
  <c r="Z70" i="454"/>
  <c r="Y70" i="454"/>
  <c r="AC69" i="454"/>
  <c r="Z69" i="454"/>
  <c r="AB69" i="454"/>
  <c r="AA69" i="454"/>
  <c r="Y69" i="454"/>
  <c r="X69" i="454"/>
  <c r="AC68" i="454"/>
  <c r="X68" i="454"/>
  <c r="AB68" i="454"/>
  <c r="Z68" i="454"/>
  <c r="Y68" i="454"/>
  <c r="AC67" i="454"/>
  <c r="Z67" i="454"/>
  <c r="AB67" i="454"/>
  <c r="AA67" i="454"/>
  <c r="Y67" i="454"/>
  <c r="X67" i="454"/>
  <c r="AC66" i="454"/>
  <c r="X66" i="454"/>
  <c r="AB66" i="454"/>
  <c r="Z66" i="454"/>
  <c r="Y66" i="454"/>
  <c r="AC65" i="454"/>
  <c r="Z65" i="454"/>
  <c r="AB65" i="454"/>
  <c r="AA65" i="454"/>
  <c r="Y65" i="454"/>
  <c r="X65" i="454"/>
  <c r="AC64" i="454"/>
  <c r="X64" i="454"/>
  <c r="AB64" i="454"/>
  <c r="Z64" i="454"/>
  <c r="Y64" i="454"/>
  <c r="AC63" i="454"/>
  <c r="Z63" i="454"/>
  <c r="AB63" i="454"/>
  <c r="AA63" i="454"/>
  <c r="Y63" i="454"/>
  <c r="X63" i="454"/>
  <c r="AC62" i="454"/>
  <c r="X62" i="454"/>
  <c r="AB62" i="454"/>
  <c r="Z62" i="454"/>
  <c r="Y62" i="454"/>
  <c r="AC61" i="454"/>
  <c r="Z61" i="454"/>
  <c r="AB61" i="454"/>
  <c r="AA61" i="454"/>
  <c r="Y61" i="454"/>
  <c r="X61" i="454"/>
  <c r="AC60" i="454"/>
  <c r="X60" i="454"/>
  <c r="AB60" i="454"/>
  <c r="Z60" i="454"/>
  <c r="Y60" i="454"/>
  <c r="AC59" i="454"/>
  <c r="Z59" i="454"/>
  <c r="AB59" i="454"/>
  <c r="AA59" i="454"/>
  <c r="Y59" i="454"/>
  <c r="X59" i="454"/>
  <c r="AC58" i="454"/>
  <c r="X58" i="454"/>
  <c r="AB58" i="454"/>
  <c r="Z58" i="454"/>
  <c r="Y58" i="454"/>
  <c r="AC57" i="454"/>
  <c r="Z57" i="454"/>
  <c r="AB57" i="454"/>
  <c r="AA57" i="454"/>
  <c r="Y57" i="454"/>
  <c r="X57" i="454"/>
  <c r="AC56" i="454"/>
  <c r="X56" i="454"/>
  <c r="AB56" i="454"/>
  <c r="Z56" i="454"/>
  <c r="Y56" i="454"/>
  <c r="AC55" i="454"/>
  <c r="Z55" i="454"/>
  <c r="AB55" i="454"/>
  <c r="AA55" i="454"/>
  <c r="Y55" i="454"/>
  <c r="X55" i="454"/>
  <c r="AC54" i="454"/>
  <c r="X54" i="454"/>
  <c r="AB54" i="454"/>
  <c r="Z54" i="454"/>
  <c r="Y54" i="454"/>
  <c r="AC53" i="454"/>
  <c r="Z53" i="454"/>
  <c r="AB53" i="454"/>
  <c r="AA53" i="454"/>
  <c r="Y53" i="454"/>
  <c r="X53" i="454"/>
  <c r="AC52" i="454"/>
  <c r="X52" i="454"/>
  <c r="AB52" i="454"/>
  <c r="Z52" i="454"/>
  <c r="Y52" i="454"/>
  <c r="AC51" i="454"/>
  <c r="Z51" i="454"/>
  <c r="AB51" i="454"/>
  <c r="AA51" i="454"/>
  <c r="Y51" i="454"/>
  <c r="X51" i="454"/>
  <c r="AC50" i="454"/>
  <c r="X50" i="454"/>
  <c r="AB50" i="454"/>
  <c r="Z50" i="454"/>
  <c r="Y50" i="454"/>
  <c r="AC49" i="454"/>
  <c r="Z49" i="454"/>
  <c r="AB49" i="454"/>
  <c r="AA49" i="454"/>
  <c r="Y49" i="454"/>
  <c r="X49" i="454"/>
  <c r="AC48" i="454"/>
  <c r="X48" i="454"/>
  <c r="AB48" i="454"/>
  <c r="Z48" i="454"/>
  <c r="Y48" i="454"/>
  <c r="AC47" i="454"/>
  <c r="Z47" i="454"/>
  <c r="AB47" i="454"/>
  <c r="AA47" i="454"/>
  <c r="Y47" i="454"/>
  <c r="X47" i="454"/>
  <c r="AC46" i="454"/>
  <c r="X46" i="454"/>
  <c r="AB46" i="454"/>
  <c r="Z46" i="454"/>
  <c r="Y46" i="454"/>
  <c r="AC45" i="454"/>
  <c r="Z45" i="454"/>
  <c r="AB45" i="454"/>
  <c r="AA45" i="454"/>
  <c r="Y45" i="454"/>
  <c r="X45" i="454"/>
  <c r="AC44" i="454"/>
  <c r="X44" i="454"/>
  <c r="AB44" i="454"/>
  <c r="Z44" i="454"/>
  <c r="Y44" i="454"/>
  <c r="AC43" i="454"/>
  <c r="Z43" i="454"/>
  <c r="AB43" i="454"/>
  <c r="AA43" i="454"/>
  <c r="Y43" i="454"/>
  <c r="X43" i="454"/>
  <c r="AC42" i="454"/>
  <c r="X42" i="454"/>
  <c r="AB42" i="454"/>
  <c r="Z42" i="454"/>
  <c r="Y42" i="454"/>
  <c r="AC41" i="454"/>
  <c r="Z41" i="454"/>
  <c r="AB41" i="454"/>
  <c r="AA41" i="454"/>
  <c r="Y41" i="454"/>
  <c r="X41" i="454"/>
  <c r="AC40" i="454"/>
  <c r="X40" i="454"/>
  <c r="AB40" i="454"/>
  <c r="Z40" i="454"/>
  <c r="Y40" i="454"/>
  <c r="AC39" i="454"/>
  <c r="Z39" i="454"/>
  <c r="AB39" i="454"/>
  <c r="AA39" i="454"/>
  <c r="Y39" i="454"/>
  <c r="X39" i="454"/>
  <c r="AC38" i="454"/>
  <c r="X38" i="454"/>
  <c r="AB38" i="454"/>
  <c r="Z38" i="454"/>
  <c r="Y38" i="454"/>
  <c r="AC37" i="454"/>
  <c r="Z37" i="454"/>
  <c r="AB37" i="454"/>
  <c r="AA37" i="454"/>
  <c r="Y37" i="454"/>
  <c r="X37" i="454"/>
  <c r="AC36" i="454"/>
  <c r="X36" i="454"/>
  <c r="AB36" i="454"/>
  <c r="Z36" i="454"/>
  <c r="Y36" i="454"/>
  <c r="AC35" i="454"/>
  <c r="Z35" i="454"/>
  <c r="AB35" i="454"/>
  <c r="AA35" i="454"/>
  <c r="Y35" i="454"/>
  <c r="X35" i="454"/>
  <c r="AC34" i="454"/>
  <c r="X34" i="454"/>
  <c r="AB34" i="454"/>
  <c r="Z34" i="454"/>
  <c r="Y34" i="454"/>
  <c r="AC33" i="454"/>
  <c r="Z33" i="454"/>
  <c r="AB33" i="454"/>
  <c r="AA33" i="454"/>
  <c r="Y33" i="454"/>
  <c r="X33" i="454"/>
  <c r="AC32" i="454"/>
  <c r="X32" i="454"/>
  <c r="AB32" i="454"/>
  <c r="Z32" i="454"/>
  <c r="Y32" i="454"/>
  <c r="AC31" i="454"/>
  <c r="Z31" i="454"/>
  <c r="AB31" i="454"/>
  <c r="AA31" i="454"/>
  <c r="Y31" i="454"/>
  <c r="X31" i="454"/>
  <c r="AC30" i="454"/>
  <c r="X30" i="454"/>
  <c r="AB30" i="454"/>
  <c r="Z30" i="454"/>
  <c r="Y30" i="454"/>
  <c r="AC29" i="454"/>
  <c r="Z29" i="454"/>
  <c r="AB29" i="454"/>
  <c r="AA29" i="454"/>
  <c r="Y29" i="454"/>
  <c r="X29" i="454"/>
  <c r="AC28" i="454"/>
  <c r="X28" i="454"/>
  <c r="AB28" i="454"/>
  <c r="Z28" i="454"/>
  <c r="Y28" i="454"/>
  <c r="AC27" i="454"/>
  <c r="Z27" i="454"/>
  <c r="AB27" i="454"/>
  <c r="AA27" i="454"/>
  <c r="Y27" i="454"/>
  <c r="X27" i="454"/>
  <c r="AC26" i="454"/>
  <c r="X26" i="454"/>
  <c r="AB26" i="454"/>
  <c r="Z26" i="454"/>
  <c r="Y26" i="454"/>
  <c r="AC25" i="454"/>
  <c r="Z25" i="454"/>
  <c r="AB25" i="454"/>
  <c r="AA25" i="454"/>
  <c r="Y25" i="454"/>
  <c r="X25" i="454"/>
  <c r="AC24" i="454"/>
  <c r="X24" i="454"/>
  <c r="AB24" i="454"/>
  <c r="Z24" i="454"/>
  <c r="Y24" i="454"/>
  <c r="AC23" i="454"/>
  <c r="Z23" i="454"/>
  <c r="AB23" i="454"/>
  <c r="AA23" i="454"/>
  <c r="Y23" i="454"/>
  <c r="X23" i="454"/>
  <c r="J22" i="454"/>
  <c r="I22" i="454"/>
  <c r="H22" i="454"/>
  <c r="G22" i="454"/>
  <c r="A22" i="454"/>
  <c r="A19" i="454"/>
  <c r="W17" i="454"/>
  <c r="V17" i="454"/>
  <c r="U17" i="454"/>
  <c r="S17" i="454"/>
  <c r="T17" i="454"/>
  <c r="R17" i="454"/>
  <c r="P17" i="454"/>
  <c r="A17" i="454"/>
  <c r="A15" i="454"/>
  <c r="V12" i="454"/>
  <c r="S12" i="454"/>
  <c r="P12" i="454"/>
  <c r="P13" i="454"/>
  <c r="N12" i="454"/>
  <c r="M12" i="454"/>
  <c r="L12" i="454"/>
  <c r="V11" i="454"/>
  <c r="V13" i="454"/>
  <c r="S11" i="454"/>
  <c r="S13" i="454"/>
  <c r="P11" i="454"/>
  <c r="N11" i="454"/>
  <c r="N13" i="454"/>
  <c r="M11" i="454"/>
  <c r="M13" i="454"/>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A246" i="453"/>
  <c r="Z246" i="453"/>
  <c r="Y246" i="453"/>
  <c r="X246" i="453"/>
  <c r="AC245" i="453"/>
  <c r="AB245" i="453"/>
  <c r="X245" i="453"/>
  <c r="AC244" i="453"/>
  <c r="AB244" i="453"/>
  <c r="AA244" i="453"/>
  <c r="Z244" i="453"/>
  <c r="Y244" i="453"/>
  <c r="X244" i="453"/>
  <c r="AC243" i="453"/>
  <c r="AA243" i="453"/>
  <c r="AB243" i="453"/>
  <c r="Z243" i="453"/>
  <c r="Y243" i="453"/>
  <c r="X243" i="453"/>
  <c r="AC242" i="453"/>
  <c r="AB242" i="453"/>
  <c r="AA242" i="453"/>
  <c r="Z242" i="453"/>
  <c r="Y242" i="453"/>
  <c r="X242" i="453"/>
  <c r="AC241" i="453"/>
  <c r="AB241" i="453"/>
  <c r="Z241" i="453"/>
  <c r="AC240" i="453"/>
  <c r="AB240" i="453"/>
  <c r="AA240" i="453"/>
  <c r="Z240" i="453"/>
  <c r="Y240" i="453"/>
  <c r="X240" i="453"/>
  <c r="AC239" i="453"/>
  <c r="AB239" i="453"/>
  <c r="AC238" i="453"/>
  <c r="AB238" i="453"/>
  <c r="AA238" i="453"/>
  <c r="Z238" i="453"/>
  <c r="Y238" i="453"/>
  <c r="X238" i="453"/>
  <c r="AC237" i="453"/>
  <c r="AB237" i="453"/>
  <c r="AC236" i="453"/>
  <c r="AB236" i="453"/>
  <c r="AA236" i="453"/>
  <c r="Z236" i="453"/>
  <c r="Y236" i="453"/>
  <c r="X236" i="453"/>
  <c r="AC235" i="453"/>
  <c r="AA235" i="453"/>
  <c r="AB235" i="453"/>
  <c r="Z235" i="453"/>
  <c r="Y235" i="453"/>
  <c r="X235" i="453"/>
  <c r="AC234" i="453"/>
  <c r="AB234" i="453"/>
  <c r="AA234" i="453"/>
  <c r="Z234" i="453"/>
  <c r="Y234" i="453"/>
  <c r="AC233" i="453"/>
  <c r="Z233" i="453"/>
  <c r="AB233" i="453"/>
  <c r="AA233" i="453"/>
  <c r="Y233" i="453"/>
  <c r="X233" i="453"/>
  <c r="AC232" i="453"/>
  <c r="AB232" i="453"/>
  <c r="Z232" i="453"/>
  <c r="AC231" i="453"/>
  <c r="Z231" i="453"/>
  <c r="AB231" i="453"/>
  <c r="AA231" i="453"/>
  <c r="Y231" i="453"/>
  <c r="X231" i="453"/>
  <c r="AC230" i="453"/>
  <c r="AB230" i="453"/>
  <c r="Z230" i="453"/>
  <c r="Y230" i="453"/>
  <c r="AC229" i="453"/>
  <c r="Z229" i="453"/>
  <c r="AB229" i="453"/>
  <c r="AA229" i="453"/>
  <c r="Y229" i="453"/>
  <c r="X229" i="453"/>
  <c r="AC228" i="453"/>
  <c r="AB228" i="453"/>
  <c r="Z228" i="453"/>
  <c r="Y228" i="453"/>
  <c r="AC227" i="453"/>
  <c r="Z227" i="453"/>
  <c r="AB227" i="453"/>
  <c r="AA227" i="453"/>
  <c r="Y227" i="453"/>
  <c r="X227" i="453"/>
  <c r="AC226" i="453"/>
  <c r="AB226" i="453"/>
  <c r="Y226" i="453"/>
  <c r="AC225" i="453"/>
  <c r="Z225" i="453"/>
  <c r="AB225" i="453"/>
  <c r="AA225" i="453"/>
  <c r="Y225" i="453"/>
  <c r="X225" i="453"/>
  <c r="AC224" i="453"/>
  <c r="AB224" i="453"/>
  <c r="Z224" i="453"/>
  <c r="AC223" i="453"/>
  <c r="AB223" i="453"/>
  <c r="AA223" i="453"/>
  <c r="Z223" i="453"/>
  <c r="Y223" i="453"/>
  <c r="X223" i="453"/>
  <c r="AC222" i="453"/>
  <c r="AB222" i="453"/>
  <c r="X222" i="453"/>
  <c r="AC221" i="453"/>
  <c r="AB221" i="453"/>
  <c r="AA221" i="453"/>
  <c r="Z221" i="453"/>
  <c r="Y221" i="453"/>
  <c r="X221" i="453"/>
  <c r="AC220" i="453"/>
  <c r="AA220" i="453"/>
  <c r="AB220" i="453"/>
  <c r="Z220" i="453"/>
  <c r="Y220" i="453"/>
  <c r="X220" i="453"/>
  <c r="AC219" i="453"/>
  <c r="AB219" i="453"/>
  <c r="AA219" i="453"/>
  <c r="Z219" i="453"/>
  <c r="Y219" i="453"/>
  <c r="X219" i="453"/>
  <c r="AC218" i="453"/>
  <c r="AB218" i="453"/>
  <c r="AC217" i="453"/>
  <c r="AB217" i="453"/>
  <c r="AA217" i="453"/>
  <c r="Z217" i="453"/>
  <c r="Y217" i="453"/>
  <c r="X217" i="453"/>
  <c r="AC216" i="453"/>
  <c r="AB216" i="453"/>
  <c r="Y216" i="453"/>
  <c r="AC215" i="453"/>
  <c r="AB215" i="453"/>
  <c r="AA215" i="453"/>
  <c r="Z215" i="453"/>
  <c r="Y215" i="453"/>
  <c r="X215" i="453"/>
  <c r="AC214" i="453"/>
  <c r="AB214" i="453"/>
  <c r="Y214" i="453"/>
  <c r="AC213" i="453"/>
  <c r="AB213" i="453"/>
  <c r="AA213" i="453"/>
  <c r="Z213" i="453"/>
  <c r="Y213" i="453"/>
  <c r="X213" i="453"/>
  <c r="AC212" i="453"/>
  <c r="AA212" i="453"/>
  <c r="AB212" i="453"/>
  <c r="Z212" i="453"/>
  <c r="Y212" i="453"/>
  <c r="X212" i="453"/>
  <c r="AC211" i="453"/>
  <c r="AB211" i="453"/>
  <c r="AA211" i="453"/>
  <c r="Z211" i="453"/>
  <c r="Y211" i="453"/>
  <c r="X211" i="453"/>
  <c r="AC210" i="453"/>
  <c r="AB210" i="453"/>
  <c r="Z210" i="453"/>
  <c r="X210" i="453"/>
  <c r="AC209" i="453"/>
  <c r="AB209" i="453"/>
  <c r="AA209" i="453"/>
  <c r="Z209" i="453"/>
  <c r="Y209" i="453"/>
  <c r="X209" i="453"/>
  <c r="AC208" i="453"/>
  <c r="AB208" i="453"/>
  <c r="Y208" i="453"/>
  <c r="X208" i="453"/>
  <c r="AC207" i="453"/>
  <c r="AB207" i="453"/>
  <c r="AA207" i="453"/>
  <c r="Z207" i="453"/>
  <c r="Y207" i="453"/>
  <c r="X207" i="453"/>
  <c r="AC206" i="453"/>
  <c r="AA206" i="453"/>
  <c r="AB206" i="453"/>
  <c r="Z206" i="453"/>
  <c r="Y206" i="453"/>
  <c r="X206" i="453"/>
  <c r="AC205" i="453"/>
  <c r="AB205" i="453"/>
  <c r="AA205" i="453"/>
  <c r="Z205" i="453"/>
  <c r="Y205" i="453"/>
  <c r="X205" i="453"/>
  <c r="AC204" i="453"/>
  <c r="AA204" i="453"/>
  <c r="AB204" i="453"/>
  <c r="Z204" i="453"/>
  <c r="Y204" i="453"/>
  <c r="X204" i="453"/>
  <c r="AC203" i="453"/>
  <c r="AB203" i="453"/>
  <c r="AA203" i="453"/>
  <c r="Z203" i="453"/>
  <c r="Y203" i="453"/>
  <c r="X203" i="453"/>
  <c r="AC202" i="453"/>
  <c r="AB202" i="453"/>
  <c r="Z202" i="453"/>
  <c r="AC201" i="453"/>
  <c r="AB201" i="453"/>
  <c r="AA201" i="453"/>
  <c r="Z201" i="453"/>
  <c r="Y201" i="453"/>
  <c r="X201" i="453"/>
  <c r="AC200" i="453"/>
  <c r="AB200" i="453"/>
  <c r="Y200" i="453"/>
  <c r="AC199" i="453"/>
  <c r="AB199" i="453"/>
  <c r="AA199" i="453"/>
  <c r="Z199" i="453"/>
  <c r="Y199" i="453"/>
  <c r="X199" i="453"/>
  <c r="AC198" i="453"/>
  <c r="AB198" i="453"/>
  <c r="Z198" i="453"/>
  <c r="AC197" i="453"/>
  <c r="AB197" i="453"/>
  <c r="AA197" i="453"/>
  <c r="Z197" i="453"/>
  <c r="Y197" i="453"/>
  <c r="X197" i="453"/>
  <c r="AC196" i="453"/>
  <c r="AA196" i="453"/>
  <c r="AB196" i="453"/>
  <c r="Z196" i="453"/>
  <c r="Y196" i="453"/>
  <c r="X196" i="453"/>
  <c r="AC195" i="453"/>
  <c r="AB195" i="453"/>
  <c r="AA195" i="453"/>
  <c r="Z195" i="453"/>
  <c r="Y195" i="453"/>
  <c r="X195" i="453"/>
  <c r="AC194" i="453"/>
  <c r="AB194" i="453"/>
  <c r="X194" i="453"/>
  <c r="AC193" i="453"/>
  <c r="AB193" i="453"/>
  <c r="AA193" i="453"/>
  <c r="Z193" i="453"/>
  <c r="Y193" i="453"/>
  <c r="X193" i="453"/>
  <c r="AC192" i="453"/>
  <c r="AB192" i="453"/>
  <c r="X192" i="453"/>
  <c r="AC191" i="453"/>
  <c r="AB191" i="453"/>
  <c r="AA191" i="453"/>
  <c r="Z191" i="453"/>
  <c r="Y191" i="453"/>
  <c r="X191" i="453"/>
  <c r="AC190" i="453"/>
  <c r="AB190" i="453"/>
  <c r="AA190" i="453"/>
  <c r="Z190" i="453"/>
  <c r="Y190" i="453"/>
  <c r="X190" i="453"/>
  <c r="AC189" i="453"/>
  <c r="AA189" i="453"/>
  <c r="AB189" i="453"/>
  <c r="Z189" i="453"/>
  <c r="Y189" i="453"/>
  <c r="X189" i="453"/>
  <c r="AC188" i="453"/>
  <c r="AB188" i="453"/>
  <c r="AA188" i="453"/>
  <c r="Z188" i="453"/>
  <c r="Y188" i="453"/>
  <c r="X188" i="453"/>
  <c r="AC187" i="453"/>
  <c r="AA187" i="453"/>
  <c r="AB187" i="453"/>
  <c r="Z187" i="453"/>
  <c r="Y187" i="453"/>
  <c r="X187" i="453"/>
  <c r="AC186" i="453"/>
  <c r="AB186" i="453"/>
  <c r="AA186" i="453"/>
  <c r="Z186" i="453"/>
  <c r="Y186" i="453"/>
  <c r="X186" i="453"/>
  <c r="AC185" i="453"/>
  <c r="AB185" i="453"/>
  <c r="Z185" i="453"/>
  <c r="X185" i="453"/>
  <c r="AC184" i="453"/>
  <c r="AB184" i="453"/>
  <c r="AA184" i="453"/>
  <c r="Z184" i="453"/>
  <c r="Y184" i="453"/>
  <c r="X184" i="453"/>
  <c r="AC183" i="453"/>
  <c r="AB183" i="453"/>
  <c r="Y183" i="453"/>
  <c r="X183" i="453"/>
  <c r="AC182" i="453"/>
  <c r="AB182" i="453"/>
  <c r="AA182" i="453"/>
  <c r="Z182" i="453"/>
  <c r="Y182" i="453"/>
  <c r="X182" i="453"/>
  <c r="AC181" i="453"/>
  <c r="AA181" i="453"/>
  <c r="AB181" i="453"/>
  <c r="Z181" i="453"/>
  <c r="Y181" i="453"/>
  <c r="X181" i="453"/>
  <c r="AC180" i="453"/>
  <c r="AB180" i="453"/>
  <c r="AA180" i="453"/>
  <c r="Z180" i="453"/>
  <c r="Y180" i="453"/>
  <c r="X180" i="453"/>
  <c r="AC179" i="453"/>
  <c r="AA179" i="453"/>
  <c r="AB179" i="453"/>
  <c r="Z179" i="453"/>
  <c r="Y179" i="453"/>
  <c r="X179" i="453"/>
  <c r="AC178" i="453"/>
  <c r="AB178" i="453"/>
  <c r="AA178" i="453"/>
  <c r="Z178" i="453"/>
  <c r="Y178" i="453"/>
  <c r="X178" i="453"/>
  <c r="AC177" i="453"/>
  <c r="AB177" i="453"/>
  <c r="Z177" i="453"/>
  <c r="X177" i="453"/>
  <c r="AC176" i="453"/>
  <c r="AB176" i="453"/>
  <c r="AA176" i="453"/>
  <c r="Z176" i="453"/>
  <c r="Y176" i="453"/>
  <c r="X176" i="453"/>
  <c r="AC175" i="453"/>
  <c r="AB175" i="453"/>
  <c r="Y175" i="453"/>
  <c r="X175" i="453"/>
  <c r="AC174" i="453"/>
  <c r="AB174" i="453"/>
  <c r="AA174" i="453"/>
  <c r="Z174" i="453"/>
  <c r="Y174" i="453"/>
  <c r="X174" i="453"/>
  <c r="AC173" i="453"/>
  <c r="AA173" i="453"/>
  <c r="AB173" i="453"/>
  <c r="Z173" i="453"/>
  <c r="Y173" i="453"/>
  <c r="X173" i="453"/>
  <c r="AC172" i="453"/>
  <c r="AB172" i="453"/>
  <c r="AA172" i="453"/>
  <c r="Z172" i="453"/>
  <c r="Y172" i="453"/>
  <c r="X172" i="453"/>
  <c r="AC171" i="453"/>
  <c r="AA171" i="453"/>
  <c r="AB171" i="453"/>
  <c r="Z171" i="453"/>
  <c r="Y171" i="453"/>
  <c r="X171" i="453"/>
  <c r="AC170" i="453"/>
  <c r="AB170" i="453"/>
  <c r="AA170" i="453"/>
  <c r="Z170" i="453"/>
  <c r="Y170" i="453"/>
  <c r="X170" i="453"/>
  <c r="AC169" i="453"/>
  <c r="AB169" i="453"/>
  <c r="Z169" i="453"/>
  <c r="X169" i="453"/>
  <c r="AC168" i="453"/>
  <c r="AB168" i="453"/>
  <c r="AA168" i="453"/>
  <c r="Z168" i="453"/>
  <c r="Y168" i="453"/>
  <c r="X168" i="453"/>
  <c r="AC167" i="453"/>
  <c r="AB167" i="453"/>
  <c r="Y167" i="453"/>
  <c r="X167" i="453"/>
  <c r="AC166" i="453"/>
  <c r="AB166" i="453"/>
  <c r="AA166" i="453"/>
  <c r="Z166" i="453"/>
  <c r="Y166" i="453"/>
  <c r="X166" i="453"/>
  <c r="AC165" i="453"/>
  <c r="AA165" i="453"/>
  <c r="AB165" i="453"/>
  <c r="Z165" i="453"/>
  <c r="Y165" i="453"/>
  <c r="X165" i="453"/>
  <c r="AC164" i="453"/>
  <c r="AB164" i="453"/>
  <c r="AA164" i="453"/>
  <c r="Z164" i="453"/>
  <c r="Y164" i="453"/>
  <c r="X164" i="453"/>
  <c r="AC163" i="453"/>
  <c r="AA163" i="453"/>
  <c r="AB163" i="453"/>
  <c r="Z163" i="453"/>
  <c r="Y163" i="453"/>
  <c r="X163" i="453"/>
  <c r="AC162" i="453"/>
  <c r="AB162" i="453"/>
  <c r="AA162" i="453"/>
  <c r="Z162" i="453"/>
  <c r="Y162" i="453"/>
  <c r="X162" i="453"/>
  <c r="AC161" i="453"/>
  <c r="AB161" i="453"/>
  <c r="Z161" i="453"/>
  <c r="X161" i="453"/>
  <c r="AC160" i="453"/>
  <c r="AB160" i="453"/>
  <c r="AA160" i="453"/>
  <c r="Z160" i="453"/>
  <c r="Y160" i="453"/>
  <c r="X160" i="453"/>
  <c r="AC159" i="453"/>
  <c r="AB159" i="453"/>
  <c r="Y159" i="453"/>
  <c r="X159" i="453"/>
  <c r="AC158" i="453"/>
  <c r="AB158" i="453"/>
  <c r="AA158" i="453"/>
  <c r="Z158" i="453"/>
  <c r="Y158" i="453"/>
  <c r="X158" i="453"/>
  <c r="AC157" i="453"/>
  <c r="AA157" i="453"/>
  <c r="AB157" i="453"/>
  <c r="Z157" i="453"/>
  <c r="Y157" i="453"/>
  <c r="X157" i="453"/>
  <c r="AC156" i="453"/>
  <c r="AB156" i="453"/>
  <c r="AA156" i="453"/>
  <c r="Z156" i="453"/>
  <c r="Y156" i="453"/>
  <c r="X156" i="453"/>
  <c r="AC155" i="453"/>
  <c r="AA155" i="453"/>
  <c r="AB155" i="453"/>
  <c r="Z155" i="453"/>
  <c r="Y155" i="453"/>
  <c r="X155" i="453"/>
  <c r="AC154" i="453"/>
  <c r="AB154" i="453"/>
  <c r="AA154" i="453"/>
  <c r="Z154" i="453"/>
  <c r="Y154" i="453"/>
  <c r="X154" i="453"/>
  <c r="AC153" i="453"/>
  <c r="AB153" i="453"/>
  <c r="Z153" i="453"/>
  <c r="X153" i="453"/>
  <c r="AC152" i="453"/>
  <c r="AB152" i="453"/>
  <c r="AA152" i="453"/>
  <c r="Z152" i="453"/>
  <c r="Y152" i="453"/>
  <c r="X152" i="453"/>
  <c r="AC151" i="453"/>
  <c r="AB151" i="453"/>
  <c r="Y151" i="453"/>
  <c r="X151" i="453"/>
  <c r="AC150" i="453"/>
  <c r="AB150" i="453"/>
  <c r="AA150" i="453"/>
  <c r="Z150" i="453"/>
  <c r="Y150" i="453"/>
  <c r="X150" i="453"/>
  <c r="AC149" i="453"/>
  <c r="AA149" i="453"/>
  <c r="AB149" i="453"/>
  <c r="Z149" i="453"/>
  <c r="Y149" i="453"/>
  <c r="X149" i="453"/>
  <c r="AC148" i="453"/>
  <c r="AB148" i="453"/>
  <c r="AA148" i="453"/>
  <c r="Z148" i="453"/>
  <c r="Y148" i="453"/>
  <c r="X148" i="453"/>
  <c r="AC147" i="453"/>
  <c r="AA147" i="453"/>
  <c r="AB147" i="453"/>
  <c r="Z147" i="453"/>
  <c r="Y147" i="453"/>
  <c r="X147" i="453"/>
  <c r="AC146" i="453"/>
  <c r="AB146" i="453"/>
  <c r="AA146" i="453"/>
  <c r="Z146" i="453"/>
  <c r="Y146" i="453"/>
  <c r="X146" i="453"/>
  <c r="AC145" i="453"/>
  <c r="AB145" i="453"/>
  <c r="Z145" i="453"/>
  <c r="X145" i="453"/>
  <c r="AC144" i="453"/>
  <c r="AB144" i="453"/>
  <c r="AA144" i="453"/>
  <c r="Z144" i="453"/>
  <c r="Y144" i="453"/>
  <c r="X144" i="453"/>
  <c r="AC143" i="453"/>
  <c r="AB143" i="453"/>
  <c r="Y143" i="453"/>
  <c r="X143" i="453"/>
  <c r="AC142" i="453"/>
  <c r="AB142" i="453"/>
  <c r="AA142" i="453"/>
  <c r="Z142" i="453"/>
  <c r="Y142" i="453"/>
  <c r="X142" i="453"/>
  <c r="AC141" i="453"/>
  <c r="AA141" i="453"/>
  <c r="AB141" i="453"/>
  <c r="Z141" i="453"/>
  <c r="Y141" i="453"/>
  <c r="X141" i="453"/>
  <c r="AC140" i="453"/>
  <c r="AB140" i="453"/>
  <c r="AA140" i="453"/>
  <c r="Z140" i="453"/>
  <c r="Y140" i="453"/>
  <c r="X140" i="453"/>
  <c r="AC139" i="453"/>
  <c r="AA139" i="453"/>
  <c r="AB139" i="453"/>
  <c r="Z139" i="453"/>
  <c r="Y139" i="453"/>
  <c r="X139" i="453"/>
  <c r="AC138" i="453"/>
  <c r="AB138" i="453"/>
  <c r="AA138" i="453"/>
  <c r="Z138" i="453"/>
  <c r="Y138" i="453"/>
  <c r="X138" i="453"/>
  <c r="AC137" i="453"/>
  <c r="AB137" i="453"/>
  <c r="Z137" i="453"/>
  <c r="X137" i="453"/>
  <c r="AC136" i="453"/>
  <c r="AB136" i="453"/>
  <c r="AA136" i="453"/>
  <c r="Z136" i="453"/>
  <c r="Y136" i="453"/>
  <c r="X136" i="453"/>
  <c r="AC135" i="453"/>
  <c r="AB135" i="453"/>
  <c r="Y135" i="453"/>
  <c r="X135" i="453"/>
  <c r="AC134" i="453"/>
  <c r="AB134" i="453"/>
  <c r="AA134" i="453"/>
  <c r="Z134" i="453"/>
  <c r="Y134" i="453"/>
  <c r="X134" i="453"/>
  <c r="AC133" i="453"/>
  <c r="AA133" i="453"/>
  <c r="AB133" i="453"/>
  <c r="Z133" i="453"/>
  <c r="Y133" i="453"/>
  <c r="X133" i="453"/>
  <c r="AC132" i="453"/>
  <c r="AB132" i="453"/>
  <c r="AA132" i="453"/>
  <c r="Z132" i="453"/>
  <c r="Y132" i="453"/>
  <c r="X132" i="453"/>
  <c r="AC131" i="453"/>
  <c r="AA131" i="453"/>
  <c r="AB131" i="453"/>
  <c r="Z131" i="453"/>
  <c r="Y131" i="453"/>
  <c r="X131" i="453"/>
  <c r="AC130" i="453"/>
  <c r="AB130" i="453"/>
  <c r="AA130" i="453"/>
  <c r="Z130" i="453"/>
  <c r="Y130" i="453"/>
  <c r="X130" i="453"/>
  <c r="AC129" i="453"/>
  <c r="Z129" i="453"/>
  <c r="AB129" i="453"/>
  <c r="AA129" i="453"/>
  <c r="Y129" i="453"/>
  <c r="X129" i="453"/>
  <c r="AC128" i="453"/>
  <c r="AB128" i="453"/>
  <c r="Z128" i="453"/>
  <c r="AC127" i="453"/>
  <c r="Z127" i="453"/>
  <c r="AB127" i="453"/>
  <c r="AA127" i="453"/>
  <c r="Y127" i="453"/>
  <c r="X127" i="453"/>
  <c r="AC126" i="453"/>
  <c r="AB126" i="453"/>
  <c r="Z126" i="453"/>
  <c r="Y126" i="453"/>
  <c r="AC125" i="453"/>
  <c r="Z125" i="453"/>
  <c r="AB125" i="453"/>
  <c r="AA125" i="453"/>
  <c r="Y125" i="453"/>
  <c r="X125" i="453"/>
  <c r="AC124" i="453"/>
  <c r="AB124" i="453"/>
  <c r="Y124" i="453"/>
  <c r="AC123" i="453"/>
  <c r="Z123" i="453"/>
  <c r="AB123" i="453"/>
  <c r="AA123" i="453"/>
  <c r="Y123" i="453"/>
  <c r="X123" i="453"/>
  <c r="AC122" i="453"/>
  <c r="AB122" i="453"/>
  <c r="AC121" i="453"/>
  <c r="Z121" i="453"/>
  <c r="AB121" i="453"/>
  <c r="AA121" i="453"/>
  <c r="Y121" i="453"/>
  <c r="X121" i="453"/>
  <c r="AC120" i="453"/>
  <c r="AB120" i="453"/>
  <c r="Z120" i="453"/>
  <c r="AC119" i="453"/>
  <c r="Z119" i="453"/>
  <c r="AB119" i="453"/>
  <c r="AA119" i="453"/>
  <c r="Y119" i="453"/>
  <c r="X119" i="453"/>
  <c r="AC118" i="453"/>
  <c r="AB118" i="453"/>
  <c r="Z118" i="453"/>
  <c r="Y118" i="453"/>
  <c r="AC117" i="453"/>
  <c r="Z117" i="453"/>
  <c r="AB117" i="453"/>
  <c r="AA117" i="453"/>
  <c r="Y117" i="453"/>
  <c r="X117" i="453"/>
  <c r="AC116" i="453"/>
  <c r="AB116" i="453"/>
  <c r="Y116" i="453"/>
  <c r="AC115" i="453"/>
  <c r="Z115" i="453"/>
  <c r="AB115" i="453"/>
  <c r="AA115" i="453"/>
  <c r="Y115" i="453"/>
  <c r="X115" i="453"/>
  <c r="AC114" i="453"/>
  <c r="AB114" i="453"/>
  <c r="AC113" i="453"/>
  <c r="Z113" i="453"/>
  <c r="AB113" i="453"/>
  <c r="AA113" i="453"/>
  <c r="Y113" i="453"/>
  <c r="X113" i="453"/>
  <c r="AC112" i="453"/>
  <c r="AB112" i="453"/>
  <c r="Z112" i="453"/>
  <c r="AC111" i="453"/>
  <c r="Z111" i="453"/>
  <c r="AB111" i="453"/>
  <c r="AA111" i="453"/>
  <c r="Y111" i="453"/>
  <c r="X111" i="453"/>
  <c r="AC110" i="453"/>
  <c r="AB110" i="453"/>
  <c r="Z110" i="453"/>
  <c r="Y110" i="453"/>
  <c r="AC109" i="453"/>
  <c r="Z109" i="453"/>
  <c r="AB109" i="453"/>
  <c r="AA109" i="453"/>
  <c r="Y109" i="453"/>
  <c r="X109" i="453"/>
  <c r="AC108" i="453"/>
  <c r="AB108" i="453"/>
  <c r="Y108" i="453"/>
  <c r="AC107" i="453"/>
  <c r="Z107" i="453"/>
  <c r="AB107" i="453"/>
  <c r="AA107" i="453"/>
  <c r="Y107" i="453"/>
  <c r="X107" i="453"/>
  <c r="AC106" i="453"/>
  <c r="AB106" i="453"/>
  <c r="AC105" i="453"/>
  <c r="Z105" i="453"/>
  <c r="AB105" i="453"/>
  <c r="AA105" i="453"/>
  <c r="Y105" i="453"/>
  <c r="X105" i="453"/>
  <c r="AC104" i="453"/>
  <c r="AB104" i="453"/>
  <c r="Z104" i="453"/>
  <c r="AC103" i="453"/>
  <c r="Z103" i="453"/>
  <c r="AB103" i="453"/>
  <c r="AA103" i="453"/>
  <c r="Y103" i="453"/>
  <c r="X103" i="453"/>
  <c r="AC102" i="453"/>
  <c r="AB102" i="453"/>
  <c r="Z102" i="453"/>
  <c r="Y102" i="453"/>
  <c r="AC101" i="453"/>
  <c r="Z101" i="453"/>
  <c r="AB101" i="453"/>
  <c r="AA101" i="453"/>
  <c r="Y101" i="453"/>
  <c r="X101" i="453"/>
  <c r="AC100" i="453"/>
  <c r="AB100" i="453"/>
  <c r="AC99" i="453"/>
  <c r="Z99" i="453"/>
  <c r="AB99" i="453"/>
  <c r="AA99" i="453"/>
  <c r="Y99" i="453"/>
  <c r="X99" i="453"/>
  <c r="AC98" i="453"/>
  <c r="AB98" i="453"/>
  <c r="AC97" i="453"/>
  <c r="Z97" i="453"/>
  <c r="AB97" i="453"/>
  <c r="AA97" i="453"/>
  <c r="Y97" i="453"/>
  <c r="X97" i="453"/>
  <c r="AC96" i="453"/>
  <c r="AB96" i="453"/>
  <c r="Z96" i="453"/>
  <c r="AC95" i="453"/>
  <c r="Z95" i="453"/>
  <c r="AB95" i="453"/>
  <c r="AA95" i="453"/>
  <c r="Y95" i="453"/>
  <c r="X95" i="453"/>
  <c r="AC94" i="453"/>
  <c r="AB94" i="453"/>
  <c r="Z94" i="453"/>
  <c r="Y94" i="453"/>
  <c r="AC93" i="453"/>
  <c r="Z93" i="453"/>
  <c r="AB93" i="453"/>
  <c r="AA93" i="453"/>
  <c r="Y93" i="453"/>
  <c r="X93" i="453"/>
  <c r="AC92" i="453"/>
  <c r="AB92" i="453"/>
  <c r="AC91" i="453"/>
  <c r="Z91" i="453"/>
  <c r="AB91" i="453"/>
  <c r="AA91" i="453"/>
  <c r="Y91" i="453"/>
  <c r="X91" i="453"/>
  <c r="AC90" i="453"/>
  <c r="AB90" i="453"/>
  <c r="AC89" i="453"/>
  <c r="Z89" i="453"/>
  <c r="AB89" i="453"/>
  <c r="AA89" i="453"/>
  <c r="Y89" i="453"/>
  <c r="X89" i="453"/>
  <c r="AC88" i="453"/>
  <c r="AB88" i="453"/>
  <c r="Z88" i="453"/>
  <c r="AC87" i="453"/>
  <c r="Z87" i="453"/>
  <c r="AB87" i="453"/>
  <c r="AA87" i="453"/>
  <c r="Y87" i="453"/>
  <c r="X87" i="453"/>
  <c r="AC86" i="453"/>
  <c r="AB86" i="453"/>
  <c r="Z86" i="453"/>
  <c r="Y86" i="453"/>
  <c r="AC85" i="453"/>
  <c r="Z85" i="453"/>
  <c r="AB85" i="453"/>
  <c r="AA85" i="453"/>
  <c r="Y85" i="453"/>
  <c r="X85" i="453"/>
  <c r="AC84" i="453"/>
  <c r="AB84" i="453"/>
  <c r="AC83" i="453"/>
  <c r="Z83" i="453"/>
  <c r="AB83" i="453"/>
  <c r="AA83" i="453"/>
  <c r="Y83" i="453"/>
  <c r="X83" i="453"/>
  <c r="AC82" i="453"/>
  <c r="AB82" i="453"/>
  <c r="AC81" i="453"/>
  <c r="Z81" i="453"/>
  <c r="AB81" i="453"/>
  <c r="AA81" i="453"/>
  <c r="Y81" i="453"/>
  <c r="X81" i="453"/>
  <c r="AC80" i="453"/>
  <c r="AB80" i="453"/>
  <c r="Z80" i="453"/>
  <c r="AC79" i="453"/>
  <c r="Z79" i="453"/>
  <c r="AB79" i="453"/>
  <c r="AA79" i="453"/>
  <c r="Y79" i="453"/>
  <c r="X79" i="453"/>
  <c r="AC78" i="453"/>
  <c r="AB78" i="453"/>
  <c r="Z78" i="453"/>
  <c r="Y78" i="453"/>
  <c r="AC77" i="453"/>
  <c r="Z77" i="453"/>
  <c r="AB77" i="453"/>
  <c r="AA77" i="453"/>
  <c r="Y77" i="453"/>
  <c r="X77" i="453"/>
  <c r="AC76" i="453"/>
  <c r="AB76" i="453"/>
  <c r="AC75" i="453"/>
  <c r="Z75" i="453"/>
  <c r="AB75" i="453"/>
  <c r="AA75" i="453"/>
  <c r="Y75" i="453"/>
  <c r="X75" i="453"/>
  <c r="AC74" i="453"/>
  <c r="AB74" i="453"/>
  <c r="AC73" i="453"/>
  <c r="Z73" i="453"/>
  <c r="AB73" i="453"/>
  <c r="AA73" i="453"/>
  <c r="Y73" i="453"/>
  <c r="X73" i="453"/>
  <c r="AC72" i="453"/>
  <c r="AB72" i="453"/>
  <c r="Z72" i="453"/>
  <c r="AC71" i="453"/>
  <c r="Z71" i="453"/>
  <c r="AB71" i="453"/>
  <c r="AA71" i="453"/>
  <c r="Y71" i="453"/>
  <c r="X71" i="453"/>
  <c r="AC70" i="453"/>
  <c r="AB70" i="453"/>
  <c r="Z70" i="453"/>
  <c r="Y70" i="453"/>
  <c r="AC69" i="453"/>
  <c r="Z69" i="453"/>
  <c r="AB69" i="453"/>
  <c r="AA69" i="453"/>
  <c r="Y69" i="453"/>
  <c r="X69" i="453"/>
  <c r="AC68" i="453"/>
  <c r="AB68" i="453"/>
  <c r="AC67" i="453"/>
  <c r="Z67" i="453"/>
  <c r="AB67" i="453"/>
  <c r="AA67" i="453"/>
  <c r="Y67" i="453"/>
  <c r="X67" i="453"/>
  <c r="AC66" i="453"/>
  <c r="AB66" i="453"/>
  <c r="AC65" i="453"/>
  <c r="Z65" i="453"/>
  <c r="AB65" i="453"/>
  <c r="AA65" i="453"/>
  <c r="Y65" i="453"/>
  <c r="X65" i="453"/>
  <c r="AC64" i="453"/>
  <c r="AB64" i="453"/>
  <c r="Z64" i="453"/>
  <c r="AC63" i="453"/>
  <c r="Z63" i="453"/>
  <c r="AB63" i="453"/>
  <c r="AA63" i="453"/>
  <c r="Y63" i="453"/>
  <c r="X63" i="453"/>
  <c r="AC62" i="453"/>
  <c r="AB62" i="453"/>
  <c r="Z62" i="453"/>
  <c r="Y62" i="453"/>
  <c r="AC61" i="453"/>
  <c r="Z61" i="453"/>
  <c r="AB61" i="453"/>
  <c r="AA61" i="453"/>
  <c r="Y61" i="453"/>
  <c r="X61" i="453"/>
  <c r="AC60" i="453"/>
  <c r="AB60" i="453"/>
  <c r="AC59" i="453"/>
  <c r="Z59" i="453"/>
  <c r="AB59" i="453"/>
  <c r="AA59" i="453"/>
  <c r="Y59" i="453"/>
  <c r="X59" i="453"/>
  <c r="AC58" i="453"/>
  <c r="AB58" i="453"/>
  <c r="AC57" i="453"/>
  <c r="Z57" i="453"/>
  <c r="AB57" i="453"/>
  <c r="AA57" i="453"/>
  <c r="Y57" i="453"/>
  <c r="X57" i="453"/>
  <c r="AC56" i="453"/>
  <c r="AB56" i="453"/>
  <c r="Z56" i="453"/>
  <c r="AC55" i="453"/>
  <c r="Z55" i="453"/>
  <c r="AB55" i="453"/>
  <c r="AA55" i="453"/>
  <c r="Y55" i="453"/>
  <c r="X55" i="453"/>
  <c r="AC54" i="453"/>
  <c r="AB54" i="453"/>
  <c r="Z54" i="453"/>
  <c r="Y54" i="453"/>
  <c r="AC53" i="453"/>
  <c r="Z53" i="453"/>
  <c r="AB53" i="453"/>
  <c r="AA53" i="453"/>
  <c r="Y53" i="453"/>
  <c r="X53" i="453"/>
  <c r="AC52" i="453"/>
  <c r="AB52" i="453"/>
  <c r="AC51" i="453"/>
  <c r="Z51" i="453"/>
  <c r="AB51" i="453"/>
  <c r="AA51" i="453"/>
  <c r="Y51" i="453"/>
  <c r="X51" i="453"/>
  <c r="AC50" i="453"/>
  <c r="AB50" i="453"/>
  <c r="AC49" i="453"/>
  <c r="Z49" i="453"/>
  <c r="AB49" i="453"/>
  <c r="AA49" i="453"/>
  <c r="Y49" i="453"/>
  <c r="X49" i="453"/>
  <c r="AC48" i="453"/>
  <c r="AB48" i="453"/>
  <c r="Z48" i="453"/>
  <c r="AC47" i="453"/>
  <c r="Z47" i="453"/>
  <c r="AB47" i="453"/>
  <c r="AA47" i="453"/>
  <c r="Y47" i="453"/>
  <c r="X47" i="453"/>
  <c r="AC46" i="453"/>
  <c r="AB46" i="453"/>
  <c r="Z46" i="453"/>
  <c r="Y46" i="453"/>
  <c r="AC45" i="453"/>
  <c r="Z45" i="453"/>
  <c r="AB45" i="453"/>
  <c r="AA45" i="453"/>
  <c r="Y45" i="453"/>
  <c r="X45" i="453"/>
  <c r="AC44" i="453"/>
  <c r="AB44" i="453"/>
  <c r="AC43" i="453"/>
  <c r="Z43" i="453"/>
  <c r="AB43" i="453"/>
  <c r="AA43" i="453"/>
  <c r="Y43" i="453"/>
  <c r="X43" i="453"/>
  <c r="AC42" i="453"/>
  <c r="AB42" i="453"/>
  <c r="AC41" i="453"/>
  <c r="Z41" i="453"/>
  <c r="AB41" i="453"/>
  <c r="AA41" i="453"/>
  <c r="Y41" i="453"/>
  <c r="X41" i="453"/>
  <c r="AC40" i="453"/>
  <c r="AB40" i="453"/>
  <c r="Z40" i="453"/>
  <c r="AC39" i="453"/>
  <c r="Z39" i="453"/>
  <c r="AB39" i="453"/>
  <c r="AA39" i="453"/>
  <c r="Y39" i="453"/>
  <c r="X39" i="453"/>
  <c r="AC38" i="453"/>
  <c r="AB38" i="453"/>
  <c r="Z38" i="453"/>
  <c r="Y38" i="453"/>
  <c r="AC37" i="453"/>
  <c r="Z37" i="453"/>
  <c r="AB37" i="453"/>
  <c r="AA37" i="453"/>
  <c r="Y37" i="453"/>
  <c r="X37" i="453"/>
  <c r="AC36" i="453"/>
  <c r="AB36" i="453"/>
  <c r="AC35" i="453"/>
  <c r="Z35" i="453"/>
  <c r="AB35" i="453"/>
  <c r="AA35" i="453"/>
  <c r="Y35" i="453"/>
  <c r="X35" i="453"/>
  <c r="AC34" i="453"/>
  <c r="AB34" i="453"/>
  <c r="AC33" i="453"/>
  <c r="Z33" i="453"/>
  <c r="AB33" i="453"/>
  <c r="AA33" i="453"/>
  <c r="Y33" i="453"/>
  <c r="X33" i="453"/>
  <c r="AC32" i="453"/>
  <c r="AB32" i="453"/>
  <c r="Z32" i="453"/>
  <c r="AC31" i="453"/>
  <c r="Z31" i="453"/>
  <c r="AB31" i="453"/>
  <c r="AA31" i="453"/>
  <c r="Y31" i="453"/>
  <c r="X31" i="453"/>
  <c r="AC30" i="453"/>
  <c r="AB30" i="453"/>
  <c r="Z30" i="453"/>
  <c r="Y30" i="453"/>
  <c r="AC29" i="453"/>
  <c r="Z29" i="453"/>
  <c r="AB29" i="453"/>
  <c r="AA29" i="453"/>
  <c r="Y29" i="453"/>
  <c r="X29" i="453"/>
  <c r="AC28" i="453"/>
  <c r="AB28" i="453"/>
  <c r="AC27" i="453"/>
  <c r="Z27" i="453"/>
  <c r="AB27" i="453"/>
  <c r="AA27" i="453"/>
  <c r="Y27" i="453"/>
  <c r="X27" i="453"/>
  <c r="AC26" i="453"/>
  <c r="AB26" i="453"/>
  <c r="AC25" i="453"/>
  <c r="Z25" i="453"/>
  <c r="AB25" i="453"/>
  <c r="AA25" i="453"/>
  <c r="Y25" i="453"/>
  <c r="X25" i="453"/>
  <c r="AC24" i="453"/>
  <c r="AB24" i="453"/>
  <c r="Z24" i="453"/>
  <c r="AC23" i="453"/>
  <c r="Z23" i="453"/>
  <c r="AB23" i="453"/>
  <c r="AA23" i="453"/>
  <c r="Y23" i="453"/>
  <c r="X23" i="453"/>
  <c r="J22" i="453"/>
  <c r="I22" i="453"/>
  <c r="H22" i="453"/>
  <c r="G22" i="453"/>
  <c r="A19" i="453"/>
  <c r="W17" i="453"/>
  <c r="V17" i="453"/>
  <c r="U17" i="453"/>
  <c r="S17" i="453"/>
  <c r="T17" i="453"/>
  <c r="R17" i="453"/>
  <c r="Q17" i="453"/>
  <c r="P17" i="453"/>
  <c r="O17" i="453"/>
  <c r="A17" i="453"/>
  <c r="A22" i="453"/>
  <c r="A15" i="453"/>
  <c r="V12" i="453"/>
  <c r="S12" i="453"/>
  <c r="P12" i="453"/>
  <c r="N12" i="453"/>
  <c r="M12" i="453"/>
  <c r="L12" i="453"/>
  <c r="V11" i="453"/>
  <c r="V13" i="453"/>
  <c r="S11" i="453"/>
  <c r="S13"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Z245" i="452"/>
  <c r="AB245" i="452"/>
  <c r="AA245" i="452"/>
  <c r="Y245" i="452"/>
  <c r="X245" i="452"/>
  <c r="AC244" i="452"/>
  <c r="AB244" i="452"/>
  <c r="Y244" i="452"/>
  <c r="AC243" i="452"/>
  <c r="Z243" i="452"/>
  <c r="AB243" i="452"/>
  <c r="AA243" i="452"/>
  <c r="Y243" i="452"/>
  <c r="X243" i="452"/>
  <c r="AC242" i="452"/>
  <c r="AB242" i="452"/>
  <c r="Y242" i="452"/>
  <c r="AC241" i="452"/>
  <c r="Z241" i="452"/>
  <c r="AB241" i="452"/>
  <c r="AA241" i="452"/>
  <c r="Y241" i="452"/>
  <c r="X241" i="452"/>
  <c r="AC240" i="452"/>
  <c r="AB240" i="452"/>
  <c r="AC239" i="452"/>
  <c r="Z239" i="452"/>
  <c r="AB239" i="452"/>
  <c r="AA239" i="452"/>
  <c r="Y239" i="452"/>
  <c r="X239" i="452"/>
  <c r="AC238" i="452"/>
  <c r="AB238" i="452"/>
  <c r="Y238" i="452"/>
  <c r="AC237" i="452"/>
  <c r="Z237" i="452"/>
  <c r="AB237" i="452"/>
  <c r="AA237" i="452"/>
  <c r="Y237" i="452"/>
  <c r="X237" i="452"/>
  <c r="AC236" i="452"/>
  <c r="AB236" i="452"/>
  <c r="Y236" i="452"/>
  <c r="AC235" i="452"/>
  <c r="Z235" i="452"/>
  <c r="AB235" i="452"/>
  <c r="AA235" i="452"/>
  <c r="Y235" i="452"/>
  <c r="X235" i="452"/>
  <c r="AC234" i="452"/>
  <c r="AB234" i="452"/>
  <c r="AC233" i="452"/>
  <c r="AB233" i="452"/>
  <c r="AA233" i="452"/>
  <c r="Z233" i="452"/>
  <c r="Y233" i="452"/>
  <c r="X233" i="452"/>
  <c r="AC232" i="452"/>
  <c r="AB232" i="452"/>
  <c r="Y232" i="452"/>
  <c r="X232" i="452"/>
  <c r="AC231" i="452"/>
  <c r="AB231" i="452"/>
  <c r="AA231" i="452"/>
  <c r="Z231" i="452"/>
  <c r="Y231" i="452"/>
  <c r="X231" i="452"/>
  <c r="AC230" i="452"/>
  <c r="AA230" i="452"/>
  <c r="AB230" i="452"/>
  <c r="Z230" i="452"/>
  <c r="Y230" i="452"/>
  <c r="X230" i="452"/>
  <c r="AC229" i="452"/>
  <c r="AB229" i="452"/>
  <c r="AA229" i="452"/>
  <c r="Z229" i="452"/>
  <c r="Y229" i="452"/>
  <c r="X229" i="452"/>
  <c r="AC228" i="452"/>
  <c r="AA228" i="452"/>
  <c r="AB228" i="452"/>
  <c r="Z228" i="452"/>
  <c r="X228" i="452"/>
  <c r="AC227" i="452"/>
  <c r="AB227" i="452"/>
  <c r="AA227" i="452"/>
  <c r="Z227" i="452"/>
  <c r="Y227" i="452"/>
  <c r="X227" i="452"/>
  <c r="AC226" i="452"/>
  <c r="AB226" i="452"/>
  <c r="AC225" i="452"/>
  <c r="AB225" i="452"/>
  <c r="AA225" i="452"/>
  <c r="Z225" i="452"/>
  <c r="Y225" i="452"/>
  <c r="X225" i="452"/>
  <c r="AC224" i="452"/>
  <c r="AB224" i="452"/>
  <c r="Y224" i="452"/>
  <c r="X224" i="452"/>
  <c r="AC223" i="452"/>
  <c r="AB223" i="452"/>
  <c r="AA223" i="452"/>
  <c r="Z223" i="452"/>
  <c r="Y223" i="452"/>
  <c r="X223" i="452"/>
  <c r="AC222" i="452"/>
  <c r="AA222" i="452"/>
  <c r="AB222" i="452"/>
  <c r="Z222" i="452"/>
  <c r="Y222" i="452"/>
  <c r="X222" i="452"/>
  <c r="AC221" i="452"/>
  <c r="AB221" i="452"/>
  <c r="AA221" i="452"/>
  <c r="Z221" i="452"/>
  <c r="Y221" i="452"/>
  <c r="X221" i="452"/>
  <c r="AC220" i="452"/>
  <c r="AA220" i="452"/>
  <c r="AB220" i="452"/>
  <c r="Z220" i="452"/>
  <c r="X220" i="452"/>
  <c r="AC219" i="452"/>
  <c r="AB219" i="452"/>
  <c r="AA219" i="452"/>
  <c r="Z219" i="452"/>
  <c r="Y219" i="452"/>
  <c r="X219" i="452"/>
  <c r="AC218" i="452"/>
  <c r="AB218" i="452"/>
  <c r="X218" i="452"/>
  <c r="AC217" i="452"/>
  <c r="AB217" i="452"/>
  <c r="AA217" i="452"/>
  <c r="Z217" i="452"/>
  <c r="Y217" i="452"/>
  <c r="X217" i="452"/>
  <c r="AC216" i="452"/>
  <c r="AB216" i="452"/>
  <c r="Y216" i="452"/>
  <c r="X216" i="452"/>
  <c r="AC215" i="452"/>
  <c r="AB215" i="452"/>
  <c r="AA215" i="452"/>
  <c r="Z215" i="452"/>
  <c r="Y215" i="452"/>
  <c r="X215" i="452"/>
  <c r="AC214" i="452"/>
  <c r="AA214" i="452"/>
  <c r="AB214" i="452"/>
  <c r="Z214" i="452"/>
  <c r="Y214" i="452"/>
  <c r="X214" i="452"/>
  <c r="AC213" i="452"/>
  <c r="AB213" i="452"/>
  <c r="AA213" i="452"/>
  <c r="Z213" i="452"/>
  <c r="Y213" i="452"/>
  <c r="X213" i="452"/>
  <c r="AC212" i="452"/>
  <c r="AA212" i="452"/>
  <c r="AB212" i="452"/>
  <c r="Z212" i="452"/>
  <c r="X212" i="452"/>
  <c r="AC211" i="452"/>
  <c r="AB211" i="452"/>
  <c r="AA211" i="452"/>
  <c r="Z211" i="452"/>
  <c r="Y211" i="452"/>
  <c r="X211" i="452"/>
  <c r="AC210" i="452"/>
  <c r="AB210" i="452"/>
  <c r="X210" i="452"/>
  <c r="AC209" i="452"/>
  <c r="AB209" i="452"/>
  <c r="AA209" i="452"/>
  <c r="Z209" i="452"/>
  <c r="Y209" i="452"/>
  <c r="X209" i="452"/>
  <c r="AC208" i="452"/>
  <c r="AB208" i="452"/>
  <c r="Y208" i="452"/>
  <c r="X208" i="452"/>
  <c r="AC207" i="452"/>
  <c r="AB207" i="452"/>
  <c r="AA207" i="452"/>
  <c r="Z207" i="452"/>
  <c r="Y207" i="452"/>
  <c r="X207" i="452"/>
  <c r="AC206" i="452"/>
  <c r="AA206" i="452"/>
  <c r="AB206" i="452"/>
  <c r="Z206" i="452"/>
  <c r="Y206" i="452"/>
  <c r="X206" i="452"/>
  <c r="AC205" i="452"/>
  <c r="AB205" i="452"/>
  <c r="AA205" i="452"/>
  <c r="Z205" i="452"/>
  <c r="Y205" i="452"/>
  <c r="X205" i="452"/>
  <c r="AC204" i="452"/>
  <c r="AA204" i="452"/>
  <c r="AB204" i="452"/>
  <c r="Z204" i="452"/>
  <c r="X204" i="452"/>
  <c r="AC203" i="452"/>
  <c r="AB203" i="452"/>
  <c r="AA203" i="452"/>
  <c r="Z203" i="452"/>
  <c r="Y203" i="452"/>
  <c r="X203" i="452"/>
  <c r="AC202" i="452"/>
  <c r="AB202" i="452"/>
  <c r="AC201" i="452"/>
  <c r="AB201" i="452"/>
  <c r="AA201" i="452"/>
  <c r="Z201" i="452"/>
  <c r="Y201" i="452"/>
  <c r="X201" i="452"/>
  <c r="AC200" i="452"/>
  <c r="AB200" i="452"/>
  <c r="Y200" i="452"/>
  <c r="X200" i="452"/>
  <c r="AC199" i="452"/>
  <c r="AB199" i="452"/>
  <c r="AA199" i="452"/>
  <c r="Z199" i="452"/>
  <c r="Y199" i="452"/>
  <c r="X199" i="452"/>
  <c r="AC198" i="452"/>
  <c r="AA198" i="452"/>
  <c r="AB198" i="452"/>
  <c r="Z198" i="452"/>
  <c r="Y198" i="452"/>
  <c r="X198" i="452"/>
  <c r="AC197" i="452"/>
  <c r="AB197" i="452"/>
  <c r="AA197" i="452"/>
  <c r="Z197" i="452"/>
  <c r="Y197" i="452"/>
  <c r="X197" i="452"/>
  <c r="AC196" i="452"/>
  <c r="AA196" i="452"/>
  <c r="AB196" i="452"/>
  <c r="Z196" i="452"/>
  <c r="X196" i="452"/>
  <c r="AC195" i="452"/>
  <c r="AB195" i="452"/>
  <c r="AA195" i="452"/>
  <c r="Z195" i="452"/>
  <c r="Y195" i="452"/>
  <c r="X195" i="452"/>
  <c r="AC194" i="452"/>
  <c r="AB194" i="452"/>
  <c r="AC193" i="452"/>
  <c r="AB193" i="452"/>
  <c r="AA193" i="452"/>
  <c r="Z193" i="452"/>
  <c r="Y193" i="452"/>
  <c r="X193" i="452"/>
  <c r="AC192" i="452"/>
  <c r="AB192" i="452"/>
  <c r="Y192" i="452"/>
  <c r="X192" i="452"/>
  <c r="AC191" i="452"/>
  <c r="AB191" i="452"/>
  <c r="AA191" i="452"/>
  <c r="Z191" i="452"/>
  <c r="Y191" i="452"/>
  <c r="X191" i="452"/>
  <c r="AC190" i="452"/>
  <c r="AA190" i="452"/>
  <c r="AB190" i="452"/>
  <c r="Z190" i="452"/>
  <c r="Y190" i="452"/>
  <c r="X190" i="452"/>
  <c r="AC189" i="452"/>
  <c r="AB189" i="452"/>
  <c r="AA189" i="452"/>
  <c r="Z189" i="452"/>
  <c r="Y189" i="452"/>
  <c r="X189" i="452"/>
  <c r="AC188" i="452"/>
  <c r="AA188" i="452"/>
  <c r="AB188" i="452"/>
  <c r="Z188" i="452"/>
  <c r="X188" i="452"/>
  <c r="AC187" i="452"/>
  <c r="AB187" i="452"/>
  <c r="AA187" i="452"/>
  <c r="Z187" i="452"/>
  <c r="Y187" i="452"/>
  <c r="X187" i="452"/>
  <c r="AC186" i="452"/>
  <c r="AB186" i="452"/>
  <c r="X186" i="452"/>
  <c r="AC185" i="452"/>
  <c r="AB185" i="452"/>
  <c r="AA185" i="452"/>
  <c r="Z185" i="452"/>
  <c r="Y185" i="452"/>
  <c r="X185" i="452"/>
  <c r="AC184" i="452"/>
  <c r="AB184" i="452"/>
  <c r="Y184" i="452"/>
  <c r="X184" i="452"/>
  <c r="AC183" i="452"/>
  <c r="AB183" i="452"/>
  <c r="AA183" i="452"/>
  <c r="Z183" i="452"/>
  <c r="Y183" i="452"/>
  <c r="X183" i="452"/>
  <c r="AC182" i="452"/>
  <c r="AA182" i="452"/>
  <c r="AB182" i="452"/>
  <c r="Z182" i="452"/>
  <c r="Y182" i="452"/>
  <c r="X182" i="452"/>
  <c r="AC181" i="452"/>
  <c r="AB181" i="452"/>
  <c r="AA181" i="452"/>
  <c r="Z181" i="452"/>
  <c r="Y181" i="452"/>
  <c r="X181" i="452"/>
  <c r="AC180" i="452"/>
  <c r="AA180" i="452"/>
  <c r="AB180" i="452"/>
  <c r="Z180" i="452"/>
  <c r="X180" i="452"/>
  <c r="AC179" i="452"/>
  <c r="AB179" i="452"/>
  <c r="AA179" i="452"/>
  <c r="Z179" i="452"/>
  <c r="Y179" i="452"/>
  <c r="X179" i="452"/>
  <c r="AC178" i="452"/>
  <c r="AB178" i="452"/>
  <c r="X178" i="452"/>
  <c r="AC177" i="452"/>
  <c r="AB177" i="452"/>
  <c r="AA177" i="452"/>
  <c r="Z177" i="452"/>
  <c r="Y177" i="452"/>
  <c r="X177" i="452"/>
  <c r="AC176" i="452"/>
  <c r="AB176" i="452"/>
  <c r="Y176" i="452"/>
  <c r="X176" i="452"/>
  <c r="AC175" i="452"/>
  <c r="AB175" i="452"/>
  <c r="AA175" i="452"/>
  <c r="Z175" i="452"/>
  <c r="Y175" i="452"/>
  <c r="X175" i="452"/>
  <c r="AC174" i="452"/>
  <c r="AA174" i="452"/>
  <c r="AB174" i="452"/>
  <c r="Z174" i="452"/>
  <c r="Y174" i="452"/>
  <c r="X174" i="452"/>
  <c r="AC173" i="452"/>
  <c r="AB173" i="452"/>
  <c r="AA173" i="452"/>
  <c r="Z173" i="452"/>
  <c r="Y173" i="452"/>
  <c r="X173" i="452"/>
  <c r="AC172" i="452"/>
  <c r="AA172" i="452"/>
  <c r="AB172" i="452"/>
  <c r="Z172" i="452"/>
  <c r="X172" i="452"/>
  <c r="AC171" i="452"/>
  <c r="AB171" i="452"/>
  <c r="AA171" i="452"/>
  <c r="Z171" i="452"/>
  <c r="Y171" i="452"/>
  <c r="X171" i="452"/>
  <c r="AC170" i="452"/>
  <c r="AB170" i="452"/>
  <c r="AC169" i="452"/>
  <c r="AB169" i="452"/>
  <c r="AA169" i="452"/>
  <c r="Z169" i="452"/>
  <c r="Y169" i="452"/>
  <c r="X169" i="452"/>
  <c r="AC168" i="452"/>
  <c r="AB168" i="452"/>
  <c r="Y168" i="452"/>
  <c r="X168" i="452"/>
  <c r="AC167" i="452"/>
  <c r="AB167" i="452"/>
  <c r="AA167" i="452"/>
  <c r="Z167" i="452"/>
  <c r="Y167" i="452"/>
  <c r="X167" i="452"/>
  <c r="AC166" i="452"/>
  <c r="AA166" i="452"/>
  <c r="AB166" i="452"/>
  <c r="Z166" i="452"/>
  <c r="Y166" i="452"/>
  <c r="X166" i="452"/>
  <c r="AC165" i="452"/>
  <c r="AB165" i="452"/>
  <c r="AA165" i="452"/>
  <c r="Z165" i="452"/>
  <c r="Y165" i="452"/>
  <c r="X165" i="452"/>
  <c r="AC164" i="452"/>
  <c r="AA164" i="452"/>
  <c r="AB164" i="452"/>
  <c r="Z164" i="452"/>
  <c r="X164" i="452"/>
  <c r="AC163" i="452"/>
  <c r="AB163" i="452"/>
  <c r="AA163" i="452"/>
  <c r="Z163" i="452"/>
  <c r="Y163" i="452"/>
  <c r="X163" i="452"/>
  <c r="AC162" i="452"/>
  <c r="AB162" i="452"/>
  <c r="AC161" i="452"/>
  <c r="AB161" i="452"/>
  <c r="AA161" i="452"/>
  <c r="Z161" i="452"/>
  <c r="Y161" i="452"/>
  <c r="X161" i="452"/>
  <c r="AC160" i="452"/>
  <c r="AB160" i="452"/>
  <c r="Y160" i="452"/>
  <c r="X160" i="452"/>
  <c r="AC159" i="452"/>
  <c r="AB159" i="452"/>
  <c r="AA159" i="452"/>
  <c r="Z159" i="452"/>
  <c r="Y159" i="452"/>
  <c r="X159" i="452"/>
  <c r="AC158" i="452"/>
  <c r="AA158" i="452"/>
  <c r="AB158" i="452"/>
  <c r="Z158" i="452"/>
  <c r="Y158" i="452"/>
  <c r="X158" i="452"/>
  <c r="AC157" i="452"/>
  <c r="AB157" i="452"/>
  <c r="AA157" i="452"/>
  <c r="Z157" i="452"/>
  <c r="Y157" i="452"/>
  <c r="X157" i="452"/>
  <c r="AC156" i="452"/>
  <c r="AA156" i="452"/>
  <c r="AB156" i="452"/>
  <c r="Z156" i="452"/>
  <c r="X156" i="452"/>
  <c r="AC155" i="452"/>
  <c r="AB155" i="452"/>
  <c r="AA155" i="452"/>
  <c r="Z155" i="452"/>
  <c r="Y155" i="452"/>
  <c r="X155" i="452"/>
  <c r="AC154" i="452"/>
  <c r="AB154" i="452"/>
  <c r="AC153" i="452"/>
  <c r="AB153" i="452"/>
  <c r="AA153" i="452"/>
  <c r="Z153" i="452"/>
  <c r="Y153" i="452"/>
  <c r="X153" i="452"/>
  <c r="AC152" i="452"/>
  <c r="AB152" i="452"/>
  <c r="Y152" i="452"/>
  <c r="X152" i="452"/>
  <c r="AC151" i="452"/>
  <c r="AB151" i="452"/>
  <c r="AA151" i="452"/>
  <c r="Z151" i="452"/>
  <c r="Y151" i="452"/>
  <c r="X151" i="452"/>
  <c r="AC150" i="452"/>
  <c r="AA150" i="452"/>
  <c r="AB150" i="452"/>
  <c r="Z150" i="452"/>
  <c r="Y150" i="452"/>
  <c r="X150" i="452"/>
  <c r="AC149" i="452"/>
  <c r="AB149" i="452"/>
  <c r="AA149" i="452"/>
  <c r="Z149" i="452"/>
  <c r="Y149" i="452"/>
  <c r="X149" i="452"/>
  <c r="AC148" i="452"/>
  <c r="AA148" i="452"/>
  <c r="AB148" i="452"/>
  <c r="Z148" i="452"/>
  <c r="X148" i="452"/>
  <c r="AC147" i="452"/>
  <c r="AB147" i="452"/>
  <c r="AA147" i="452"/>
  <c r="Z147" i="452"/>
  <c r="Y147" i="452"/>
  <c r="X147" i="452"/>
  <c r="AC146" i="452"/>
  <c r="AB146" i="452"/>
  <c r="X146" i="452"/>
  <c r="AC145" i="452"/>
  <c r="AB145" i="452"/>
  <c r="AA145" i="452"/>
  <c r="Z145" i="452"/>
  <c r="Y145" i="452"/>
  <c r="X145" i="452"/>
  <c r="AC144" i="452"/>
  <c r="AB144" i="452"/>
  <c r="Y144" i="452"/>
  <c r="X144" i="452"/>
  <c r="AC143" i="452"/>
  <c r="AB143" i="452"/>
  <c r="AA143" i="452"/>
  <c r="Z143" i="452"/>
  <c r="Y143" i="452"/>
  <c r="X143" i="452"/>
  <c r="AC142" i="452"/>
  <c r="AA142" i="452"/>
  <c r="AB142" i="452"/>
  <c r="Z142" i="452"/>
  <c r="Y142" i="452"/>
  <c r="X142" i="452"/>
  <c r="AC141" i="452"/>
  <c r="AB141" i="452"/>
  <c r="AA141" i="452"/>
  <c r="Z141" i="452"/>
  <c r="Y141" i="452"/>
  <c r="X141" i="452"/>
  <c r="AC140" i="452"/>
  <c r="AA140" i="452"/>
  <c r="AB140" i="452"/>
  <c r="Z140" i="452"/>
  <c r="X140" i="452"/>
  <c r="AC139" i="452"/>
  <c r="AB139" i="452"/>
  <c r="AA139" i="452"/>
  <c r="Z139" i="452"/>
  <c r="Y139" i="452"/>
  <c r="X139" i="452"/>
  <c r="AC138" i="452"/>
  <c r="AB138" i="452"/>
  <c r="AC137" i="452"/>
  <c r="AB137" i="452"/>
  <c r="AA137" i="452"/>
  <c r="Z137" i="452"/>
  <c r="Y137" i="452"/>
  <c r="X137" i="452"/>
  <c r="AC136" i="452"/>
  <c r="AB136" i="452"/>
  <c r="Y136" i="452"/>
  <c r="X136" i="452"/>
  <c r="AC135" i="452"/>
  <c r="AB135" i="452"/>
  <c r="AA135" i="452"/>
  <c r="Z135" i="452"/>
  <c r="Y135" i="452"/>
  <c r="X135" i="452"/>
  <c r="AC134" i="452"/>
  <c r="AA134" i="452"/>
  <c r="AB134" i="452"/>
  <c r="Z134" i="452"/>
  <c r="Y134" i="452"/>
  <c r="X134" i="452"/>
  <c r="AC133" i="452"/>
  <c r="AB133" i="452"/>
  <c r="AA133" i="452"/>
  <c r="Z133" i="452"/>
  <c r="Y133" i="452"/>
  <c r="X133" i="452"/>
  <c r="AC132" i="452"/>
  <c r="AA132" i="452"/>
  <c r="AB132" i="452"/>
  <c r="Z132" i="452"/>
  <c r="X132" i="452"/>
  <c r="AC131" i="452"/>
  <c r="AB131" i="452"/>
  <c r="AA131" i="452"/>
  <c r="Z131" i="452"/>
  <c r="Y131" i="452"/>
  <c r="X131" i="452"/>
  <c r="AC130" i="452"/>
  <c r="AB130" i="452"/>
  <c r="AC129" i="452"/>
  <c r="AB129" i="452"/>
  <c r="AA129" i="452"/>
  <c r="Z129" i="452"/>
  <c r="Y129" i="452"/>
  <c r="X129" i="452"/>
  <c r="AC128" i="452"/>
  <c r="AB128" i="452"/>
  <c r="Y128" i="452"/>
  <c r="X128" i="452"/>
  <c r="AC127" i="452"/>
  <c r="AB127" i="452"/>
  <c r="AA127" i="452"/>
  <c r="Z127" i="452"/>
  <c r="Y127" i="452"/>
  <c r="X127" i="452"/>
  <c r="AC126" i="452"/>
  <c r="AA126" i="452"/>
  <c r="AB126" i="452"/>
  <c r="Z126" i="452"/>
  <c r="Y126" i="452"/>
  <c r="X126" i="452"/>
  <c r="AC125" i="452"/>
  <c r="AB125" i="452"/>
  <c r="AA125" i="452"/>
  <c r="Z125" i="452"/>
  <c r="Y125" i="452"/>
  <c r="X125" i="452"/>
  <c r="AC124" i="452"/>
  <c r="AA124" i="452"/>
  <c r="AB124" i="452"/>
  <c r="Z124" i="452"/>
  <c r="X124" i="452"/>
  <c r="AC123" i="452"/>
  <c r="AB123" i="452"/>
  <c r="AA123" i="452"/>
  <c r="Z123" i="452"/>
  <c r="Y123" i="452"/>
  <c r="X123" i="452"/>
  <c r="AC122" i="452"/>
  <c r="AB122" i="452"/>
  <c r="AC121" i="452"/>
  <c r="AB121" i="452"/>
  <c r="AA121" i="452"/>
  <c r="Z121" i="452"/>
  <c r="Y121" i="452"/>
  <c r="X121" i="452"/>
  <c r="AC120" i="452"/>
  <c r="AB120" i="452"/>
  <c r="Y120" i="452"/>
  <c r="X120" i="452"/>
  <c r="AC119" i="452"/>
  <c r="AB119" i="452"/>
  <c r="AA119" i="452"/>
  <c r="Z119" i="452"/>
  <c r="Y119" i="452"/>
  <c r="X119" i="452"/>
  <c r="AC118" i="452"/>
  <c r="AA118" i="452"/>
  <c r="AB118" i="452"/>
  <c r="Z118" i="452"/>
  <c r="Y118" i="452"/>
  <c r="X118" i="452"/>
  <c r="AC117" i="452"/>
  <c r="AB117" i="452"/>
  <c r="AA117" i="452"/>
  <c r="Z117" i="452"/>
  <c r="Y117" i="452"/>
  <c r="X117" i="452"/>
  <c r="AC116" i="452"/>
  <c r="AA116" i="452"/>
  <c r="AB116" i="452"/>
  <c r="Z116" i="452"/>
  <c r="X116" i="452"/>
  <c r="AC115" i="452"/>
  <c r="AB115" i="452"/>
  <c r="AA115" i="452"/>
  <c r="Z115" i="452"/>
  <c r="Y115" i="452"/>
  <c r="X115" i="452"/>
  <c r="AC114" i="452"/>
  <c r="AB114" i="452"/>
  <c r="X114" i="452"/>
  <c r="AC113" i="452"/>
  <c r="AB113" i="452"/>
  <c r="AA113" i="452"/>
  <c r="Z113" i="452"/>
  <c r="Y113" i="452"/>
  <c r="X113" i="452"/>
  <c r="AC112" i="452"/>
  <c r="AB112" i="452"/>
  <c r="Y112" i="452"/>
  <c r="X112" i="452"/>
  <c r="AC111" i="452"/>
  <c r="AB111" i="452"/>
  <c r="AA111" i="452"/>
  <c r="Z111" i="452"/>
  <c r="Y111" i="452"/>
  <c r="X111" i="452"/>
  <c r="AC110" i="452"/>
  <c r="AA110" i="452"/>
  <c r="AB110" i="452"/>
  <c r="Z110" i="452"/>
  <c r="Y110" i="452"/>
  <c r="X110" i="452"/>
  <c r="AC109" i="452"/>
  <c r="AB109" i="452"/>
  <c r="AA109" i="452"/>
  <c r="Z109" i="452"/>
  <c r="Y109" i="452"/>
  <c r="X109" i="452"/>
  <c r="AC108" i="452"/>
  <c r="AA108" i="452"/>
  <c r="AB108" i="452"/>
  <c r="Z108" i="452"/>
  <c r="X108" i="452"/>
  <c r="AC107" i="452"/>
  <c r="AB107" i="452"/>
  <c r="AA107" i="452"/>
  <c r="Z107" i="452"/>
  <c r="Y107" i="452"/>
  <c r="X107" i="452"/>
  <c r="AC106" i="452"/>
  <c r="AB106" i="452"/>
  <c r="AC105" i="452"/>
  <c r="AB105" i="452"/>
  <c r="AA105" i="452"/>
  <c r="Z105" i="452"/>
  <c r="Y105" i="452"/>
  <c r="X105" i="452"/>
  <c r="AC104" i="452"/>
  <c r="AB104" i="452"/>
  <c r="Y104" i="452"/>
  <c r="X104" i="452"/>
  <c r="AC103" i="452"/>
  <c r="AB103" i="452"/>
  <c r="AA103" i="452"/>
  <c r="Z103" i="452"/>
  <c r="Y103" i="452"/>
  <c r="X103" i="452"/>
  <c r="AC102" i="452"/>
  <c r="AA102" i="452"/>
  <c r="AB102" i="452"/>
  <c r="Z102" i="452"/>
  <c r="Y102" i="452"/>
  <c r="X102" i="452"/>
  <c r="AC101" i="452"/>
  <c r="AB101" i="452"/>
  <c r="AA101" i="452"/>
  <c r="Z101" i="452"/>
  <c r="Y101" i="452"/>
  <c r="X101" i="452"/>
  <c r="AC100" i="452"/>
  <c r="AA100" i="452"/>
  <c r="AB100" i="452"/>
  <c r="Z100" i="452"/>
  <c r="X100" i="452"/>
  <c r="AC99" i="452"/>
  <c r="AB99" i="452"/>
  <c r="AA99" i="452"/>
  <c r="Z99" i="452"/>
  <c r="Y99" i="452"/>
  <c r="X99" i="452"/>
  <c r="AC98" i="452"/>
  <c r="AB98" i="452"/>
  <c r="AC97" i="452"/>
  <c r="AB97" i="452"/>
  <c r="AA97" i="452"/>
  <c r="Z97" i="452"/>
  <c r="Y97" i="452"/>
  <c r="X97" i="452"/>
  <c r="AC96" i="452"/>
  <c r="AB96" i="452"/>
  <c r="Y96" i="452"/>
  <c r="X96" i="452"/>
  <c r="AC95" i="452"/>
  <c r="AB95" i="452"/>
  <c r="AA95" i="452"/>
  <c r="Z95" i="452"/>
  <c r="Y95" i="452"/>
  <c r="X95" i="452"/>
  <c r="AC94" i="452"/>
  <c r="AA94" i="452"/>
  <c r="AB94" i="452"/>
  <c r="Z94" i="452"/>
  <c r="Y94" i="452"/>
  <c r="X94" i="452"/>
  <c r="AC93" i="452"/>
  <c r="AB93" i="452"/>
  <c r="AA93" i="452"/>
  <c r="Z93" i="452"/>
  <c r="Y93" i="452"/>
  <c r="X93" i="452"/>
  <c r="AC92" i="452"/>
  <c r="AA92" i="452"/>
  <c r="AB92" i="452"/>
  <c r="Z92" i="452"/>
  <c r="X92" i="452"/>
  <c r="AC91" i="452"/>
  <c r="AB91" i="452"/>
  <c r="AA91" i="452"/>
  <c r="Z91" i="452"/>
  <c r="Y91" i="452"/>
  <c r="X91" i="452"/>
  <c r="AC90" i="452"/>
  <c r="AB90" i="452"/>
  <c r="AC89" i="452"/>
  <c r="AB89" i="452"/>
  <c r="AA89" i="452"/>
  <c r="Z89" i="452"/>
  <c r="Y89" i="452"/>
  <c r="X89" i="452"/>
  <c r="AC88" i="452"/>
  <c r="AB88" i="452"/>
  <c r="Y88" i="452"/>
  <c r="X88" i="452"/>
  <c r="AC87" i="452"/>
  <c r="AB87" i="452"/>
  <c r="AA87" i="452"/>
  <c r="Z87" i="452"/>
  <c r="Y87" i="452"/>
  <c r="X87" i="452"/>
  <c r="AC86" i="452"/>
  <c r="AA86" i="452"/>
  <c r="AB86" i="452"/>
  <c r="Z86" i="452"/>
  <c r="Y86" i="452"/>
  <c r="X86" i="452"/>
  <c r="AC85" i="452"/>
  <c r="AB85" i="452"/>
  <c r="AA85" i="452"/>
  <c r="Z85" i="452"/>
  <c r="Y85" i="452"/>
  <c r="X85" i="452"/>
  <c r="AC84" i="452"/>
  <c r="AA84" i="452"/>
  <c r="AB84" i="452"/>
  <c r="Z84" i="452"/>
  <c r="X84" i="452"/>
  <c r="AC83" i="452"/>
  <c r="AB83" i="452"/>
  <c r="AA83" i="452"/>
  <c r="Z83" i="452"/>
  <c r="Y83" i="452"/>
  <c r="X83" i="452"/>
  <c r="AC82" i="452"/>
  <c r="AB82" i="452"/>
  <c r="X82" i="452"/>
  <c r="AC81" i="452"/>
  <c r="AB81" i="452"/>
  <c r="AA81" i="452"/>
  <c r="Z81" i="452"/>
  <c r="Y81" i="452"/>
  <c r="X81" i="452"/>
  <c r="AC80" i="452"/>
  <c r="AB80" i="452"/>
  <c r="Y80" i="452"/>
  <c r="X80" i="452"/>
  <c r="AC79" i="452"/>
  <c r="AB79" i="452"/>
  <c r="AA79" i="452"/>
  <c r="Z79" i="452"/>
  <c r="Y79" i="452"/>
  <c r="X79" i="452"/>
  <c r="AC78" i="452"/>
  <c r="AA78" i="452"/>
  <c r="AB78" i="452"/>
  <c r="Z78" i="452"/>
  <c r="Y78" i="452"/>
  <c r="X78" i="452"/>
  <c r="AC77" i="452"/>
  <c r="AB77" i="452"/>
  <c r="AA77" i="452"/>
  <c r="Z77" i="452"/>
  <c r="Y77" i="452"/>
  <c r="X77" i="452"/>
  <c r="AC76" i="452"/>
  <c r="AA76" i="452"/>
  <c r="AB76" i="452"/>
  <c r="Z76" i="452"/>
  <c r="X76" i="452"/>
  <c r="AC75" i="452"/>
  <c r="AB75" i="452"/>
  <c r="AA75" i="452"/>
  <c r="Z75" i="452"/>
  <c r="Y75" i="452"/>
  <c r="X75" i="452"/>
  <c r="AC74" i="452"/>
  <c r="AB74" i="452"/>
  <c r="AC73" i="452"/>
  <c r="AB73" i="452"/>
  <c r="AA73" i="452"/>
  <c r="Z73" i="452"/>
  <c r="Y73" i="452"/>
  <c r="X73" i="452"/>
  <c r="AC72" i="452"/>
  <c r="AB72" i="452"/>
  <c r="Y72" i="452"/>
  <c r="X72" i="452"/>
  <c r="AC71" i="452"/>
  <c r="AB71" i="452"/>
  <c r="AA71" i="452"/>
  <c r="Z71" i="452"/>
  <c r="Y71" i="452"/>
  <c r="X71" i="452"/>
  <c r="AC70" i="452"/>
  <c r="AA70" i="452"/>
  <c r="AB70" i="452"/>
  <c r="Z70" i="452"/>
  <c r="Y70" i="452"/>
  <c r="X70" i="452"/>
  <c r="AC69" i="452"/>
  <c r="AB69" i="452"/>
  <c r="AA69" i="452"/>
  <c r="Z69" i="452"/>
  <c r="Y69" i="452"/>
  <c r="X69" i="452"/>
  <c r="AC68" i="452"/>
  <c r="AA68" i="452"/>
  <c r="AB68" i="452"/>
  <c r="Z68" i="452"/>
  <c r="X68" i="452"/>
  <c r="AC67" i="452"/>
  <c r="AB67" i="452"/>
  <c r="AA67" i="452"/>
  <c r="Z67" i="452"/>
  <c r="Y67" i="452"/>
  <c r="X67" i="452"/>
  <c r="AC66" i="452"/>
  <c r="AB66" i="452"/>
  <c r="AC65" i="452"/>
  <c r="AB65" i="452"/>
  <c r="AA65" i="452"/>
  <c r="Z65" i="452"/>
  <c r="Y65" i="452"/>
  <c r="X65" i="452"/>
  <c r="AC64" i="452"/>
  <c r="AB64" i="452"/>
  <c r="Y64" i="452"/>
  <c r="X64" i="452"/>
  <c r="AC63" i="452"/>
  <c r="AB63" i="452"/>
  <c r="AA63" i="452"/>
  <c r="Z63" i="452"/>
  <c r="Y63" i="452"/>
  <c r="X63" i="452"/>
  <c r="AC62" i="452"/>
  <c r="AA62" i="452"/>
  <c r="AB62" i="452"/>
  <c r="Z62" i="452"/>
  <c r="Y62" i="452"/>
  <c r="X62" i="452"/>
  <c r="AC61" i="452"/>
  <c r="AB61" i="452"/>
  <c r="AA61" i="452"/>
  <c r="Z61" i="452"/>
  <c r="Y61" i="452"/>
  <c r="X61" i="452"/>
  <c r="AC60" i="452"/>
  <c r="AA60" i="452"/>
  <c r="AB60" i="452"/>
  <c r="Z60" i="452"/>
  <c r="X60" i="452"/>
  <c r="AC59" i="452"/>
  <c r="AB59" i="452"/>
  <c r="AA59" i="452"/>
  <c r="Z59" i="452"/>
  <c r="Y59" i="452"/>
  <c r="X59" i="452"/>
  <c r="AC58" i="452"/>
  <c r="AB58" i="452"/>
  <c r="AC57" i="452"/>
  <c r="AB57" i="452"/>
  <c r="AA57" i="452"/>
  <c r="Z57" i="452"/>
  <c r="Y57" i="452"/>
  <c r="X57" i="452"/>
  <c r="AC56" i="452"/>
  <c r="AB56" i="452"/>
  <c r="Y56" i="452"/>
  <c r="X56" i="452"/>
  <c r="AC55" i="452"/>
  <c r="AB55" i="452"/>
  <c r="AA55" i="452"/>
  <c r="Z55" i="452"/>
  <c r="Y55" i="452"/>
  <c r="X55" i="452"/>
  <c r="AC54" i="452"/>
  <c r="AA54" i="452"/>
  <c r="AB54" i="452"/>
  <c r="Z54" i="452"/>
  <c r="Y54" i="452"/>
  <c r="X54" i="452"/>
  <c r="AC53" i="452"/>
  <c r="AB53" i="452"/>
  <c r="AA53" i="452"/>
  <c r="Z53" i="452"/>
  <c r="Y53" i="452"/>
  <c r="X53" i="452"/>
  <c r="AC52" i="452"/>
  <c r="AA52" i="452"/>
  <c r="AB52" i="452"/>
  <c r="Z52" i="452"/>
  <c r="X52" i="452"/>
  <c r="AC51" i="452"/>
  <c r="AB51" i="452"/>
  <c r="AA51" i="452"/>
  <c r="Z51" i="452"/>
  <c r="Y51" i="452"/>
  <c r="X51" i="452"/>
  <c r="AC50" i="452"/>
  <c r="AB50" i="452"/>
  <c r="X50" i="452"/>
  <c r="AC49" i="452"/>
  <c r="AB49" i="452"/>
  <c r="AA49" i="452"/>
  <c r="Z49" i="452"/>
  <c r="Y49" i="452"/>
  <c r="X49" i="452"/>
  <c r="AC48" i="452"/>
  <c r="AB48" i="452"/>
  <c r="Y48" i="452"/>
  <c r="X48" i="452"/>
  <c r="AC47" i="452"/>
  <c r="AB47" i="452"/>
  <c r="AA47" i="452"/>
  <c r="Z47" i="452"/>
  <c r="Y47" i="452"/>
  <c r="X47" i="452"/>
  <c r="AC46" i="452"/>
  <c r="AA46" i="452"/>
  <c r="AB46" i="452"/>
  <c r="Z46" i="452"/>
  <c r="Y46" i="452"/>
  <c r="X46" i="452"/>
  <c r="AC45" i="452"/>
  <c r="AB45" i="452"/>
  <c r="AA45" i="452"/>
  <c r="Z45" i="452"/>
  <c r="Y45" i="452"/>
  <c r="X45" i="452"/>
  <c r="AC44" i="452"/>
  <c r="AA44" i="452"/>
  <c r="AB44" i="452"/>
  <c r="Z44" i="452"/>
  <c r="X44" i="452"/>
  <c r="AC43" i="452"/>
  <c r="AB43" i="452"/>
  <c r="AA43" i="452"/>
  <c r="Z43" i="452"/>
  <c r="Y43" i="452"/>
  <c r="X43" i="452"/>
  <c r="AC42" i="452"/>
  <c r="AB42" i="452"/>
  <c r="AC41" i="452"/>
  <c r="AB41" i="452"/>
  <c r="AA41" i="452"/>
  <c r="Z41" i="452"/>
  <c r="Y41" i="452"/>
  <c r="X41" i="452"/>
  <c r="AC40" i="452"/>
  <c r="AB40" i="452"/>
  <c r="Y40" i="452"/>
  <c r="X40" i="452"/>
  <c r="AC39" i="452"/>
  <c r="AB39" i="452"/>
  <c r="AA39" i="452"/>
  <c r="Z39" i="452"/>
  <c r="Y39" i="452"/>
  <c r="X39" i="452"/>
  <c r="AC38" i="452"/>
  <c r="AA38" i="452"/>
  <c r="AB38" i="452"/>
  <c r="Z38" i="452"/>
  <c r="Y38" i="452"/>
  <c r="X38" i="452"/>
  <c r="AC37" i="452"/>
  <c r="AB37" i="452"/>
  <c r="AA37" i="452"/>
  <c r="Z37" i="452"/>
  <c r="Y37" i="452"/>
  <c r="X37" i="452"/>
  <c r="AC36" i="452"/>
  <c r="AA36" i="452"/>
  <c r="AB36" i="452"/>
  <c r="Z36" i="452"/>
  <c r="X36" i="452"/>
  <c r="AC35" i="452"/>
  <c r="AB35" i="452"/>
  <c r="AA35" i="452"/>
  <c r="Z35" i="452"/>
  <c r="Y35" i="452"/>
  <c r="X35" i="452"/>
  <c r="AC34" i="452"/>
  <c r="AB34" i="452"/>
  <c r="AC33" i="452"/>
  <c r="AB33" i="452"/>
  <c r="AA33" i="452"/>
  <c r="Z33" i="452"/>
  <c r="Y33" i="452"/>
  <c r="X33" i="452"/>
  <c r="AC32" i="452"/>
  <c r="AB32" i="452"/>
  <c r="Y32" i="452"/>
  <c r="X32" i="452"/>
  <c r="AC31" i="452"/>
  <c r="AB31" i="452"/>
  <c r="AA31" i="452"/>
  <c r="Z31" i="452"/>
  <c r="Y31" i="452"/>
  <c r="X31" i="452"/>
  <c r="AC30" i="452"/>
  <c r="AA30" i="452"/>
  <c r="AB30" i="452"/>
  <c r="Z30" i="452"/>
  <c r="Y30" i="452"/>
  <c r="X30" i="452"/>
  <c r="AC29" i="452"/>
  <c r="AB29" i="452"/>
  <c r="AA29" i="452"/>
  <c r="Z29" i="452"/>
  <c r="Y29" i="452"/>
  <c r="X29" i="452"/>
  <c r="AC28" i="452"/>
  <c r="AA28" i="452"/>
  <c r="AB28" i="452"/>
  <c r="Z28" i="452"/>
  <c r="X28" i="452"/>
  <c r="AC27" i="452"/>
  <c r="AB27" i="452"/>
  <c r="AA27" i="452"/>
  <c r="Z27" i="452"/>
  <c r="Y27" i="452"/>
  <c r="X27" i="452"/>
  <c r="AC26" i="452"/>
  <c r="AB26" i="452"/>
  <c r="AC25" i="452"/>
  <c r="AB25" i="452"/>
  <c r="AA25" i="452"/>
  <c r="Z25" i="452"/>
  <c r="Y25" i="452"/>
  <c r="X25" i="452"/>
  <c r="AC24" i="452"/>
  <c r="AB24" i="452"/>
  <c r="Y24" i="452"/>
  <c r="X24" i="452"/>
  <c r="AC23" i="452"/>
  <c r="AB23" i="452"/>
  <c r="AA23" i="452"/>
  <c r="Z23" i="452"/>
  <c r="Y23" i="452"/>
  <c r="X23" i="452"/>
  <c r="J22" i="452"/>
  <c r="I22" i="452"/>
  <c r="H22" i="452"/>
  <c r="G22" i="452"/>
  <c r="S17" i="452"/>
  <c r="A19" i="452"/>
  <c r="V17" i="452"/>
  <c r="P17" i="452"/>
  <c r="A17" i="452"/>
  <c r="A15" i="452"/>
  <c r="A22" i="452"/>
  <c r="N13" i="452"/>
  <c r="V12" i="452"/>
  <c r="S12" i="452"/>
  <c r="P12" i="452"/>
  <c r="P13" i="452"/>
  <c r="N12" i="452"/>
  <c r="M12" i="452"/>
  <c r="L12" i="452"/>
  <c r="V11" i="452"/>
  <c r="V13" i="452"/>
  <c r="S11" i="452"/>
  <c r="S13" i="452"/>
  <c r="P11" i="452"/>
  <c r="N11" i="452"/>
  <c r="M11" i="452"/>
  <c r="M13" i="452"/>
  <c r="L11" i="452"/>
  <c r="L13" i="452"/>
  <c r="S7" i="452"/>
  <c r="M7" i="452"/>
  <c r="V5" i="452"/>
  <c r="S5" i="452"/>
  <c r="M5" i="452"/>
  <c r="J5" i="452"/>
  <c r="D5" i="452"/>
  <c r="AA247" i="451"/>
  <c r="Z247" i="451"/>
  <c r="Y247" i="451"/>
  <c r="X247" i="451"/>
  <c r="W247" i="451"/>
  <c r="V247" i="451"/>
  <c r="U247" i="451"/>
  <c r="T247" i="451"/>
  <c r="S247" i="451"/>
  <c r="R247" i="451"/>
  <c r="Q247" i="451"/>
  <c r="P247" i="451"/>
  <c r="O247" i="451"/>
  <c r="AC246" i="451"/>
  <c r="AB246" i="451"/>
  <c r="AA246" i="451"/>
  <c r="Z246" i="451"/>
  <c r="Y246" i="451"/>
  <c r="X246" i="451"/>
  <c r="AC245" i="451"/>
  <c r="AB245" i="451"/>
  <c r="AC244" i="451"/>
  <c r="AB244" i="451"/>
  <c r="AA244" i="451"/>
  <c r="Z244" i="451"/>
  <c r="Y244" i="451"/>
  <c r="X244" i="451"/>
  <c r="AC243" i="451"/>
  <c r="AB243" i="451"/>
  <c r="AC242" i="451"/>
  <c r="AB242" i="451"/>
  <c r="AA242" i="451"/>
  <c r="Z242" i="451"/>
  <c r="Y242" i="451"/>
  <c r="X242" i="451"/>
  <c r="AC241" i="451"/>
  <c r="AA241" i="451"/>
  <c r="AB241" i="451"/>
  <c r="Z241" i="451"/>
  <c r="Y241" i="451"/>
  <c r="X241" i="451"/>
  <c r="AC240" i="451"/>
  <c r="AB240" i="451"/>
  <c r="AA240" i="451"/>
  <c r="Z240" i="451"/>
  <c r="Y240" i="451"/>
  <c r="X240" i="451"/>
  <c r="AC239" i="451"/>
  <c r="AA239" i="451"/>
  <c r="AB239" i="451"/>
  <c r="Z239" i="451"/>
  <c r="X239" i="451"/>
  <c r="AC238" i="451"/>
  <c r="AB238" i="451"/>
  <c r="AA238" i="451"/>
  <c r="Z238" i="451"/>
  <c r="Y238" i="451"/>
  <c r="X238" i="451"/>
  <c r="AC237" i="451"/>
  <c r="AB237" i="451"/>
  <c r="AC236" i="451"/>
  <c r="AB236" i="451"/>
  <c r="AA236" i="451"/>
  <c r="Z236" i="451"/>
  <c r="Y236" i="451"/>
  <c r="X236" i="451"/>
  <c r="AC235" i="451"/>
  <c r="AB235" i="451"/>
  <c r="AC234" i="451"/>
  <c r="AB234" i="451"/>
  <c r="AA234" i="451"/>
  <c r="Z234" i="451"/>
  <c r="Y234" i="451"/>
  <c r="AC233" i="451"/>
  <c r="AB233" i="451"/>
  <c r="Y233" i="451"/>
  <c r="AC232" i="451"/>
  <c r="X232" i="451"/>
  <c r="AB232" i="451"/>
  <c r="AA232" i="451"/>
  <c r="Y232" i="451"/>
  <c r="AC231" i="451"/>
  <c r="AB231" i="451"/>
  <c r="Y231" i="451"/>
  <c r="X231" i="451"/>
  <c r="AC230" i="451"/>
  <c r="X230" i="451"/>
  <c r="AB230" i="451"/>
  <c r="AA230" i="451"/>
  <c r="Y230" i="451"/>
  <c r="AC229" i="451"/>
  <c r="AB229" i="451"/>
  <c r="AC228" i="451"/>
  <c r="X228" i="451"/>
  <c r="AB228" i="451"/>
  <c r="AA228" i="451"/>
  <c r="Y228" i="451"/>
  <c r="AC227" i="451"/>
  <c r="AB227" i="451"/>
  <c r="X227" i="451"/>
  <c r="AC226" i="451"/>
  <c r="X226" i="451"/>
  <c r="AB226" i="451"/>
  <c r="AA226" i="451"/>
  <c r="Y226" i="451"/>
  <c r="AC225" i="451"/>
  <c r="AB225" i="451"/>
  <c r="AC224" i="451"/>
  <c r="X224" i="451"/>
  <c r="AB224" i="451"/>
  <c r="AA224" i="451"/>
  <c r="Y224" i="451"/>
  <c r="AC223" i="451"/>
  <c r="AB223" i="451"/>
  <c r="Y223" i="451"/>
  <c r="X223" i="451"/>
  <c r="AC222" i="451"/>
  <c r="X222" i="451"/>
  <c r="AB222" i="451"/>
  <c r="AA222" i="451"/>
  <c r="Y222" i="451"/>
  <c r="AC221" i="451"/>
  <c r="AB221" i="451"/>
  <c r="AC220" i="451"/>
  <c r="X220" i="451"/>
  <c r="AB220" i="451"/>
  <c r="AA220" i="451"/>
  <c r="Y220" i="451"/>
  <c r="AC219" i="451"/>
  <c r="AB219" i="451"/>
  <c r="X219" i="451"/>
  <c r="AC218" i="451"/>
  <c r="X218" i="451"/>
  <c r="AB218" i="451"/>
  <c r="AA218" i="451"/>
  <c r="Y218" i="451"/>
  <c r="AC217" i="451"/>
  <c r="AB217" i="451"/>
  <c r="AC216" i="451"/>
  <c r="X216" i="451"/>
  <c r="AB216" i="451"/>
  <c r="AA216" i="451"/>
  <c r="Y216" i="451"/>
  <c r="AC215" i="451"/>
  <c r="AB215" i="451"/>
  <c r="Y215" i="451"/>
  <c r="X215" i="451"/>
  <c r="AC214" i="451"/>
  <c r="X214" i="451"/>
  <c r="AB214" i="451"/>
  <c r="AA214" i="451"/>
  <c r="Y214" i="451"/>
  <c r="AC213" i="451"/>
  <c r="AB213" i="451"/>
  <c r="Y213" i="451"/>
  <c r="AC212" i="451"/>
  <c r="X212" i="451"/>
  <c r="AB212" i="451"/>
  <c r="AA212" i="451"/>
  <c r="Y212" i="451"/>
  <c r="AC211" i="451"/>
  <c r="AB211" i="451"/>
  <c r="AC210" i="451"/>
  <c r="X210" i="451"/>
  <c r="AB210" i="451"/>
  <c r="AA210" i="451"/>
  <c r="Y210" i="451"/>
  <c r="AC209" i="451"/>
  <c r="AB209" i="451"/>
  <c r="Y209" i="451"/>
  <c r="X209" i="451"/>
  <c r="AC208" i="451"/>
  <c r="AB208" i="451"/>
  <c r="AA208" i="451"/>
  <c r="Z208" i="451"/>
  <c r="Y208" i="451"/>
  <c r="X208" i="451"/>
  <c r="AC207" i="451"/>
  <c r="AA207" i="451"/>
  <c r="AB207" i="451"/>
  <c r="Z207" i="451"/>
  <c r="Y207" i="451"/>
  <c r="X207" i="451"/>
  <c r="AC206" i="451"/>
  <c r="AB206" i="451"/>
  <c r="AA206" i="451"/>
  <c r="Z206" i="451"/>
  <c r="Y206" i="451"/>
  <c r="X206" i="451"/>
  <c r="AC205" i="451"/>
  <c r="AA205" i="451"/>
  <c r="AB205" i="451"/>
  <c r="Z205" i="451"/>
  <c r="Y205" i="451"/>
  <c r="X205" i="451"/>
  <c r="AC204" i="451"/>
  <c r="AB204" i="451"/>
  <c r="AA204" i="451"/>
  <c r="Z204" i="451"/>
  <c r="Y204" i="451"/>
  <c r="X204" i="451"/>
  <c r="AC203" i="451"/>
  <c r="AB203" i="451"/>
  <c r="Z203" i="451"/>
  <c r="X203" i="451"/>
  <c r="AC202" i="451"/>
  <c r="AB202" i="451"/>
  <c r="AA202" i="451"/>
  <c r="Z202" i="451"/>
  <c r="Y202" i="451"/>
  <c r="X202" i="451"/>
  <c r="AC201" i="451"/>
  <c r="AB201" i="451"/>
  <c r="Y201" i="451"/>
  <c r="X201" i="451"/>
  <c r="AC200" i="451"/>
  <c r="AB200" i="451"/>
  <c r="AA200" i="451"/>
  <c r="Z200" i="451"/>
  <c r="Y200" i="451"/>
  <c r="X200" i="451"/>
  <c r="AC199" i="451"/>
  <c r="AA199" i="451"/>
  <c r="AB199" i="451"/>
  <c r="Z199" i="451"/>
  <c r="Y199" i="451"/>
  <c r="X199" i="451"/>
  <c r="AC198" i="451"/>
  <c r="AB198" i="451"/>
  <c r="AA198" i="451"/>
  <c r="Z198" i="451"/>
  <c r="Y198" i="451"/>
  <c r="X198" i="451"/>
  <c r="AC197" i="451"/>
  <c r="AA197" i="451"/>
  <c r="AB197" i="451"/>
  <c r="Z197" i="451"/>
  <c r="Y197" i="451"/>
  <c r="X197" i="451"/>
  <c r="AC196" i="451"/>
  <c r="AB196" i="451"/>
  <c r="AA196" i="451"/>
  <c r="Z196" i="451"/>
  <c r="Y196" i="451"/>
  <c r="X196" i="451"/>
  <c r="AC195" i="451"/>
  <c r="AB195" i="451"/>
  <c r="Z195" i="451"/>
  <c r="X195" i="451"/>
  <c r="AC194" i="451"/>
  <c r="AB194" i="451"/>
  <c r="AA194" i="451"/>
  <c r="Z194" i="451"/>
  <c r="Y194" i="451"/>
  <c r="X194" i="451"/>
  <c r="AC193" i="451"/>
  <c r="AB193" i="451"/>
  <c r="Y193" i="451"/>
  <c r="X193" i="451"/>
  <c r="AC192" i="451"/>
  <c r="AB192" i="451"/>
  <c r="AA192" i="451"/>
  <c r="Z192" i="451"/>
  <c r="Y192" i="451"/>
  <c r="X192" i="451"/>
  <c r="AC191" i="451"/>
  <c r="AA191" i="451"/>
  <c r="AB191" i="451"/>
  <c r="Z191" i="451"/>
  <c r="Y191" i="451"/>
  <c r="X191" i="451"/>
  <c r="AC190" i="451"/>
  <c r="AB190" i="451"/>
  <c r="AA190" i="451"/>
  <c r="Z190" i="451"/>
  <c r="Y190" i="451"/>
  <c r="X190" i="451"/>
  <c r="AC189" i="451"/>
  <c r="AA189" i="451"/>
  <c r="AB189" i="451"/>
  <c r="Z189" i="451"/>
  <c r="Y189" i="451"/>
  <c r="X189" i="451"/>
  <c r="AC188" i="451"/>
  <c r="AB188" i="451"/>
  <c r="AA188" i="451"/>
  <c r="Z188" i="451"/>
  <c r="Y188" i="451"/>
  <c r="X188" i="451"/>
  <c r="AC187" i="451"/>
  <c r="AB187" i="451"/>
  <c r="Z187" i="451"/>
  <c r="X187" i="451"/>
  <c r="AC186" i="451"/>
  <c r="AB186" i="451"/>
  <c r="AA186" i="451"/>
  <c r="Z186" i="451"/>
  <c r="Y186" i="451"/>
  <c r="X186" i="451"/>
  <c r="AC185" i="451"/>
  <c r="AB185" i="451"/>
  <c r="Y185" i="451"/>
  <c r="X185" i="451"/>
  <c r="AC184" i="451"/>
  <c r="AB184" i="451"/>
  <c r="AA184" i="451"/>
  <c r="Z184" i="451"/>
  <c r="Y184" i="451"/>
  <c r="X184" i="451"/>
  <c r="AC183" i="451"/>
  <c r="AA183" i="451"/>
  <c r="AB183" i="451"/>
  <c r="Z183" i="451"/>
  <c r="Y183" i="451"/>
  <c r="X183" i="451"/>
  <c r="AC182" i="451"/>
  <c r="AB182" i="451"/>
  <c r="AA182" i="451"/>
  <c r="Z182" i="451"/>
  <c r="Y182" i="451"/>
  <c r="X182" i="451"/>
  <c r="AC181" i="451"/>
  <c r="AA181" i="451"/>
  <c r="AB181" i="451"/>
  <c r="Z181" i="451"/>
  <c r="Y181" i="451"/>
  <c r="X181" i="451"/>
  <c r="AC180" i="451"/>
  <c r="AB180" i="451"/>
  <c r="AA180" i="451"/>
  <c r="Z180" i="451"/>
  <c r="Y180" i="451"/>
  <c r="X180" i="451"/>
  <c r="AC179" i="451"/>
  <c r="AB179" i="451"/>
  <c r="Z179" i="451"/>
  <c r="X179" i="451"/>
  <c r="AC178" i="451"/>
  <c r="AB178" i="451"/>
  <c r="AA178" i="451"/>
  <c r="Z178" i="451"/>
  <c r="Y178" i="451"/>
  <c r="X178" i="451"/>
  <c r="AC177" i="451"/>
  <c r="AB177" i="451"/>
  <c r="Y177" i="451"/>
  <c r="X177" i="451"/>
  <c r="AC176" i="451"/>
  <c r="AB176" i="451"/>
  <c r="AA176" i="451"/>
  <c r="Z176" i="451"/>
  <c r="Y176" i="451"/>
  <c r="X176" i="451"/>
  <c r="AC175" i="451"/>
  <c r="AA175" i="451"/>
  <c r="AB175" i="451"/>
  <c r="Z175" i="451"/>
  <c r="Y175" i="451"/>
  <c r="X175" i="451"/>
  <c r="AC174" i="451"/>
  <c r="AB174" i="451"/>
  <c r="AA174" i="451"/>
  <c r="Z174" i="451"/>
  <c r="Y174" i="451"/>
  <c r="X174" i="451"/>
  <c r="AC173" i="451"/>
  <c r="AA173" i="451"/>
  <c r="AB173" i="451"/>
  <c r="Z173" i="451"/>
  <c r="Y173" i="451"/>
  <c r="X173" i="451"/>
  <c r="AC172" i="451"/>
  <c r="AB172" i="451"/>
  <c r="AA172" i="451"/>
  <c r="Z172" i="451"/>
  <c r="Y172" i="451"/>
  <c r="X172" i="451"/>
  <c r="AC171" i="451"/>
  <c r="AB171" i="451"/>
  <c r="Z171" i="451"/>
  <c r="X171" i="451"/>
  <c r="AC170" i="451"/>
  <c r="AB170" i="451"/>
  <c r="AA170" i="451"/>
  <c r="Z170" i="451"/>
  <c r="Y170" i="451"/>
  <c r="X170" i="451"/>
  <c r="AC169" i="451"/>
  <c r="AB169" i="451"/>
  <c r="Y169" i="451"/>
  <c r="X169" i="451"/>
  <c r="AC168" i="451"/>
  <c r="AB168" i="451"/>
  <c r="AA168" i="451"/>
  <c r="Z168" i="451"/>
  <c r="Y168" i="451"/>
  <c r="X168" i="451"/>
  <c r="AC167" i="451"/>
  <c r="AA167" i="451"/>
  <c r="AB167" i="451"/>
  <c r="Z167" i="451"/>
  <c r="Y167" i="451"/>
  <c r="X167" i="451"/>
  <c r="AC166" i="451"/>
  <c r="AB166" i="451"/>
  <c r="AA166" i="451"/>
  <c r="Z166" i="451"/>
  <c r="Y166" i="451"/>
  <c r="X166" i="451"/>
  <c r="AC165" i="451"/>
  <c r="AA165" i="451"/>
  <c r="AB165" i="451"/>
  <c r="Z165" i="451"/>
  <c r="Y165" i="451"/>
  <c r="X165" i="451"/>
  <c r="AC164" i="451"/>
  <c r="AB164" i="451"/>
  <c r="AA164" i="451"/>
  <c r="Z164" i="451"/>
  <c r="Y164" i="451"/>
  <c r="X164" i="451"/>
  <c r="AC163" i="451"/>
  <c r="AB163" i="451"/>
  <c r="Z163" i="451"/>
  <c r="X163" i="451"/>
  <c r="AC162" i="451"/>
  <c r="AB162" i="451"/>
  <c r="AA162" i="451"/>
  <c r="Z162" i="451"/>
  <c r="Y162" i="451"/>
  <c r="X162" i="451"/>
  <c r="AC161" i="451"/>
  <c r="AB161" i="451"/>
  <c r="Y161" i="451"/>
  <c r="X161" i="451"/>
  <c r="AC160" i="451"/>
  <c r="AB160" i="451"/>
  <c r="AA160" i="451"/>
  <c r="Z160" i="451"/>
  <c r="Y160" i="451"/>
  <c r="X160" i="451"/>
  <c r="AC159" i="451"/>
  <c r="AA159" i="451"/>
  <c r="AB159" i="451"/>
  <c r="Z159" i="451"/>
  <c r="Y159" i="451"/>
  <c r="X159" i="451"/>
  <c r="AC158" i="451"/>
  <c r="AB158" i="451"/>
  <c r="AA158" i="451"/>
  <c r="Z158" i="451"/>
  <c r="Y158" i="451"/>
  <c r="X158" i="451"/>
  <c r="AC157" i="451"/>
  <c r="AA157" i="451"/>
  <c r="AB157" i="451"/>
  <c r="Z157" i="451"/>
  <c r="Y157" i="451"/>
  <c r="X157" i="451"/>
  <c r="AC156" i="451"/>
  <c r="AB156" i="451"/>
  <c r="AA156" i="451"/>
  <c r="Z156" i="451"/>
  <c r="Y156" i="451"/>
  <c r="X156" i="451"/>
  <c r="AC155" i="451"/>
  <c r="AB155" i="451"/>
  <c r="Z155" i="451"/>
  <c r="X155" i="451"/>
  <c r="AC154" i="451"/>
  <c r="AB154" i="451"/>
  <c r="AA154" i="451"/>
  <c r="Z154" i="451"/>
  <c r="Y154" i="451"/>
  <c r="X154" i="451"/>
  <c r="AC153" i="451"/>
  <c r="AB153" i="451"/>
  <c r="Y153" i="451"/>
  <c r="X153" i="451"/>
  <c r="AC152" i="451"/>
  <c r="AB152" i="451"/>
  <c r="AA152" i="451"/>
  <c r="Z152" i="451"/>
  <c r="Y152" i="451"/>
  <c r="X152" i="451"/>
  <c r="AC151" i="451"/>
  <c r="AA151" i="451"/>
  <c r="AB151" i="451"/>
  <c r="Z151" i="451"/>
  <c r="Y151" i="451"/>
  <c r="X151" i="451"/>
  <c r="AC150" i="451"/>
  <c r="AB150" i="451"/>
  <c r="AA150" i="451"/>
  <c r="Z150" i="451"/>
  <c r="Y150" i="451"/>
  <c r="X150" i="451"/>
  <c r="AC149" i="451"/>
  <c r="AA149" i="451"/>
  <c r="AB149" i="451"/>
  <c r="Z149" i="451"/>
  <c r="Y149" i="451"/>
  <c r="X149" i="451"/>
  <c r="AC148" i="451"/>
  <c r="AB148" i="451"/>
  <c r="AA148" i="451"/>
  <c r="Z148" i="451"/>
  <c r="Y148" i="451"/>
  <c r="X148" i="451"/>
  <c r="AC147" i="451"/>
  <c r="AB147" i="451"/>
  <c r="Z147" i="451"/>
  <c r="X147" i="451"/>
  <c r="AC146" i="451"/>
  <c r="AB146" i="451"/>
  <c r="AA146" i="451"/>
  <c r="Z146" i="451"/>
  <c r="Y146" i="451"/>
  <c r="X146" i="451"/>
  <c r="AC145" i="451"/>
  <c r="AB145" i="451"/>
  <c r="Y145" i="451"/>
  <c r="X145" i="451"/>
  <c r="AC144" i="451"/>
  <c r="AB144" i="451"/>
  <c r="AA144" i="451"/>
  <c r="Z144" i="451"/>
  <c r="Y144" i="451"/>
  <c r="X144" i="451"/>
  <c r="AC143" i="451"/>
  <c r="AA143" i="451"/>
  <c r="AB143" i="451"/>
  <c r="Z143" i="451"/>
  <c r="Y143" i="451"/>
  <c r="X143" i="451"/>
  <c r="AC142" i="451"/>
  <c r="AB142" i="451"/>
  <c r="AA142" i="451"/>
  <c r="Z142" i="451"/>
  <c r="Y142" i="451"/>
  <c r="X142" i="451"/>
  <c r="AC141" i="451"/>
  <c r="AA141" i="451"/>
  <c r="AB141" i="451"/>
  <c r="Z141" i="451"/>
  <c r="Y141" i="451"/>
  <c r="X141" i="451"/>
  <c r="AC140" i="451"/>
  <c r="AB140" i="451"/>
  <c r="AA140" i="451"/>
  <c r="Z140" i="451"/>
  <c r="Y140" i="451"/>
  <c r="X140" i="451"/>
  <c r="AC139" i="451"/>
  <c r="AB139" i="451"/>
  <c r="Z139" i="451"/>
  <c r="X139" i="451"/>
  <c r="AC138" i="451"/>
  <c r="AB138" i="451"/>
  <c r="AA138" i="451"/>
  <c r="Z138" i="451"/>
  <c r="Y138" i="451"/>
  <c r="X138" i="451"/>
  <c r="AC137" i="451"/>
  <c r="AB137" i="451"/>
  <c r="Y137" i="451"/>
  <c r="X137" i="451"/>
  <c r="AC136" i="451"/>
  <c r="AB136" i="451"/>
  <c r="AA136" i="451"/>
  <c r="Z136" i="451"/>
  <c r="Y136" i="451"/>
  <c r="X136" i="451"/>
  <c r="AC135" i="451"/>
  <c r="AA135" i="451"/>
  <c r="AB135" i="451"/>
  <c r="Z135" i="451"/>
  <c r="Y135" i="451"/>
  <c r="X135" i="451"/>
  <c r="AC134" i="451"/>
  <c r="AB134" i="451"/>
  <c r="AA134" i="451"/>
  <c r="Z134" i="451"/>
  <c r="Y134" i="451"/>
  <c r="X134" i="451"/>
  <c r="AC133" i="451"/>
  <c r="AA133" i="451"/>
  <c r="AB133" i="451"/>
  <c r="Z133" i="451"/>
  <c r="Y133" i="451"/>
  <c r="X133" i="451"/>
  <c r="AC132" i="451"/>
  <c r="AB132" i="451"/>
  <c r="AA132" i="451"/>
  <c r="Z132" i="451"/>
  <c r="Y132" i="451"/>
  <c r="X132" i="451"/>
  <c r="AC131" i="451"/>
  <c r="AB131" i="451"/>
  <c r="Z131" i="451"/>
  <c r="X131" i="451"/>
  <c r="AC130" i="451"/>
  <c r="AB130" i="451"/>
  <c r="AA130" i="451"/>
  <c r="Z130" i="451"/>
  <c r="Y130" i="451"/>
  <c r="X130" i="451"/>
  <c r="AC129" i="451"/>
  <c r="AB129" i="451"/>
  <c r="Y129" i="451"/>
  <c r="X129" i="451"/>
  <c r="AC128" i="451"/>
  <c r="AB128" i="451"/>
  <c r="AA128" i="451"/>
  <c r="Z128" i="451"/>
  <c r="Y128" i="451"/>
  <c r="X128" i="451"/>
  <c r="AC127" i="451"/>
  <c r="AA127" i="451"/>
  <c r="AB127" i="451"/>
  <c r="Z127" i="451"/>
  <c r="Y127" i="451"/>
  <c r="X127" i="451"/>
  <c r="AC126" i="451"/>
  <c r="AB126" i="451"/>
  <c r="AA126" i="451"/>
  <c r="Z126" i="451"/>
  <c r="Y126" i="451"/>
  <c r="X126" i="451"/>
  <c r="AC125" i="451"/>
  <c r="AA125" i="451"/>
  <c r="AB125" i="451"/>
  <c r="Z125" i="451"/>
  <c r="Y125" i="451"/>
  <c r="X125" i="451"/>
  <c r="AC124" i="451"/>
  <c r="AB124" i="451"/>
  <c r="AA124" i="451"/>
  <c r="Z124" i="451"/>
  <c r="Y124" i="451"/>
  <c r="X124" i="451"/>
  <c r="AC123" i="451"/>
  <c r="AB123" i="451"/>
  <c r="Z123" i="451"/>
  <c r="X123" i="451"/>
  <c r="AC122" i="451"/>
  <c r="AB122" i="451"/>
  <c r="AA122" i="451"/>
  <c r="Z122" i="451"/>
  <c r="Y122" i="451"/>
  <c r="X122" i="451"/>
  <c r="AC121" i="451"/>
  <c r="AB121" i="451"/>
  <c r="Y121" i="451"/>
  <c r="X121" i="451"/>
  <c r="AC120" i="451"/>
  <c r="AB120" i="451"/>
  <c r="AA120" i="451"/>
  <c r="Z120" i="451"/>
  <c r="Y120" i="451"/>
  <c r="X120" i="451"/>
  <c r="AC119" i="451"/>
  <c r="AA119" i="451"/>
  <c r="AB119" i="451"/>
  <c r="Z119" i="451"/>
  <c r="Y119" i="451"/>
  <c r="X119" i="451"/>
  <c r="AC118" i="451"/>
  <c r="AB118" i="451"/>
  <c r="AA118" i="451"/>
  <c r="Z118" i="451"/>
  <c r="Y118" i="451"/>
  <c r="X118" i="451"/>
  <c r="AC117" i="451"/>
  <c r="AA117" i="451"/>
  <c r="AB117" i="451"/>
  <c r="Z117" i="451"/>
  <c r="Y117" i="451"/>
  <c r="X117" i="451"/>
  <c r="AC116" i="451"/>
  <c r="AB116" i="451"/>
  <c r="AA116" i="451"/>
  <c r="Z116" i="451"/>
  <c r="Y116" i="451"/>
  <c r="X116" i="451"/>
  <c r="AC115" i="451"/>
  <c r="AB115" i="451"/>
  <c r="Z115" i="451"/>
  <c r="X115" i="451"/>
  <c r="AC114" i="451"/>
  <c r="AB114" i="451"/>
  <c r="AA114" i="451"/>
  <c r="Z114" i="451"/>
  <c r="Y114" i="451"/>
  <c r="X114" i="451"/>
  <c r="AC113" i="451"/>
  <c r="AB113" i="451"/>
  <c r="Y113" i="451"/>
  <c r="X113" i="451"/>
  <c r="AC112" i="451"/>
  <c r="AB112" i="451"/>
  <c r="AA112" i="451"/>
  <c r="Z112" i="451"/>
  <c r="Y112" i="451"/>
  <c r="X112" i="451"/>
  <c r="AC111" i="451"/>
  <c r="AA111" i="451"/>
  <c r="AB111" i="451"/>
  <c r="Z111" i="451"/>
  <c r="Y111" i="451"/>
  <c r="X111" i="451"/>
  <c r="AC110" i="451"/>
  <c r="AB110" i="451"/>
  <c r="AA110" i="451"/>
  <c r="Z110" i="451"/>
  <c r="Y110" i="451"/>
  <c r="X110" i="451"/>
  <c r="AC109" i="451"/>
  <c r="AA109" i="451"/>
  <c r="AB109" i="451"/>
  <c r="Z109" i="451"/>
  <c r="Y109" i="451"/>
  <c r="X109" i="451"/>
  <c r="AC108" i="451"/>
  <c r="AB108" i="451"/>
  <c r="AA108" i="451"/>
  <c r="Z108" i="451"/>
  <c r="Y108" i="451"/>
  <c r="X108" i="451"/>
  <c r="AC107" i="451"/>
  <c r="AB107" i="451"/>
  <c r="Z107" i="451"/>
  <c r="X107" i="451"/>
  <c r="AC106" i="451"/>
  <c r="AB106" i="451"/>
  <c r="AA106" i="451"/>
  <c r="Z106" i="451"/>
  <c r="Y106" i="451"/>
  <c r="X106" i="451"/>
  <c r="AC105" i="451"/>
  <c r="AB105" i="451"/>
  <c r="Y105" i="451"/>
  <c r="X105" i="451"/>
  <c r="AC104" i="451"/>
  <c r="AB104" i="451"/>
  <c r="AA104" i="451"/>
  <c r="Z104" i="451"/>
  <c r="Y104" i="451"/>
  <c r="X104" i="451"/>
  <c r="AC103" i="451"/>
  <c r="AA103" i="451"/>
  <c r="AB103" i="451"/>
  <c r="Z103" i="451"/>
  <c r="Y103" i="451"/>
  <c r="X103" i="451"/>
  <c r="AC102" i="451"/>
  <c r="AB102" i="451"/>
  <c r="AA102" i="451"/>
  <c r="Z102" i="451"/>
  <c r="Y102" i="451"/>
  <c r="X102" i="451"/>
  <c r="AC101" i="451"/>
  <c r="AA101" i="451"/>
  <c r="AB101" i="451"/>
  <c r="Z101" i="451"/>
  <c r="Y101" i="451"/>
  <c r="X101" i="451"/>
  <c r="AC100" i="451"/>
  <c r="AB100" i="451"/>
  <c r="AA100" i="451"/>
  <c r="Z100" i="451"/>
  <c r="Y100" i="451"/>
  <c r="X100" i="451"/>
  <c r="AC99" i="451"/>
  <c r="AB99" i="451"/>
  <c r="Z99" i="451"/>
  <c r="X99" i="451"/>
  <c r="AC98" i="451"/>
  <c r="AB98" i="451"/>
  <c r="AA98" i="451"/>
  <c r="Z98" i="451"/>
  <c r="Y98" i="451"/>
  <c r="X98" i="451"/>
  <c r="AC97" i="451"/>
  <c r="AB97" i="451"/>
  <c r="Y97" i="451"/>
  <c r="X97" i="451"/>
  <c r="AC96" i="451"/>
  <c r="AB96" i="451"/>
  <c r="AA96" i="451"/>
  <c r="Z96" i="451"/>
  <c r="Y96" i="451"/>
  <c r="X96" i="451"/>
  <c r="AC95" i="451"/>
  <c r="AA95" i="451"/>
  <c r="AB95" i="451"/>
  <c r="Z95" i="451"/>
  <c r="Y95" i="451"/>
  <c r="X95" i="451"/>
  <c r="AC94" i="451"/>
  <c r="AB94" i="451"/>
  <c r="AA94" i="451"/>
  <c r="Z94" i="451"/>
  <c r="Y94" i="451"/>
  <c r="X94" i="451"/>
  <c r="AC93" i="451"/>
  <c r="AA93" i="451"/>
  <c r="AB93" i="451"/>
  <c r="Z93" i="451"/>
  <c r="Y93" i="451"/>
  <c r="X93" i="451"/>
  <c r="AC92" i="451"/>
  <c r="AB92" i="451"/>
  <c r="AA92" i="451"/>
  <c r="Z92" i="451"/>
  <c r="Y92" i="451"/>
  <c r="X92" i="451"/>
  <c r="AC91" i="451"/>
  <c r="AB91" i="451"/>
  <c r="Z91" i="451"/>
  <c r="X91" i="451"/>
  <c r="AC90" i="451"/>
  <c r="AB90" i="451"/>
  <c r="AA90" i="451"/>
  <c r="Z90" i="451"/>
  <c r="Y90" i="451"/>
  <c r="X90" i="451"/>
  <c r="AC89" i="451"/>
  <c r="AB89" i="451"/>
  <c r="Y89" i="451"/>
  <c r="X89" i="451"/>
  <c r="AC88" i="451"/>
  <c r="AB88" i="451"/>
  <c r="AA88" i="451"/>
  <c r="Z88" i="451"/>
  <c r="Y88" i="451"/>
  <c r="X88" i="451"/>
  <c r="AC87" i="451"/>
  <c r="AA87" i="451"/>
  <c r="AB87" i="451"/>
  <c r="Z87" i="451"/>
  <c r="Y87" i="451"/>
  <c r="X87" i="451"/>
  <c r="AC86" i="451"/>
  <c r="AB86" i="451"/>
  <c r="AA86" i="451"/>
  <c r="Z86" i="451"/>
  <c r="Y86" i="451"/>
  <c r="X86" i="451"/>
  <c r="AC85" i="451"/>
  <c r="AA85" i="451"/>
  <c r="AB85" i="451"/>
  <c r="Z85" i="451"/>
  <c r="Y85" i="451"/>
  <c r="X85" i="451"/>
  <c r="AC84" i="451"/>
  <c r="AB84" i="451"/>
  <c r="AA84" i="451"/>
  <c r="Z84" i="451"/>
  <c r="Y84" i="451"/>
  <c r="X84" i="451"/>
  <c r="AC83" i="451"/>
  <c r="AB83" i="451"/>
  <c r="Z83" i="451"/>
  <c r="X83" i="451"/>
  <c r="AC82" i="451"/>
  <c r="AB82" i="451"/>
  <c r="AA82" i="451"/>
  <c r="Z82" i="451"/>
  <c r="Y82" i="451"/>
  <c r="X82" i="451"/>
  <c r="AC81" i="451"/>
  <c r="AB81" i="451"/>
  <c r="Y81" i="451"/>
  <c r="X81" i="451"/>
  <c r="AC80" i="451"/>
  <c r="AB80" i="451"/>
  <c r="AA80" i="451"/>
  <c r="Z80" i="451"/>
  <c r="Y80" i="451"/>
  <c r="X80" i="451"/>
  <c r="AC79" i="451"/>
  <c r="AA79" i="451"/>
  <c r="AB79" i="451"/>
  <c r="Z79" i="451"/>
  <c r="Y79" i="451"/>
  <c r="X79" i="451"/>
  <c r="AC78" i="451"/>
  <c r="AB78" i="451"/>
  <c r="AA78" i="451"/>
  <c r="Z78" i="451"/>
  <c r="Y78" i="451"/>
  <c r="X78" i="451"/>
  <c r="AC77" i="451"/>
  <c r="AA77" i="451"/>
  <c r="AB77" i="451"/>
  <c r="Z77" i="451"/>
  <c r="Y77" i="451"/>
  <c r="X77" i="451"/>
  <c r="AC76" i="451"/>
  <c r="AB76" i="451"/>
  <c r="AA76" i="451"/>
  <c r="Z76" i="451"/>
  <c r="Y76" i="451"/>
  <c r="X76" i="451"/>
  <c r="AC75" i="451"/>
  <c r="AB75" i="451"/>
  <c r="Z75" i="451"/>
  <c r="X75" i="451"/>
  <c r="AC74" i="451"/>
  <c r="AB74" i="451"/>
  <c r="AA74" i="451"/>
  <c r="Z74" i="451"/>
  <c r="Y74" i="451"/>
  <c r="X74" i="451"/>
  <c r="AC73" i="451"/>
  <c r="AB73" i="451"/>
  <c r="Y73" i="451"/>
  <c r="X73" i="451"/>
  <c r="AC72" i="451"/>
  <c r="AB72" i="451"/>
  <c r="AA72" i="451"/>
  <c r="Z72" i="451"/>
  <c r="Y72" i="451"/>
  <c r="X72" i="451"/>
  <c r="AC71" i="451"/>
  <c r="AA71" i="451"/>
  <c r="AB71" i="451"/>
  <c r="Z71" i="451"/>
  <c r="Y71" i="451"/>
  <c r="X71" i="451"/>
  <c r="AC70" i="451"/>
  <c r="AB70" i="451"/>
  <c r="AA70" i="451"/>
  <c r="Z70" i="451"/>
  <c r="Y70" i="451"/>
  <c r="X70" i="451"/>
  <c r="AC69" i="451"/>
  <c r="AA69" i="451"/>
  <c r="AB69" i="451"/>
  <c r="Z69" i="451"/>
  <c r="Y69" i="451"/>
  <c r="X69" i="451"/>
  <c r="AC68" i="451"/>
  <c r="AB68" i="451"/>
  <c r="AA68" i="451"/>
  <c r="Z68" i="451"/>
  <c r="Y68" i="451"/>
  <c r="X68" i="451"/>
  <c r="AC67" i="451"/>
  <c r="AB67" i="451"/>
  <c r="Z67" i="451"/>
  <c r="X67" i="451"/>
  <c r="AC66" i="451"/>
  <c r="AB66" i="451"/>
  <c r="AA66" i="451"/>
  <c r="Z66" i="451"/>
  <c r="Y66" i="451"/>
  <c r="X66" i="451"/>
  <c r="AC65" i="451"/>
  <c r="AB65" i="451"/>
  <c r="Y65" i="451"/>
  <c r="X65" i="451"/>
  <c r="AC64" i="451"/>
  <c r="AB64" i="451"/>
  <c r="AA64" i="451"/>
  <c r="Z64" i="451"/>
  <c r="Y64" i="451"/>
  <c r="X64" i="451"/>
  <c r="AC63" i="451"/>
  <c r="AA63" i="451"/>
  <c r="AB63" i="451"/>
  <c r="Z63" i="451"/>
  <c r="Y63" i="451"/>
  <c r="X63" i="451"/>
  <c r="AC62" i="451"/>
  <c r="AB62" i="451"/>
  <c r="AA62" i="451"/>
  <c r="Z62" i="451"/>
  <c r="Y62" i="451"/>
  <c r="X62" i="451"/>
  <c r="AC61" i="451"/>
  <c r="AA61" i="451"/>
  <c r="AB61" i="451"/>
  <c r="Z61" i="451"/>
  <c r="Y61" i="451"/>
  <c r="X61" i="451"/>
  <c r="AC60" i="451"/>
  <c r="AB60" i="451"/>
  <c r="AA60" i="451"/>
  <c r="Z60" i="451"/>
  <c r="Y60" i="451"/>
  <c r="X60" i="451"/>
  <c r="AC59" i="451"/>
  <c r="AB59" i="451"/>
  <c r="Z59" i="451"/>
  <c r="X59" i="451"/>
  <c r="AC58" i="451"/>
  <c r="AB58" i="451"/>
  <c r="AA58" i="451"/>
  <c r="Z58" i="451"/>
  <c r="Y58" i="451"/>
  <c r="X58" i="451"/>
  <c r="AC57" i="451"/>
  <c r="AB57" i="451"/>
  <c r="Y57" i="451"/>
  <c r="X57" i="451"/>
  <c r="AC56" i="451"/>
  <c r="AB56" i="451"/>
  <c r="AA56" i="451"/>
  <c r="Z56" i="451"/>
  <c r="Y56" i="451"/>
  <c r="X56" i="451"/>
  <c r="AC55" i="451"/>
  <c r="AA55" i="451"/>
  <c r="AB55" i="451"/>
  <c r="Z55" i="451"/>
  <c r="Y55" i="451"/>
  <c r="X55" i="451"/>
  <c r="AC54" i="451"/>
  <c r="AB54" i="451"/>
  <c r="AA54" i="451"/>
  <c r="Z54" i="451"/>
  <c r="Y54" i="451"/>
  <c r="X54" i="451"/>
  <c r="AC53" i="451"/>
  <c r="AA53" i="451"/>
  <c r="AB53" i="451"/>
  <c r="Z53" i="451"/>
  <c r="Y53" i="451"/>
  <c r="X53" i="451"/>
  <c r="AC52" i="451"/>
  <c r="AB52" i="451"/>
  <c r="AA52" i="451"/>
  <c r="Z52" i="451"/>
  <c r="Y52" i="451"/>
  <c r="X52" i="451"/>
  <c r="AC51" i="451"/>
  <c r="AB51" i="451"/>
  <c r="Z51" i="451"/>
  <c r="X51" i="451"/>
  <c r="AC50" i="451"/>
  <c r="AB50" i="451"/>
  <c r="AA50" i="451"/>
  <c r="Z50" i="451"/>
  <c r="Y50" i="451"/>
  <c r="X50" i="451"/>
  <c r="AC49" i="451"/>
  <c r="AB49" i="451"/>
  <c r="Y49" i="451"/>
  <c r="X49" i="451"/>
  <c r="AC48" i="451"/>
  <c r="AB48" i="451"/>
  <c r="AA48" i="451"/>
  <c r="Z48" i="451"/>
  <c r="Y48" i="451"/>
  <c r="X48" i="451"/>
  <c r="AC47" i="451"/>
  <c r="AA47" i="451"/>
  <c r="AB47" i="451"/>
  <c r="Z47" i="451"/>
  <c r="Y47" i="451"/>
  <c r="X47" i="451"/>
  <c r="AC46" i="451"/>
  <c r="AB46" i="451"/>
  <c r="AA46" i="451"/>
  <c r="Z46" i="451"/>
  <c r="Y46" i="451"/>
  <c r="X46" i="451"/>
  <c r="AC45" i="451"/>
  <c r="AA45" i="451"/>
  <c r="AB45" i="451"/>
  <c r="Z45" i="451"/>
  <c r="Y45" i="451"/>
  <c r="X45" i="451"/>
  <c r="AC44" i="451"/>
  <c r="AB44" i="451"/>
  <c r="AA44" i="451"/>
  <c r="Z44" i="451"/>
  <c r="Y44" i="451"/>
  <c r="X44" i="451"/>
  <c r="AC43" i="451"/>
  <c r="AB43" i="451"/>
  <c r="Z43" i="451"/>
  <c r="X43" i="451"/>
  <c r="AC42" i="451"/>
  <c r="AB42" i="451"/>
  <c r="AA42" i="451"/>
  <c r="Z42" i="451"/>
  <c r="Y42" i="451"/>
  <c r="X42" i="451"/>
  <c r="AC41" i="451"/>
  <c r="AB41" i="451"/>
  <c r="Y41" i="451"/>
  <c r="X41" i="451"/>
  <c r="AC40" i="451"/>
  <c r="AB40" i="451"/>
  <c r="AA40" i="451"/>
  <c r="Z40" i="451"/>
  <c r="Y40" i="451"/>
  <c r="X40" i="451"/>
  <c r="AC39" i="451"/>
  <c r="AA39" i="451"/>
  <c r="AB39" i="451"/>
  <c r="Z39" i="451"/>
  <c r="Y39" i="451"/>
  <c r="X39" i="451"/>
  <c r="AC38" i="451"/>
  <c r="AB38" i="451"/>
  <c r="AA38" i="451"/>
  <c r="Z38" i="451"/>
  <c r="Y38" i="451"/>
  <c r="X38" i="451"/>
  <c r="AC37" i="451"/>
  <c r="AA37" i="451"/>
  <c r="AB37" i="451"/>
  <c r="Z37" i="451"/>
  <c r="Y37" i="451"/>
  <c r="X37" i="451"/>
  <c r="AC36" i="451"/>
  <c r="AB36" i="451"/>
  <c r="AA36" i="451"/>
  <c r="Z36" i="451"/>
  <c r="Y36" i="451"/>
  <c r="X36" i="451"/>
  <c r="AC35" i="451"/>
  <c r="AB35" i="451"/>
  <c r="Z35" i="451"/>
  <c r="X35" i="451"/>
  <c r="AC34" i="451"/>
  <c r="AB34" i="451"/>
  <c r="AA34" i="451"/>
  <c r="Z34" i="451"/>
  <c r="Y34" i="451"/>
  <c r="X34" i="451"/>
  <c r="AC33" i="451"/>
  <c r="AB33" i="451"/>
  <c r="Y33" i="451"/>
  <c r="X33" i="451"/>
  <c r="AC32" i="451"/>
  <c r="AB32" i="451"/>
  <c r="AA32" i="451"/>
  <c r="Z32" i="451"/>
  <c r="Y32" i="451"/>
  <c r="X32" i="451"/>
  <c r="AC31" i="451"/>
  <c r="AA31" i="451"/>
  <c r="AB31" i="451"/>
  <c r="Z31" i="451"/>
  <c r="Y31" i="451"/>
  <c r="X31" i="451"/>
  <c r="AC30" i="451"/>
  <c r="AB30" i="451"/>
  <c r="AA30" i="451"/>
  <c r="Z30" i="451"/>
  <c r="Y30" i="451"/>
  <c r="X30" i="451"/>
  <c r="AC29" i="451"/>
  <c r="AA29" i="451"/>
  <c r="AB29" i="451"/>
  <c r="Z29" i="451"/>
  <c r="Y29" i="451"/>
  <c r="X29" i="451"/>
  <c r="AC28" i="451"/>
  <c r="AB28" i="451"/>
  <c r="AA28" i="451"/>
  <c r="Z28" i="451"/>
  <c r="Y28" i="451"/>
  <c r="X28" i="451"/>
  <c r="AC27" i="451"/>
  <c r="AB27" i="451"/>
  <c r="Z27" i="451"/>
  <c r="X27" i="451"/>
  <c r="AC26" i="451"/>
  <c r="AB26" i="451"/>
  <c r="AA26" i="451"/>
  <c r="Z26" i="451"/>
  <c r="Y26" i="451"/>
  <c r="X26" i="451"/>
  <c r="AC25" i="451"/>
  <c r="AB25" i="451"/>
  <c r="AB17" i="451"/>
  <c r="AB20" i="451"/>
  <c r="Y25" i="451"/>
  <c r="X25" i="451"/>
  <c r="AC24" i="451"/>
  <c r="AB24" i="451"/>
  <c r="AA24" i="451"/>
  <c r="Z24" i="451"/>
  <c r="Y24" i="451"/>
  <c r="X24" i="451"/>
  <c r="AC23" i="451"/>
  <c r="AA23" i="451"/>
  <c r="AB23" i="451"/>
  <c r="Z23" i="451"/>
  <c r="Y23" i="451"/>
  <c r="X23" i="451"/>
  <c r="U23" i="451"/>
  <c r="J22" i="451"/>
  <c r="I22" i="451"/>
  <c r="H22" i="451"/>
  <c r="G22" i="451"/>
  <c r="A19" i="451"/>
  <c r="T17" i="451"/>
  <c r="S17" i="451"/>
  <c r="R17" i="451"/>
  <c r="A17" i="451"/>
  <c r="A15" i="451"/>
  <c r="S13" i="451"/>
  <c r="V12" i="451"/>
  <c r="S12" i="451"/>
  <c r="P12" i="451"/>
  <c r="N12" i="451"/>
  <c r="M12" i="451"/>
  <c r="M13" i="451"/>
  <c r="L12" i="451"/>
  <c r="V11" i="451"/>
  <c r="S11" i="451"/>
  <c r="P11" i="451"/>
  <c r="P13" i="451"/>
  <c r="N11" i="451"/>
  <c r="N13" i="451"/>
  <c r="M11" i="451"/>
  <c r="L11" i="451"/>
  <c r="L13" i="451"/>
  <c r="S7" i="451"/>
  <c r="M7" i="451"/>
  <c r="V5" i="451"/>
  <c r="S5" i="451"/>
  <c r="M5" i="451"/>
  <c r="J5" i="451"/>
  <c r="D5" i="451"/>
  <c r="AA247" i="450"/>
  <c r="Z247" i="450"/>
  <c r="Y247" i="450"/>
  <c r="X247" i="450"/>
  <c r="W247" i="450"/>
  <c r="V247" i="450"/>
  <c r="U247" i="450"/>
  <c r="T247" i="450"/>
  <c r="S247" i="450"/>
  <c r="R247" i="450"/>
  <c r="Q247" i="450"/>
  <c r="P247" i="450"/>
  <c r="O247" i="450"/>
  <c r="AC246" i="450"/>
  <c r="AA246" i="450"/>
  <c r="AB246" i="450"/>
  <c r="Z246" i="450"/>
  <c r="Y246" i="450"/>
  <c r="X246" i="450"/>
  <c r="AC245" i="450"/>
  <c r="AB245" i="450"/>
  <c r="AA245" i="450"/>
  <c r="Z245" i="450"/>
  <c r="Y245" i="450"/>
  <c r="X245" i="450"/>
  <c r="AC244" i="450"/>
  <c r="AA244" i="450"/>
  <c r="AB244" i="450"/>
  <c r="Z244" i="450"/>
  <c r="Y244" i="450"/>
  <c r="X244" i="450"/>
  <c r="AC243" i="450"/>
  <c r="AB243" i="450"/>
  <c r="AA243" i="450"/>
  <c r="Z243" i="450"/>
  <c r="Y243" i="450"/>
  <c r="X243" i="450"/>
  <c r="AC242" i="450"/>
  <c r="AA242" i="450"/>
  <c r="AB242" i="450"/>
  <c r="Z242" i="450"/>
  <c r="Y242" i="450"/>
  <c r="X242" i="450"/>
  <c r="AC241" i="450"/>
  <c r="AB241" i="450"/>
  <c r="AA241" i="450"/>
  <c r="Z241" i="450"/>
  <c r="Y241" i="450"/>
  <c r="X241" i="450"/>
  <c r="AC240" i="450"/>
  <c r="AA240" i="450"/>
  <c r="AB240" i="450"/>
  <c r="Z240" i="450"/>
  <c r="Y240" i="450"/>
  <c r="X240" i="450"/>
  <c r="R240" i="450"/>
  <c r="AC239" i="450"/>
  <c r="AB239" i="450"/>
  <c r="AA239" i="450"/>
  <c r="Z239" i="450"/>
  <c r="Y239" i="450"/>
  <c r="X239" i="450"/>
  <c r="AC238" i="450"/>
  <c r="AA238" i="450"/>
  <c r="AB238" i="450"/>
  <c r="Z238" i="450"/>
  <c r="Y238" i="450"/>
  <c r="X238" i="450"/>
  <c r="AC237" i="450"/>
  <c r="AB237" i="450"/>
  <c r="AA237" i="450"/>
  <c r="Z237" i="450"/>
  <c r="Y237" i="450"/>
  <c r="X237" i="450"/>
  <c r="AC236" i="450"/>
  <c r="AA236" i="450"/>
  <c r="AB236" i="450"/>
  <c r="Z236" i="450"/>
  <c r="Y236" i="450"/>
  <c r="X236" i="450"/>
  <c r="AC235" i="450"/>
  <c r="AB235" i="450"/>
  <c r="AA235" i="450"/>
  <c r="Z235" i="450"/>
  <c r="Y235" i="450"/>
  <c r="X235" i="450"/>
  <c r="AC234" i="450"/>
  <c r="AA234" i="450"/>
  <c r="AB234" i="450"/>
  <c r="Z234" i="450"/>
  <c r="Y234" i="450"/>
  <c r="AC233" i="450"/>
  <c r="Z233" i="450"/>
  <c r="AB233" i="450"/>
  <c r="AA233" i="450"/>
  <c r="Y233" i="450"/>
  <c r="AC232" i="450"/>
  <c r="AB232" i="450"/>
  <c r="Y232" i="450"/>
  <c r="AC231" i="450"/>
  <c r="Z231" i="450"/>
  <c r="AB231" i="450"/>
  <c r="AA231" i="450"/>
  <c r="Y231" i="450"/>
  <c r="AC230" i="450"/>
  <c r="AB230" i="450"/>
  <c r="AC229" i="450"/>
  <c r="Z229" i="450"/>
  <c r="AB229" i="450"/>
  <c r="AA229" i="450"/>
  <c r="Y229" i="450"/>
  <c r="AC228" i="450"/>
  <c r="AB228" i="450"/>
  <c r="AC227" i="450"/>
  <c r="AB227" i="450"/>
  <c r="AA227" i="450"/>
  <c r="AC226" i="450"/>
  <c r="AB226" i="450"/>
  <c r="AC225" i="450"/>
  <c r="AB225" i="450"/>
  <c r="AA225" i="450"/>
  <c r="AC224" i="450"/>
  <c r="AB224" i="450"/>
  <c r="AC223" i="450"/>
  <c r="AA223" i="450"/>
  <c r="AB223" i="450"/>
  <c r="Z223" i="450"/>
  <c r="Y223" i="450"/>
  <c r="X223" i="450"/>
  <c r="AC222" i="450"/>
  <c r="AB222" i="450"/>
  <c r="AA222" i="450"/>
  <c r="Z222" i="450"/>
  <c r="Y222" i="450"/>
  <c r="X222" i="450"/>
  <c r="AC221" i="450"/>
  <c r="AA221" i="450"/>
  <c r="AB221" i="450"/>
  <c r="Z221" i="450"/>
  <c r="Y221" i="450"/>
  <c r="X221" i="450"/>
  <c r="AC220" i="450"/>
  <c r="AB220" i="450"/>
  <c r="AA220" i="450"/>
  <c r="Z220" i="450"/>
  <c r="Y220" i="450"/>
  <c r="X220" i="450"/>
  <c r="AC219" i="450"/>
  <c r="AA219" i="450"/>
  <c r="AB219" i="450"/>
  <c r="Z219" i="450"/>
  <c r="Y219" i="450"/>
  <c r="X219" i="450"/>
  <c r="AC218" i="450"/>
  <c r="AB218" i="450"/>
  <c r="AA218" i="450"/>
  <c r="Z218" i="450"/>
  <c r="Y218" i="450"/>
  <c r="X218" i="450"/>
  <c r="AC217" i="450"/>
  <c r="AA217" i="450"/>
  <c r="AB217" i="450"/>
  <c r="Z217" i="450"/>
  <c r="Y217" i="450"/>
  <c r="X217" i="450"/>
  <c r="AC216" i="450"/>
  <c r="AB216" i="450"/>
  <c r="AA216" i="450"/>
  <c r="Z216" i="450"/>
  <c r="Y216" i="450"/>
  <c r="X216" i="450"/>
  <c r="AC215" i="450"/>
  <c r="AB215" i="450"/>
  <c r="AA215" i="450"/>
  <c r="Z215" i="450"/>
  <c r="Y215" i="450"/>
  <c r="X215" i="450"/>
  <c r="AC214" i="450"/>
  <c r="AA214" i="450"/>
  <c r="AB214" i="450"/>
  <c r="Z214" i="450"/>
  <c r="Y214" i="450"/>
  <c r="X214" i="450"/>
  <c r="AC213" i="450"/>
  <c r="AB213" i="450"/>
  <c r="AA213" i="450"/>
  <c r="Z213" i="450"/>
  <c r="Y213" i="450"/>
  <c r="X213" i="450"/>
  <c r="AC212" i="450"/>
  <c r="AA212" i="450"/>
  <c r="AB212" i="450"/>
  <c r="Z212" i="450"/>
  <c r="Y212" i="450"/>
  <c r="X212" i="450"/>
  <c r="AC211" i="450"/>
  <c r="AB211" i="450"/>
  <c r="AA211" i="450"/>
  <c r="Z211" i="450"/>
  <c r="Y211" i="450"/>
  <c r="X211" i="450"/>
  <c r="AC210" i="450"/>
  <c r="AA210" i="450"/>
  <c r="AB210" i="450"/>
  <c r="Z210" i="450"/>
  <c r="Y210" i="450"/>
  <c r="X210" i="450"/>
  <c r="AC209" i="450"/>
  <c r="AB209" i="450"/>
  <c r="AA209" i="450"/>
  <c r="Z209" i="450"/>
  <c r="Y209" i="450"/>
  <c r="X209" i="450"/>
  <c r="AC208" i="450"/>
  <c r="AA208" i="450"/>
  <c r="AB208" i="450"/>
  <c r="Z208" i="450"/>
  <c r="Y208" i="450"/>
  <c r="X208" i="450"/>
  <c r="AC207" i="450"/>
  <c r="AB207" i="450"/>
  <c r="AA207" i="450"/>
  <c r="Z207" i="450"/>
  <c r="Y207" i="450"/>
  <c r="X207" i="450"/>
  <c r="AC206" i="450"/>
  <c r="AA206" i="450"/>
  <c r="AB206" i="450"/>
  <c r="Z206" i="450"/>
  <c r="Y206" i="450"/>
  <c r="X206" i="450"/>
  <c r="AC205" i="450"/>
  <c r="AB205" i="450"/>
  <c r="AA205" i="450"/>
  <c r="Z205" i="450"/>
  <c r="Y205" i="450"/>
  <c r="X205" i="450"/>
  <c r="AC204" i="450"/>
  <c r="AA204" i="450"/>
  <c r="AB204" i="450"/>
  <c r="Y204" i="450"/>
  <c r="X204" i="450"/>
  <c r="AC203" i="450"/>
  <c r="AB203" i="450"/>
  <c r="AA203" i="450"/>
  <c r="Z203" i="450"/>
  <c r="Y203" i="450"/>
  <c r="X203" i="450"/>
  <c r="AC202" i="450"/>
  <c r="AA202" i="450"/>
  <c r="AB202" i="450"/>
  <c r="Z202" i="450"/>
  <c r="Y202" i="450"/>
  <c r="X202" i="450"/>
  <c r="AC201" i="450"/>
  <c r="AB201" i="450"/>
  <c r="AA201" i="450"/>
  <c r="Z201" i="450"/>
  <c r="Y201" i="450"/>
  <c r="X201" i="450"/>
  <c r="AC200" i="450"/>
  <c r="AA200" i="450"/>
  <c r="AB200" i="450"/>
  <c r="Z200" i="450"/>
  <c r="Y200" i="450"/>
  <c r="X200" i="450"/>
  <c r="AC199" i="450"/>
  <c r="AB199" i="450"/>
  <c r="AA199" i="450"/>
  <c r="Z199" i="450"/>
  <c r="Y199" i="450"/>
  <c r="X199" i="450"/>
  <c r="AC198" i="450"/>
  <c r="AA198" i="450"/>
  <c r="AB198" i="450"/>
  <c r="Z198" i="450"/>
  <c r="Y198" i="450"/>
  <c r="X198" i="450"/>
  <c r="AC197" i="450"/>
  <c r="AB197" i="450"/>
  <c r="AA197" i="450"/>
  <c r="Z197" i="450"/>
  <c r="Y197" i="450"/>
  <c r="X197" i="450"/>
  <c r="AC196" i="450"/>
  <c r="AA196" i="450"/>
  <c r="AB196" i="450"/>
  <c r="Z196" i="450"/>
  <c r="Y196" i="450"/>
  <c r="X196" i="450"/>
  <c r="AC195" i="450"/>
  <c r="AB195" i="450"/>
  <c r="AA195" i="450"/>
  <c r="Z195" i="450"/>
  <c r="Y195" i="450"/>
  <c r="X195" i="450"/>
  <c r="AC194" i="450"/>
  <c r="AA194" i="450"/>
  <c r="AB194" i="450"/>
  <c r="Z194" i="450"/>
  <c r="Y194" i="450"/>
  <c r="X194" i="450"/>
  <c r="AC193" i="450"/>
  <c r="AB193" i="450"/>
  <c r="AA193" i="450"/>
  <c r="Z193" i="450"/>
  <c r="Y193" i="450"/>
  <c r="X193" i="450"/>
  <c r="AC192" i="450"/>
  <c r="AA192" i="450"/>
  <c r="AB192" i="450"/>
  <c r="Z192" i="450"/>
  <c r="Y192" i="450"/>
  <c r="X192" i="450"/>
  <c r="AC191" i="450"/>
  <c r="AB191" i="450"/>
  <c r="AA191" i="450"/>
  <c r="Z191" i="450"/>
  <c r="Y191" i="450"/>
  <c r="X191" i="450"/>
  <c r="AC190" i="450"/>
  <c r="AA190" i="450"/>
  <c r="AB190" i="450"/>
  <c r="Z190" i="450"/>
  <c r="Y190" i="450"/>
  <c r="X190" i="450"/>
  <c r="AC189" i="450"/>
  <c r="AB189" i="450"/>
  <c r="AA189" i="450"/>
  <c r="Z189" i="450"/>
  <c r="Y189" i="450"/>
  <c r="X189" i="450"/>
  <c r="AC188" i="450"/>
  <c r="AA188" i="450"/>
  <c r="AB188" i="450"/>
  <c r="Z188" i="450"/>
  <c r="Y188" i="450"/>
  <c r="X188" i="450"/>
  <c r="AC187" i="450"/>
  <c r="AB187" i="450"/>
  <c r="AA187" i="450"/>
  <c r="Z187" i="450"/>
  <c r="Y187" i="450"/>
  <c r="X187" i="450"/>
  <c r="AC186" i="450"/>
  <c r="AA186" i="450"/>
  <c r="AB186" i="450"/>
  <c r="Z186" i="450"/>
  <c r="Y186" i="450"/>
  <c r="X186" i="450"/>
  <c r="AC185" i="450"/>
  <c r="AB185" i="450"/>
  <c r="AA185" i="450"/>
  <c r="Z185" i="450"/>
  <c r="Y185" i="450"/>
  <c r="X185" i="450"/>
  <c r="AC184" i="450"/>
  <c r="AA184" i="450"/>
  <c r="AB184" i="450"/>
  <c r="Z184" i="450"/>
  <c r="Y184" i="450"/>
  <c r="X184" i="450"/>
  <c r="AC183" i="450"/>
  <c r="AB183" i="450"/>
  <c r="AA183" i="450"/>
  <c r="Z183" i="450"/>
  <c r="Y183" i="450"/>
  <c r="X183" i="450"/>
  <c r="AC182" i="450"/>
  <c r="AA182" i="450"/>
  <c r="AB182" i="450"/>
  <c r="Z182" i="450"/>
  <c r="Y182" i="450"/>
  <c r="X182" i="450"/>
  <c r="AC181" i="450"/>
  <c r="AB181" i="450"/>
  <c r="AA181" i="450"/>
  <c r="Z181" i="450"/>
  <c r="Y181" i="450"/>
  <c r="X181" i="450"/>
  <c r="AC180" i="450"/>
  <c r="AA180" i="450"/>
  <c r="AB180" i="450"/>
  <c r="Z180" i="450"/>
  <c r="Y180" i="450"/>
  <c r="X180" i="450"/>
  <c r="AC179" i="450"/>
  <c r="AB179" i="450"/>
  <c r="AA179" i="450"/>
  <c r="Z179" i="450"/>
  <c r="Y179" i="450"/>
  <c r="X179" i="450"/>
  <c r="AC178" i="450"/>
  <c r="AA178" i="450"/>
  <c r="AB178" i="450"/>
  <c r="Y178" i="450"/>
  <c r="X178" i="450"/>
  <c r="AC177" i="450"/>
  <c r="AB177" i="450"/>
  <c r="AA177" i="450"/>
  <c r="Z177" i="450"/>
  <c r="Y177" i="450"/>
  <c r="X177" i="450"/>
  <c r="AC176" i="450"/>
  <c r="AB176" i="450"/>
  <c r="X176" i="450"/>
  <c r="AC175" i="450"/>
  <c r="AB175" i="450"/>
  <c r="AA175" i="450"/>
  <c r="Z175" i="450"/>
  <c r="Y175" i="450"/>
  <c r="X175" i="450"/>
  <c r="AC174" i="450"/>
  <c r="AA174" i="450"/>
  <c r="AB174" i="450"/>
  <c r="Z174" i="450"/>
  <c r="Y174" i="450"/>
  <c r="X174" i="450"/>
  <c r="AC173" i="450"/>
  <c r="AB173" i="450"/>
  <c r="AA173" i="450"/>
  <c r="Z173" i="450"/>
  <c r="Y173" i="450"/>
  <c r="X173" i="450"/>
  <c r="AC172" i="450"/>
  <c r="AB172" i="450"/>
  <c r="Y172" i="450"/>
  <c r="AC171" i="450"/>
  <c r="Z171" i="450"/>
  <c r="AB171" i="450"/>
  <c r="AA171" i="450"/>
  <c r="Y171" i="450"/>
  <c r="AC170" i="450"/>
  <c r="AB170" i="450"/>
  <c r="AC169" i="450"/>
  <c r="Z169" i="450"/>
  <c r="AB169" i="450"/>
  <c r="AA169" i="450"/>
  <c r="Y169" i="450"/>
  <c r="AC168" i="450"/>
  <c r="AB168" i="450"/>
  <c r="AC167" i="450"/>
  <c r="Z167" i="450"/>
  <c r="AB167" i="450"/>
  <c r="AA167" i="450"/>
  <c r="Y167" i="450"/>
  <c r="AC166" i="450"/>
  <c r="AB166" i="450"/>
  <c r="Y166" i="450"/>
  <c r="AC165" i="450"/>
  <c r="Z165" i="450"/>
  <c r="AB165" i="450"/>
  <c r="AA165" i="450"/>
  <c r="Y165" i="450"/>
  <c r="AC164" i="450"/>
  <c r="AB164" i="450"/>
  <c r="Y164" i="450"/>
  <c r="AC163" i="450"/>
  <c r="Z163" i="450"/>
  <c r="AB163" i="450"/>
  <c r="AA163" i="450"/>
  <c r="Y163" i="450"/>
  <c r="AC162" i="450"/>
  <c r="AB162" i="450"/>
  <c r="AC161" i="450"/>
  <c r="Z161" i="450"/>
  <c r="AB161" i="450"/>
  <c r="AA161" i="450"/>
  <c r="Y161" i="450"/>
  <c r="AC160" i="450"/>
  <c r="AB160" i="450"/>
  <c r="AC159" i="450"/>
  <c r="Z159" i="450"/>
  <c r="AB159" i="450"/>
  <c r="AA159" i="450"/>
  <c r="Y159" i="450"/>
  <c r="AC158" i="450"/>
  <c r="AB158" i="450"/>
  <c r="Y158" i="450"/>
  <c r="AC157" i="450"/>
  <c r="AB157" i="450"/>
  <c r="AA157" i="450"/>
  <c r="Y157" i="450"/>
  <c r="AC156" i="450"/>
  <c r="AB156" i="450"/>
  <c r="Y156" i="450"/>
  <c r="AC155" i="450"/>
  <c r="AB155" i="450"/>
  <c r="AA155" i="450"/>
  <c r="Y155" i="450"/>
  <c r="AC154" i="450"/>
  <c r="AB154" i="450"/>
  <c r="Y154" i="450"/>
  <c r="AC153" i="450"/>
  <c r="AB153" i="450"/>
  <c r="AA153" i="450"/>
  <c r="Y153" i="450"/>
  <c r="AC152" i="450"/>
  <c r="AB152" i="450"/>
  <c r="Y152" i="450"/>
  <c r="AC151" i="450"/>
  <c r="AB151" i="450"/>
  <c r="AA151" i="450"/>
  <c r="Y151" i="450"/>
  <c r="AC150" i="450"/>
  <c r="AB150" i="450"/>
  <c r="Y150" i="450"/>
  <c r="AC149" i="450"/>
  <c r="AB149" i="450"/>
  <c r="AA149" i="450"/>
  <c r="Y149" i="450"/>
  <c r="AC148" i="450"/>
  <c r="AB148" i="450"/>
  <c r="Y148" i="450"/>
  <c r="AC147" i="450"/>
  <c r="AB147" i="450"/>
  <c r="AA147" i="450"/>
  <c r="Y147" i="450"/>
  <c r="AC146" i="450"/>
  <c r="AB146" i="450"/>
  <c r="Y146" i="450"/>
  <c r="AC145" i="450"/>
  <c r="AB145" i="450"/>
  <c r="AA145" i="450"/>
  <c r="Y145" i="450"/>
  <c r="AC144" i="450"/>
  <c r="AB144" i="450"/>
  <c r="Y144" i="450"/>
  <c r="AC143" i="450"/>
  <c r="AB143" i="450"/>
  <c r="AA143" i="450"/>
  <c r="Y143" i="450"/>
  <c r="AC142" i="450"/>
  <c r="AB142" i="450"/>
  <c r="Y142" i="450"/>
  <c r="AC141" i="450"/>
  <c r="AB141" i="450"/>
  <c r="Y141" i="450"/>
  <c r="AC140" i="450"/>
  <c r="Z140" i="450"/>
  <c r="AB140" i="450"/>
  <c r="AA140" i="450"/>
  <c r="Y140" i="450"/>
  <c r="AC139" i="450"/>
  <c r="AB139" i="450"/>
  <c r="Y139" i="450"/>
  <c r="AC138" i="450"/>
  <c r="Z138" i="450"/>
  <c r="AB138" i="450"/>
  <c r="AA138" i="450"/>
  <c r="Y138" i="450"/>
  <c r="AC137" i="450"/>
  <c r="AB137" i="450"/>
  <c r="AC136" i="450"/>
  <c r="Z136" i="450"/>
  <c r="AB136" i="450"/>
  <c r="AA136" i="450"/>
  <c r="Y136" i="450"/>
  <c r="AC135" i="450"/>
  <c r="Y135" i="450"/>
  <c r="AB135" i="450"/>
  <c r="AC134" i="450"/>
  <c r="Z134" i="450"/>
  <c r="AB134" i="450"/>
  <c r="AA134" i="450"/>
  <c r="Y134" i="450"/>
  <c r="AC133" i="450"/>
  <c r="AB133" i="450"/>
  <c r="Y133" i="450"/>
  <c r="AC132" i="450"/>
  <c r="Z132" i="450"/>
  <c r="AB132" i="450"/>
  <c r="AA132" i="450"/>
  <c r="Y132" i="450"/>
  <c r="AC131" i="450"/>
  <c r="AB131" i="450"/>
  <c r="Y131" i="450"/>
  <c r="AC130" i="450"/>
  <c r="Z130" i="450"/>
  <c r="AB130" i="450"/>
  <c r="AA130" i="450"/>
  <c r="Y130" i="450"/>
  <c r="AC129" i="450"/>
  <c r="AB129" i="450"/>
  <c r="AA129" i="450"/>
  <c r="Y129" i="450"/>
  <c r="AC128" i="450"/>
  <c r="AA128" i="450"/>
  <c r="AB128" i="450"/>
  <c r="Y128" i="450"/>
  <c r="AC127" i="450"/>
  <c r="AB127" i="450"/>
  <c r="AA127" i="450"/>
  <c r="Y127" i="450"/>
  <c r="AC126" i="450"/>
  <c r="AA126" i="450"/>
  <c r="AB126" i="450"/>
  <c r="Y126" i="450"/>
  <c r="AC125" i="450"/>
  <c r="AB125" i="450"/>
  <c r="AA125" i="450"/>
  <c r="Y125" i="450"/>
  <c r="AC124" i="450"/>
  <c r="AA124" i="450"/>
  <c r="AB124" i="450"/>
  <c r="Y124" i="450"/>
  <c r="AC123" i="450"/>
  <c r="AB123" i="450"/>
  <c r="AA123" i="450"/>
  <c r="Y123" i="450"/>
  <c r="AC122" i="450"/>
  <c r="AA122" i="450"/>
  <c r="AB122" i="450"/>
  <c r="Y122" i="450"/>
  <c r="AC121" i="450"/>
  <c r="AB121" i="450"/>
  <c r="AA121" i="450"/>
  <c r="Y121" i="450"/>
  <c r="AC120" i="450"/>
  <c r="AA120" i="450"/>
  <c r="AB120" i="450"/>
  <c r="Y120" i="450"/>
  <c r="AC119" i="450"/>
  <c r="AB119" i="450"/>
  <c r="AA119" i="450"/>
  <c r="Y119" i="450"/>
  <c r="AC118" i="450"/>
  <c r="Z118" i="450"/>
  <c r="AB118" i="450"/>
  <c r="Y118" i="450"/>
  <c r="X118" i="450"/>
  <c r="AC117" i="450"/>
  <c r="X117" i="450"/>
  <c r="AB117" i="450"/>
  <c r="AA117" i="450"/>
  <c r="Z117" i="450"/>
  <c r="Y117" i="450"/>
  <c r="AC116" i="450"/>
  <c r="Z116" i="450"/>
  <c r="AB116" i="450"/>
  <c r="Y116" i="450"/>
  <c r="X116" i="450"/>
  <c r="AC115" i="450"/>
  <c r="X115" i="450"/>
  <c r="AB115" i="450"/>
  <c r="AA115" i="450"/>
  <c r="Z115" i="450"/>
  <c r="Y115" i="450"/>
  <c r="AC114" i="450"/>
  <c r="X114" i="450"/>
  <c r="AB114" i="450"/>
  <c r="AA114" i="450"/>
  <c r="Z114" i="450"/>
  <c r="Y114" i="450"/>
  <c r="AC113" i="450"/>
  <c r="AB113" i="450"/>
  <c r="Q113" i="450"/>
  <c r="AC112" i="450"/>
  <c r="X112" i="450"/>
  <c r="AB112" i="450"/>
  <c r="AA112" i="450"/>
  <c r="Z112" i="450"/>
  <c r="Y112" i="450"/>
  <c r="AC111" i="450"/>
  <c r="AB111" i="450"/>
  <c r="Y111" i="450"/>
  <c r="AC110" i="450"/>
  <c r="X110" i="450"/>
  <c r="AB110" i="450"/>
  <c r="AA110" i="450"/>
  <c r="Z110" i="450"/>
  <c r="Y110" i="450"/>
  <c r="AC109" i="450"/>
  <c r="AB109" i="450"/>
  <c r="AC108" i="450"/>
  <c r="Z108" i="450"/>
  <c r="AB108" i="450"/>
  <c r="AA108" i="450"/>
  <c r="Y108" i="450"/>
  <c r="AC107" i="450"/>
  <c r="Y107" i="450"/>
  <c r="AB107" i="450"/>
  <c r="AC106" i="450"/>
  <c r="Z106" i="450"/>
  <c r="AB106" i="450"/>
  <c r="AA106" i="450"/>
  <c r="Y106" i="450"/>
  <c r="AC105" i="450"/>
  <c r="AB105" i="450"/>
  <c r="Y105" i="450"/>
  <c r="AC104" i="450"/>
  <c r="Z104" i="450"/>
  <c r="AB104" i="450"/>
  <c r="AA104" i="450"/>
  <c r="Y104" i="450"/>
  <c r="AC103" i="450"/>
  <c r="AB103" i="450"/>
  <c r="AC102" i="450"/>
  <c r="Z102" i="450"/>
  <c r="AB102" i="450"/>
  <c r="AA102" i="450"/>
  <c r="Y102" i="450"/>
  <c r="AC101" i="450"/>
  <c r="AB101" i="450"/>
  <c r="Q101" i="450"/>
  <c r="AC100" i="450"/>
  <c r="Z100" i="450"/>
  <c r="AB100" i="450"/>
  <c r="AA100" i="450"/>
  <c r="Y100" i="450"/>
  <c r="AC99" i="450"/>
  <c r="Y99" i="450"/>
  <c r="AB99" i="450"/>
  <c r="U99" i="450"/>
  <c r="AC98" i="450"/>
  <c r="Z98" i="450"/>
  <c r="AB98" i="450"/>
  <c r="AA98" i="450"/>
  <c r="Y98" i="450"/>
  <c r="AC97" i="450"/>
  <c r="AB97" i="450"/>
  <c r="Y97" i="450"/>
  <c r="AC96" i="450"/>
  <c r="Z96" i="450"/>
  <c r="AB96" i="450"/>
  <c r="AA96" i="450"/>
  <c r="Y96" i="450"/>
  <c r="AC95" i="450"/>
  <c r="AB95" i="450"/>
  <c r="Y95" i="450"/>
  <c r="AC94" i="450"/>
  <c r="Z94" i="450"/>
  <c r="AB94" i="450"/>
  <c r="AA94" i="450"/>
  <c r="Y94" i="450"/>
  <c r="AC93" i="450"/>
  <c r="AB93" i="450"/>
  <c r="Q93" i="450"/>
  <c r="AC92" i="450"/>
  <c r="Z92" i="450"/>
  <c r="AB92" i="450"/>
  <c r="AA92" i="450"/>
  <c r="Y92" i="450"/>
  <c r="AC91" i="450"/>
  <c r="Y91" i="450"/>
  <c r="AB91" i="450"/>
  <c r="U91" i="450"/>
  <c r="AC90" i="450"/>
  <c r="Z90" i="450"/>
  <c r="AB90" i="450"/>
  <c r="AA90" i="450"/>
  <c r="Y90" i="450"/>
  <c r="AC89" i="450"/>
  <c r="AB89" i="450"/>
  <c r="Y89" i="450"/>
  <c r="AC88" i="450"/>
  <c r="Z88" i="450"/>
  <c r="AB88" i="450"/>
  <c r="AA88" i="450"/>
  <c r="Y88" i="450"/>
  <c r="AC87" i="450"/>
  <c r="AB87" i="450"/>
  <c r="Y87" i="450"/>
  <c r="AC86" i="450"/>
  <c r="Z86" i="450"/>
  <c r="AB86" i="450"/>
  <c r="AA86" i="450"/>
  <c r="Y86" i="450"/>
  <c r="AC85" i="450"/>
  <c r="AB85" i="450"/>
  <c r="Q85" i="450"/>
  <c r="AC84" i="450"/>
  <c r="Z84" i="450"/>
  <c r="AB84" i="450"/>
  <c r="AA84" i="450"/>
  <c r="Y84" i="450"/>
  <c r="AC83" i="450"/>
  <c r="Y83" i="450"/>
  <c r="AB83" i="450"/>
  <c r="U83" i="450"/>
  <c r="AC82" i="450"/>
  <c r="Z82" i="450"/>
  <c r="AB82" i="450"/>
  <c r="AA82" i="450"/>
  <c r="Y82" i="450"/>
  <c r="AC81" i="450"/>
  <c r="AB81" i="450"/>
  <c r="Y81" i="450"/>
  <c r="AC80" i="450"/>
  <c r="Z80" i="450"/>
  <c r="AB80" i="450"/>
  <c r="AA80" i="450"/>
  <c r="Y80" i="450"/>
  <c r="AC79" i="450"/>
  <c r="AA79" i="450"/>
  <c r="AB79" i="450"/>
  <c r="Y79" i="450"/>
  <c r="AC78" i="450"/>
  <c r="AB78" i="450"/>
  <c r="AA78" i="450"/>
  <c r="Y78" i="450"/>
  <c r="AC77" i="450"/>
  <c r="AA77" i="450"/>
  <c r="AB77" i="450"/>
  <c r="Y77" i="450"/>
  <c r="Q77" i="450"/>
  <c r="AC76" i="450"/>
  <c r="AB76" i="450"/>
  <c r="AA76" i="450"/>
  <c r="Y76" i="450"/>
  <c r="AC75" i="450"/>
  <c r="AA75" i="450"/>
  <c r="AB75" i="450"/>
  <c r="Y75" i="450"/>
  <c r="AC74" i="450"/>
  <c r="AB74" i="450"/>
  <c r="AA74" i="450"/>
  <c r="Y74" i="450"/>
  <c r="AC73" i="450"/>
  <c r="AA73" i="450"/>
  <c r="AB73" i="450"/>
  <c r="Y73" i="450"/>
  <c r="Q73" i="450"/>
  <c r="AC72" i="450"/>
  <c r="AB72" i="450"/>
  <c r="AA72" i="450"/>
  <c r="Y72" i="450"/>
  <c r="AC71" i="450"/>
  <c r="AA71" i="450"/>
  <c r="AB71" i="450"/>
  <c r="Y71" i="450"/>
  <c r="AC70" i="450"/>
  <c r="AB70" i="450"/>
  <c r="AA70" i="450"/>
  <c r="Y70" i="450"/>
  <c r="AC69" i="450"/>
  <c r="AA69" i="450"/>
  <c r="AB69" i="450"/>
  <c r="Y69" i="450"/>
  <c r="Q69" i="450"/>
  <c r="AC68" i="450"/>
  <c r="AB68" i="450"/>
  <c r="AA68" i="450"/>
  <c r="Y68" i="450"/>
  <c r="AC67" i="450"/>
  <c r="AA67" i="450"/>
  <c r="AB67" i="450"/>
  <c r="Y67" i="450"/>
  <c r="AC66" i="450"/>
  <c r="AB66" i="450"/>
  <c r="AA66" i="450"/>
  <c r="Y66" i="450"/>
  <c r="AC65" i="450"/>
  <c r="AA65" i="450"/>
  <c r="AB65" i="450"/>
  <c r="Y65" i="450"/>
  <c r="Q65" i="450"/>
  <c r="AC64" i="450"/>
  <c r="Y64" i="450"/>
  <c r="AB64" i="450"/>
  <c r="S64" i="450"/>
  <c r="AC63" i="450"/>
  <c r="Z63" i="450"/>
  <c r="AB63" i="450"/>
  <c r="AA63" i="450"/>
  <c r="X63" i="450"/>
  <c r="AC62" i="450"/>
  <c r="AB62" i="450"/>
  <c r="AC61" i="450"/>
  <c r="Z61" i="450"/>
  <c r="AB61" i="450"/>
  <c r="AA61" i="450"/>
  <c r="X61" i="450"/>
  <c r="AC60" i="450"/>
  <c r="AB60" i="450"/>
  <c r="Y60" i="450"/>
  <c r="AC59" i="450"/>
  <c r="AB59" i="450"/>
  <c r="Q59" i="450"/>
  <c r="AC58" i="450"/>
  <c r="Z58" i="450"/>
  <c r="AB58" i="450"/>
  <c r="AA58" i="450"/>
  <c r="Y58" i="450"/>
  <c r="O58" i="450"/>
  <c r="AC57" i="450"/>
  <c r="Y57" i="450"/>
  <c r="AB57" i="450"/>
  <c r="U57" i="450"/>
  <c r="AC56" i="450"/>
  <c r="Z56" i="450"/>
  <c r="AB56" i="450"/>
  <c r="AA56" i="450"/>
  <c r="Y56" i="450"/>
  <c r="S56" i="450"/>
  <c r="AC55" i="450"/>
  <c r="AB55" i="450"/>
  <c r="Y55" i="450"/>
  <c r="AC54" i="450"/>
  <c r="Z54" i="450"/>
  <c r="AB54" i="450"/>
  <c r="AA54" i="450"/>
  <c r="Y54" i="450"/>
  <c r="W54" i="450"/>
  <c r="AC53" i="450"/>
  <c r="AB53" i="450"/>
  <c r="Y53" i="450"/>
  <c r="AC52" i="450"/>
  <c r="Z52" i="450"/>
  <c r="AB52" i="450"/>
  <c r="AA52" i="450"/>
  <c r="Y52" i="450"/>
  <c r="AC51" i="450"/>
  <c r="AB51" i="450"/>
  <c r="Q51" i="450"/>
  <c r="AC50" i="450"/>
  <c r="Z50" i="450"/>
  <c r="AB50" i="450"/>
  <c r="AA50" i="450"/>
  <c r="Y50" i="450"/>
  <c r="O50" i="450"/>
  <c r="AC49" i="450"/>
  <c r="Y49" i="450"/>
  <c r="AB49" i="450"/>
  <c r="U49" i="450"/>
  <c r="AC48" i="450"/>
  <c r="Z48" i="450"/>
  <c r="AB48" i="450"/>
  <c r="AA48" i="450"/>
  <c r="Y48" i="450"/>
  <c r="S48" i="450"/>
  <c r="AC47" i="450"/>
  <c r="AB47" i="450"/>
  <c r="Y47" i="450"/>
  <c r="AC46" i="450"/>
  <c r="Z46" i="450"/>
  <c r="AB46" i="450"/>
  <c r="AA46" i="450"/>
  <c r="Y46" i="450"/>
  <c r="W46" i="450"/>
  <c r="AC45" i="450"/>
  <c r="AB45" i="450"/>
  <c r="Y45" i="450"/>
  <c r="AC44" i="450"/>
  <c r="Z44" i="450"/>
  <c r="AB44" i="450"/>
  <c r="AA44" i="450"/>
  <c r="Y44" i="450"/>
  <c r="AC43" i="450"/>
  <c r="AB43" i="450"/>
  <c r="Q43" i="450"/>
  <c r="AC42" i="450"/>
  <c r="Z42" i="450"/>
  <c r="AB42" i="450"/>
  <c r="AA42" i="450"/>
  <c r="Y42" i="450"/>
  <c r="O42" i="450"/>
  <c r="AC41" i="450"/>
  <c r="Y41" i="450"/>
  <c r="AB41" i="450"/>
  <c r="U41" i="450"/>
  <c r="AC40" i="450"/>
  <c r="Z40" i="450"/>
  <c r="AB40" i="450"/>
  <c r="AA40" i="450"/>
  <c r="Y40" i="450"/>
  <c r="S40" i="450"/>
  <c r="AC39" i="450"/>
  <c r="AB39" i="450"/>
  <c r="Y39" i="450"/>
  <c r="AC38" i="450"/>
  <c r="Z38" i="450"/>
  <c r="AB38" i="450"/>
  <c r="AA38" i="450"/>
  <c r="Y38" i="450"/>
  <c r="W38" i="450"/>
  <c r="AC37" i="450"/>
  <c r="AB37" i="450"/>
  <c r="Y37" i="450"/>
  <c r="AC36" i="450"/>
  <c r="Z36" i="450"/>
  <c r="AB36" i="450"/>
  <c r="AA36" i="450"/>
  <c r="Y36" i="450"/>
  <c r="AC35" i="450"/>
  <c r="AB35" i="450"/>
  <c r="Q35" i="450"/>
  <c r="AC34" i="450"/>
  <c r="Z34" i="450"/>
  <c r="AB34" i="450"/>
  <c r="AA34" i="450"/>
  <c r="Y34" i="450"/>
  <c r="O34" i="450"/>
  <c r="AC33" i="450"/>
  <c r="Y33" i="450"/>
  <c r="AB33" i="450"/>
  <c r="U33" i="450"/>
  <c r="AC32" i="450"/>
  <c r="Z32" i="450"/>
  <c r="AB32" i="450"/>
  <c r="AA32" i="450"/>
  <c r="Y32" i="450"/>
  <c r="S32" i="450"/>
  <c r="AC31" i="450"/>
  <c r="AB31" i="450"/>
  <c r="Y31" i="450"/>
  <c r="AC30" i="450"/>
  <c r="Z30" i="450"/>
  <c r="AB30" i="450"/>
  <c r="AA30" i="450"/>
  <c r="Y30" i="450"/>
  <c r="W30" i="450"/>
  <c r="AC29" i="450"/>
  <c r="AB29" i="450"/>
  <c r="Y29" i="450"/>
  <c r="AC28" i="450"/>
  <c r="Z28" i="450"/>
  <c r="AB28" i="450"/>
  <c r="AA28" i="450"/>
  <c r="Y28" i="450"/>
  <c r="AC27" i="450"/>
  <c r="AB27" i="450"/>
  <c r="Q27" i="450"/>
  <c r="AC26" i="450"/>
  <c r="Z26" i="450"/>
  <c r="AB26" i="450"/>
  <c r="AA26" i="450"/>
  <c r="Y26" i="450"/>
  <c r="O26" i="450"/>
  <c r="AC25" i="450"/>
  <c r="Y25" i="450"/>
  <c r="AB25" i="450"/>
  <c r="U25" i="450"/>
  <c r="AC24" i="450"/>
  <c r="Z24" i="450"/>
  <c r="AB24" i="450"/>
  <c r="AA24" i="450"/>
  <c r="Y24" i="450"/>
  <c r="S24" i="450"/>
  <c r="AC23" i="450"/>
  <c r="AB23" i="450"/>
  <c r="Y23" i="450"/>
  <c r="J22" i="450"/>
  <c r="I22" i="450"/>
  <c r="H22" i="450"/>
  <c r="G22" i="450"/>
  <c r="A22" i="450"/>
  <c r="A19" i="450"/>
  <c r="AB17" i="450"/>
  <c r="W17" i="450"/>
  <c r="V17" i="450"/>
  <c r="U17" i="450"/>
  <c r="S17" i="450"/>
  <c r="Q17" i="450"/>
  <c r="P17" i="450"/>
  <c r="O17" i="450"/>
  <c r="A17" i="450"/>
  <c r="A15" i="450"/>
  <c r="V12" i="450"/>
  <c r="S12" i="450"/>
  <c r="P12" i="450"/>
  <c r="N12" i="450"/>
  <c r="M12" i="450"/>
  <c r="L12" i="450"/>
  <c r="V11" i="450"/>
  <c r="V13" i="450"/>
  <c r="S11" i="450"/>
  <c r="S13" i="450"/>
  <c r="P11" i="450"/>
  <c r="P13" i="450"/>
  <c r="N11" i="450"/>
  <c r="N13" i="450"/>
  <c r="M11" i="450"/>
  <c r="M13" i="450"/>
  <c r="L11" i="450"/>
  <c r="AB20" i="450"/>
  <c r="U129" i="450"/>
  <c r="S7" i="450"/>
  <c r="M7" i="450"/>
  <c r="V5" i="450"/>
  <c r="S5" i="450"/>
  <c r="M5" i="450"/>
  <c r="J5" i="450"/>
  <c r="D5" i="450"/>
  <c r="AA247" i="449"/>
  <c r="Z247" i="449"/>
  <c r="Y247" i="449"/>
  <c r="X247" i="449"/>
  <c r="W247" i="449"/>
  <c r="V247" i="449"/>
  <c r="U247" i="449"/>
  <c r="T247" i="449"/>
  <c r="S247" i="449"/>
  <c r="R247" i="449"/>
  <c r="Q247" i="449"/>
  <c r="P247" i="449"/>
  <c r="O247" i="449"/>
  <c r="AC246" i="449"/>
  <c r="AB246" i="449"/>
  <c r="Y246" i="449"/>
  <c r="AC245" i="449"/>
  <c r="Z245" i="449"/>
  <c r="AB245" i="449"/>
  <c r="AA245" i="449"/>
  <c r="Y245" i="449"/>
  <c r="AC244" i="449"/>
  <c r="AB244" i="449"/>
  <c r="AC243" i="449"/>
  <c r="Z243" i="449"/>
  <c r="AB243" i="449"/>
  <c r="AA243" i="449"/>
  <c r="Y243" i="449"/>
  <c r="AC242" i="449"/>
  <c r="Y242" i="449"/>
  <c r="AB242" i="449"/>
  <c r="AC241" i="449"/>
  <c r="AB241" i="449"/>
  <c r="AC240" i="449"/>
  <c r="AB240" i="449"/>
  <c r="AA240" i="449"/>
  <c r="AC239" i="449"/>
  <c r="AB239" i="449"/>
  <c r="AC238" i="449"/>
  <c r="AB238" i="449"/>
  <c r="AA238" i="449"/>
  <c r="AC237" i="449"/>
  <c r="AB237" i="449"/>
  <c r="AC236" i="449"/>
  <c r="AB236" i="449"/>
  <c r="AA236" i="449"/>
  <c r="AC235" i="449"/>
  <c r="AB235" i="449"/>
  <c r="AC234" i="449"/>
  <c r="Z234" i="449"/>
  <c r="AB234" i="449"/>
  <c r="AA234" i="449"/>
  <c r="AC233" i="449"/>
  <c r="AA233" i="449"/>
  <c r="AB233" i="449"/>
  <c r="Z233" i="449"/>
  <c r="Y233" i="449"/>
  <c r="X233" i="449"/>
  <c r="AC232" i="449"/>
  <c r="AB232" i="449"/>
  <c r="AA232" i="449"/>
  <c r="Z232" i="449"/>
  <c r="Y232" i="449"/>
  <c r="X232" i="449"/>
  <c r="AC231" i="449"/>
  <c r="AA231" i="449"/>
  <c r="AB231" i="449"/>
  <c r="Z231" i="449"/>
  <c r="Y231" i="449"/>
  <c r="X231" i="449"/>
  <c r="AC230" i="449"/>
  <c r="AB230" i="449"/>
  <c r="AA230" i="449"/>
  <c r="Z230" i="449"/>
  <c r="Y230" i="449"/>
  <c r="X230" i="449"/>
  <c r="AC229" i="449"/>
  <c r="AA229" i="449"/>
  <c r="AB229" i="449"/>
  <c r="Z229" i="449"/>
  <c r="Y229" i="449"/>
  <c r="X229" i="449"/>
  <c r="AC228" i="449"/>
  <c r="AB228" i="449"/>
  <c r="AA228" i="449"/>
  <c r="Z228" i="449"/>
  <c r="Y228" i="449"/>
  <c r="X228" i="449"/>
  <c r="AC227" i="449"/>
  <c r="AA227" i="449"/>
  <c r="AB227" i="449"/>
  <c r="Z227" i="449"/>
  <c r="Y227" i="449"/>
  <c r="X227" i="449"/>
  <c r="AC226" i="449"/>
  <c r="AB226" i="449"/>
  <c r="AA226" i="449"/>
  <c r="Z226" i="449"/>
  <c r="Y226" i="449"/>
  <c r="X226" i="449"/>
  <c r="AC225" i="449"/>
  <c r="AA225" i="449"/>
  <c r="AB225" i="449"/>
  <c r="Z225" i="449"/>
  <c r="Y225" i="449"/>
  <c r="X225" i="449"/>
  <c r="AC224" i="449"/>
  <c r="AB224" i="449"/>
  <c r="AA224" i="449"/>
  <c r="Z224" i="449"/>
  <c r="Y224" i="449"/>
  <c r="X224" i="449"/>
  <c r="AC223" i="449"/>
  <c r="AA223" i="449"/>
  <c r="AB223" i="449"/>
  <c r="Z223" i="449"/>
  <c r="X223" i="449"/>
  <c r="AC222" i="449"/>
  <c r="AB222" i="449"/>
  <c r="AA222" i="449"/>
  <c r="Z222" i="449"/>
  <c r="Y222" i="449"/>
  <c r="X222" i="449"/>
  <c r="AC221" i="449"/>
  <c r="AA221" i="449"/>
  <c r="AB221" i="449"/>
  <c r="Z221" i="449"/>
  <c r="Y221" i="449"/>
  <c r="X221" i="449"/>
  <c r="AC220" i="449"/>
  <c r="AB220" i="449"/>
  <c r="AA220" i="449"/>
  <c r="Z220" i="449"/>
  <c r="Y220" i="449"/>
  <c r="X220" i="449"/>
  <c r="AC219" i="449"/>
  <c r="AA219" i="449"/>
  <c r="AB219" i="449"/>
  <c r="Z219" i="449"/>
  <c r="Y219" i="449"/>
  <c r="X219" i="449"/>
  <c r="AC218" i="449"/>
  <c r="AB218" i="449"/>
  <c r="AA218" i="449"/>
  <c r="Z218" i="449"/>
  <c r="Y218" i="449"/>
  <c r="X218" i="449"/>
  <c r="AC217" i="449"/>
  <c r="AA217" i="449"/>
  <c r="AB217" i="449"/>
  <c r="Z217" i="449"/>
  <c r="Y217" i="449"/>
  <c r="X217" i="449"/>
  <c r="AC216" i="449"/>
  <c r="AB216" i="449"/>
  <c r="AA216" i="449"/>
  <c r="Z216" i="449"/>
  <c r="Y216" i="449"/>
  <c r="X216" i="449"/>
  <c r="AC215" i="449"/>
  <c r="AA215" i="449"/>
  <c r="AB215" i="449"/>
  <c r="Z215" i="449"/>
  <c r="Y215" i="449"/>
  <c r="X215" i="449"/>
  <c r="AC214" i="449"/>
  <c r="AB214" i="449"/>
  <c r="AA214" i="449"/>
  <c r="Z214" i="449"/>
  <c r="Y214" i="449"/>
  <c r="X214" i="449"/>
  <c r="AC213" i="449"/>
  <c r="AA213" i="449"/>
  <c r="AB213" i="449"/>
  <c r="Z213" i="449"/>
  <c r="Y213" i="449"/>
  <c r="X213" i="449"/>
  <c r="AC212" i="449"/>
  <c r="AB212" i="449"/>
  <c r="AA212" i="449"/>
  <c r="Z212" i="449"/>
  <c r="Y212" i="449"/>
  <c r="X212" i="449"/>
  <c r="AC211" i="449"/>
  <c r="AA211" i="449"/>
  <c r="AB211" i="449"/>
  <c r="Z211" i="449"/>
  <c r="Y211" i="449"/>
  <c r="X211" i="449"/>
  <c r="AC210" i="449"/>
  <c r="AB210" i="449"/>
  <c r="AA210" i="449"/>
  <c r="Z210" i="449"/>
  <c r="Y210" i="449"/>
  <c r="X210" i="449"/>
  <c r="AC209" i="449"/>
  <c r="AA209" i="449"/>
  <c r="AB209" i="449"/>
  <c r="Z209" i="449"/>
  <c r="Y209" i="449"/>
  <c r="X209" i="449"/>
  <c r="AC208" i="449"/>
  <c r="AB208" i="449"/>
  <c r="AA208" i="449"/>
  <c r="Z208" i="449"/>
  <c r="Y208" i="449"/>
  <c r="X208" i="449"/>
  <c r="AC207" i="449"/>
  <c r="AA207" i="449"/>
  <c r="AB207" i="449"/>
  <c r="Z207" i="449"/>
  <c r="Y207" i="449"/>
  <c r="X207" i="449"/>
  <c r="AC206" i="449"/>
  <c r="AB206" i="449"/>
  <c r="AA206" i="449"/>
  <c r="Z206" i="449"/>
  <c r="Y206" i="449"/>
  <c r="X206" i="449"/>
  <c r="AC205" i="449"/>
  <c r="AA205" i="449"/>
  <c r="AB205" i="449"/>
  <c r="Z205" i="449"/>
  <c r="Y205" i="449"/>
  <c r="X205" i="449"/>
  <c r="AC204" i="449"/>
  <c r="AB204" i="449"/>
  <c r="AA204" i="449"/>
  <c r="Z204" i="449"/>
  <c r="Y204" i="449"/>
  <c r="X204" i="449"/>
  <c r="AC203" i="449"/>
  <c r="AA203" i="449"/>
  <c r="AB203" i="449"/>
  <c r="Z203" i="449"/>
  <c r="Y203" i="449"/>
  <c r="X203" i="449"/>
  <c r="AC202" i="449"/>
  <c r="AB202" i="449"/>
  <c r="AA202" i="449"/>
  <c r="Z202" i="449"/>
  <c r="Y202" i="449"/>
  <c r="X202" i="449"/>
  <c r="AC201" i="449"/>
  <c r="AA201" i="449"/>
  <c r="AB201" i="449"/>
  <c r="Z201" i="449"/>
  <c r="Y201" i="449"/>
  <c r="X201" i="449"/>
  <c r="AC200" i="449"/>
  <c r="AB200" i="449"/>
  <c r="AA200" i="449"/>
  <c r="Z200" i="449"/>
  <c r="Y200" i="449"/>
  <c r="X200" i="449"/>
  <c r="AC199" i="449"/>
  <c r="AA199" i="449"/>
  <c r="AB199" i="449"/>
  <c r="Z199" i="449"/>
  <c r="Y199" i="449"/>
  <c r="X199" i="449"/>
  <c r="AC198" i="449"/>
  <c r="AB198" i="449"/>
  <c r="AA198" i="449"/>
  <c r="Z198" i="449"/>
  <c r="Y198" i="449"/>
  <c r="X198" i="449"/>
  <c r="AC197" i="449"/>
  <c r="AA197" i="449"/>
  <c r="AB197" i="449"/>
  <c r="Z197" i="449"/>
  <c r="Y197" i="449"/>
  <c r="X197" i="449"/>
  <c r="AC196" i="449"/>
  <c r="AB196" i="449"/>
  <c r="AA196" i="449"/>
  <c r="Z196" i="449"/>
  <c r="Y196" i="449"/>
  <c r="X196" i="449"/>
  <c r="AC195" i="449"/>
  <c r="AA195" i="449"/>
  <c r="AB195" i="449"/>
  <c r="Z195" i="449"/>
  <c r="Y195" i="449"/>
  <c r="X195" i="449"/>
  <c r="AC194" i="449"/>
  <c r="AB194" i="449"/>
  <c r="AA194" i="449"/>
  <c r="Z194" i="449"/>
  <c r="Y194" i="449"/>
  <c r="X194" i="449"/>
  <c r="AC193" i="449"/>
  <c r="AA193" i="449"/>
  <c r="AB193" i="449"/>
  <c r="Z193" i="449"/>
  <c r="Y193" i="449"/>
  <c r="X193" i="449"/>
  <c r="AC192" i="449"/>
  <c r="AB192" i="449"/>
  <c r="AA192" i="449"/>
  <c r="Z192" i="449"/>
  <c r="Y192" i="449"/>
  <c r="X192" i="449"/>
  <c r="AC191" i="449"/>
  <c r="AA191" i="449"/>
  <c r="AB191" i="449"/>
  <c r="Z191" i="449"/>
  <c r="Y191" i="449"/>
  <c r="X191" i="449"/>
  <c r="AC190" i="449"/>
  <c r="AB190" i="449"/>
  <c r="AA190" i="449"/>
  <c r="Z190" i="449"/>
  <c r="Y190" i="449"/>
  <c r="X190" i="449"/>
  <c r="AC189" i="449"/>
  <c r="AA189" i="449"/>
  <c r="AB189" i="449"/>
  <c r="Z189" i="449"/>
  <c r="Y189" i="449"/>
  <c r="X189" i="449"/>
  <c r="AC188" i="449"/>
  <c r="AB188" i="449"/>
  <c r="AA188" i="449"/>
  <c r="Z188" i="449"/>
  <c r="Y188" i="449"/>
  <c r="X188" i="449"/>
  <c r="AC187" i="449"/>
  <c r="AA187" i="449"/>
  <c r="AB187" i="449"/>
  <c r="Z187" i="449"/>
  <c r="Y187" i="449"/>
  <c r="X187" i="449"/>
  <c r="AC186" i="449"/>
  <c r="AB186" i="449"/>
  <c r="AA186" i="449"/>
  <c r="Z186" i="449"/>
  <c r="Y186" i="449"/>
  <c r="X186" i="449"/>
  <c r="AC185" i="449"/>
  <c r="AA185" i="449"/>
  <c r="AB185" i="449"/>
  <c r="Z185" i="449"/>
  <c r="Y185" i="449"/>
  <c r="X185" i="449"/>
  <c r="AC184" i="449"/>
  <c r="AB184" i="449"/>
  <c r="AA184" i="449"/>
  <c r="Z184" i="449"/>
  <c r="Y184" i="449"/>
  <c r="X184" i="449"/>
  <c r="AC183" i="449"/>
  <c r="AA183" i="449"/>
  <c r="AB183" i="449"/>
  <c r="Z183" i="449"/>
  <c r="Y183" i="449"/>
  <c r="X183" i="449"/>
  <c r="AC182" i="449"/>
  <c r="AB182" i="449"/>
  <c r="AA182" i="449"/>
  <c r="Z182" i="449"/>
  <c r="Y182" i="449"/>
  <c r="X182" i="449"/>
  <c r="AC181" i="449"/>
  <c r="AA181" i="449"/>
  <c r="AB181" i="449"/>
  <c r="Z181" i="449"/>
  <c r="Y181" i="449"/>
  <c r="X181" i="449"/>
  <c r="AC180" i="449"/>
  <c r="AB180" i="449"/>
  <c r="AA180" i="449"/>
  <c r="Z180" i="449"/>
  <c r="Y180" i="449"/>
  <c r="X180" i="449"/>
  <c r="AC179" i="449"/>
  <c r="AA179" i="449"/>
  <c r="AB179" i="449"/>
  <c r="Z179" i="449"/>
  <c r="Y179" i="449"/>
  <c r="X179" i="449"/>
  <c r="AC178" i="449"/>
  <c r="AB178" i="449"/>
  <c r="AA178" i="449"/>
  <c r="Z178" i="449"/>
  <c r="Y178" i="449"/>
  <c r="X178" i="449"/>
  <c r="AC177" i="449"/>
  <c r="AA177" i="449"/>
  <c r="AB177" i="449"/>
  <c r="Z177" i="449"/>
  <c r="Y177" i="449"/>
  <c r="X177" i="449"/>
  <c r="AC176" i="449"/>
  <c r="AB176" i="449"/>
  <c r="AA176" i="449"/>
  <c r="Z176" i="449"/>
  <c r="Y176" i="449"/>
  <c r="X176" i="449"/>
  <c r="AC175" i="449"/>
  <c r="AA175" i="449"/>
  <c r="AB175" i="449"/>
  <c r="Z175" i="449"/>
  <c r="Y175" i="449"/>
  <c r="X175" i="449"/>
  <c r="AC174" i="449"/>
  <c r="AB174" i="449"/>
  <c r="AA174" i="449"/>
  <c r="Z174" i="449"/>
  <c r="Y174" i="449"/>
  <c r="X174" i="449"/>
  <c r="AC173" i="449"/>
  <c r="AA173" i="449"/>
  <c r="AB173" i="449"/>
  <c r="Z173" i="449"/>
  <c r="Y173" i="449"/>
  <c r="X173" i="449"/>
  <c r="AC172" i="449"/>
  <c r="AB172" i="449"/>
  <c r="AA172" i="449"/>
  <c r="Z172" i="449"/>
  <c r="Y172" i="449"/>
  <c r="X172" i="449"/>
  <c r="AC171" i="449"/>
  <c r="AA171" i="449"/>
  <c r="AB171" i="449"/>
  <c r="Z171" i="449"/>
  <c r="Y171" i="449"/>
  <c r="X171" i="449"/>
  <c r="AC170" i="449"/>
  <c r="AB170" i="449"/>
  <c r="AA170" i="449"/>
  <c r="Z170" i="449"/>
  <c r="Y170" i="449"/>
  <c r="X170" i="449"/>
  <c r="AC169" i="449"/>
  <c r="AA169" i="449"/>
  <c r="AB169" i="449"/>
  <c r="Z169" i="449"/>
  <c r="Y169" i="449"/>
  <c r="X169" i="449"/>
  <c r="AC168" i="449"/>
  <c r="AB168" i="449"/>
  <c r="AA168" i="449"/>
  <c r="Z168" i="449"/>
  <c r="Y168" i="449"/>
  <c r="X168" i="449"/>
  <c r="AC167" i="449"/>
  <c r="AA167" i="449"/>
  <c r="AB167" i="449"/>
  <c r="Z167" i="449"/>
  <c r="Y167" i="449"/>
  <c r="X167" i="449"/>
  <c r="AC166" i="449"/>
  <c r="AB166" i="449"/>
  <c r="AA166" i="449"/>
  <c r="Z166" i="449"/>
  <c r="Y166" i="449"/>
  <c r="X166" i="449"/>
  <c r="AC165" i="449"/>
  <c r="AA165" i="449"/>
  <c r="AB165" i="449"/>
  <c r="Z165" i="449"/>
  <c r="Y165" i="449"/>
  <c r="X165" i="449"/>
  <c r="AC164" i="449"/>
  <c r="AB164" i="449"/>
  <c r="AA164" i="449"/>
  <c r="Z164" i="449"/>
  <c r="Y164" i="449"/>
  <c r="X164" i="449"/>
  <c r="AC163" i="449"/>
  <c r="AA163" i="449"/>
  <c r="AB163" i="449"/>
  <c r="Z163" i="449"/>
  <c r="Y163" i="449"/>
  <c r="X163" i="449"/>
  <c r="AC162" i="449"/>
  <c r="AB162" i="449"/>
  <c r="AA162" i="449"/>
  <c r="Z162" i="449"/>
  <c r="Y162" i="449"/>
  <c r="X162" i="449"/>
  <c r="AC161" i="449"/>
  <c r="AA161" i="449"/>
  <c r="AB161" i="449"/>
  <c r="Z161" i="449"/>
  <c r="Y161" i="449"/>
  <c r="X161" i="449"/>
  <c r="AC160" i="449"/>
  <c r="AB160" i="449"/>
  <c r="AA160" i="449"/>
  <c r="Z160" i="449"/>
  <c r="Y160" i="449"/>
  <c r="X160" i="449"/>
  <c r="AC159" i="449"/>
  <c r="AA159" i="449"/>
  <c r="AB159" i="449"/>
  <c r="Z159" i="449"/>
  <c r="Y159" i="449"/>
  <c r="X159" i="449"/>
  <c r="AC158" i="449"/>
  <c r="AB158" i="449"/>
  <c r="AA158" i="449"/>
  <c r="Z158" i="449"/>
  <c r="Y158" i="449"/>
  <c r="X158" i="449"/>
  <c r="AC157" i="449"/>
  <c r="AA157" i="449"/>
  <c r="AB157" i="449"/>
  <c r="Z157" i="449"/>
  <c r="Y157" i="449"/>
  <c r="X157" i="449"/>
  <c r="AC156" i="449"/>
  <c r="AB156" i="449"/>
  <c r="AA156" i="449"/>
  <c r="Z156" i="449"/>
  <c r="Y156" i="449"/>
  <c r="X156" i="449"/>
  <c r="AC155" i="449"/>
  <c r="AA155" i="449"/>
  <c r="AB155" i="449"/>
  <c r="Z155" i="449"/>
  <c r="Y155" i="449"/>
  <c r="X155" i="449"/>
  <c r="AC154" i="449"/>
  <c r="AB154" i="449"/>
  <c r="AA154" i="449"/>
  <c r="Z154" i="449"/>
  <c r="Y154" i="449"/>
  <c r="X154" i="449"/>
  <c r="AC153" i="449"/>
  <c r="AA153" i="449"/>
  <c r="AB153" i="449"/>
  <c r="Z153" i="449"/>
  <c r="Y153" i="449"/>
  <c r="X153" i="449"/>
  <c r="AC152" i="449"/>
  <c r="AB152" i="449"/>
  <c r="AA152" i="449"/>
  <c r="Z152" i="449"/>
  <c r="Y152" i="449"/>
  <c r="X152" i="449"/>
  <c r="AC151" i="449"/>
  <c r="AA151" i="449"/>
  <c r="AB151" i="449"/>
  <c r="Z151" i="449"/>
  <c r="Y151" i="449"/>
  <c r="X151" i="449"/>
  <c r="AC150" i="449"/>
  <c r="AB150" i="449"/>
  <c r="AA150" i="449"/>
  <c r="Z150" i="449"/>
  <c r="Y150" i="449"/>
  <c r="X150" i="449"/>
  <c r="AC149" i="449"/>
  <c r="AA149" i="449"/>
  <c r="AB149" i="449"/>
  <c r="Z149" i="449"/>
  <c r="Y149" i="449"/>
  <c r="X149" i="449"/>
  <c r="AC148" i="449"/>
  <c r="AB148" i="449"/>
  <c r="AA148" i="449"/>
  <c r="Z148" i="449"/>
  <c r="Y148" i="449"/>
  <c r="X148" i="449"/>
  <c r="AC147" i="449"/>
  <c r="AA147" i="449"/>
  <c r="AB147" i="449"/>
  <c r="Z147" i="449"/>
  <c r="Y147" i="449"/>
  <c r="X147" i="449"/>
  <c r="AC146" i="449"/>
  <c r="AB146" i="449"/>
  <c r="AA146" i="449"/>
  <c r="Z146" i="449"/>
  <c r="Y146" i="449"/>
  <c r="X146" i="449"/>
  <c r="AC145" i="449"/>
  <c r="AA145" i="449"/>
  <c r="AB145" i="449"/>
  <c r="Z145" i="449"/>
  <c r="Y145" i="449"/>
  <c r="X145" i="449"/>
  <c r="AC144" i="449"/>
  <c r="AB144" i="449"/>
  <c r="AA144" i="449"/>
  <c r="Z144" i="449"/>
  <c r="Y144" i="449"/>
  <c r="X144" i="449"/>
  <c r="AC143" i="449"/>
  <c r="AA143" i="449"/>
  <c r="AB143" i="449"/>
  <c r="Z143" i="449"/>
  <c r="Y143" i="449"/>
  <c r="X143" i="449"/>
  <c r="AC142" i="449"/>
  <c r="AB142" i="449"/>
  <c r="AA142" i="449"/>
  <c r="Z142" i="449"/>
  <c r="Y142" i="449"/>
  <c r="X142" i="449"/>
  <c r="AC141" i="449"/>
  <c r="AA141" i="449"/>
  <c r="AB141" i="449"/>
  <c r="Z141" i="449"/>
  <c r="Y141" i="449"/>
  <c r="X141" i="449"/>
  <c r="AC140" i="449"/>
  <c r="AB140" i="449"/>
  <c r="AA140" i="449"/>
  <c r="Z140" i="449"/>
  <c r="Y140" i="449"/>
  <c r="X140" i="449"/>
  <c r="AC139" i="449"/>
  <c r="AA139" i="449"/>
  <c r="AB139" i="449"/>
  <c r="Y139" i="449"/>
  <c r="X139" i="449"/>
  <c r="AC138" i="449"/>
  <c r="AB138" i="449"/>
  <c r="AA138" i="449"/>
  <c r="Z138" i="449"/>
  <c r="Y138" i="449"/>
  <c r="X138" i="449"/>
  <c r="AC137" i="449"/>
  <c r="X137" i="449"/>
  <c r="AB137" i="449"/>
  <c r="AC136" i="449"/>
  <c r="AB136" i="449"/>
  <c r="AA136" i="449"/>
  <c r="Z136" i="449"/>
  <c r="Y136" i="449"/>
  <c r="X136" i="449"/>
  <c r="AC135" i="449"/>
  <c r="AA135" i="449"/>
  <c r="AB135" i="449"/>
  <c r="Z135" i="449"/>
  <c r="Y135" i="449"/>
  <c r="X135" i="449"/>
  <c r="AC134" i="449"/>
  <c r="AB134" i="449"/>
  <c r="AA134" i="449"/>
  <c r="Z134" i="449"/>
  <c r="Y134" i="449"/>
  <c r="X134" i="449"/>
  <c r="AC133" i="449"/>
  <c r="AA133" i="449"/>
  <c r="AB133" i="449"/>
  <c r="Z133" i="449"/>
  <c r="Y133" i="449"/>
  <c r="X133" i="449"/>
  <c r="AC132" i="449"/>
  <c r="AB132" i="449"/>
  <c r="AA132" i="449"/>
  <c r="Z132" i="449"/>
  <c r="Y132" i="449"/>
  <c r="X132" i="449"/>
  <c r="AC131" i="449"/>
  <c r="AA131" i="449"/>
  <c r="AB131" i="449"/>
  <c r="Z131" i="449"/>
  <c r="Y131" i="449"/>
  <c r="X131" i="449"/>
  <c r="AC130" i="449"/>
  <c r="AB130" i="449"/>
  <c r="AA130" i="449"/>
  <c r="Z130" i="449"/>
  <c r="Y130" i="449"/>
  <c r="X130" i="449"/>
  <c r="AC129" i="449"/>
  <c r="AA129" i="449"/>
  <c r="AB129" i="449"/>
  <c r="Z129" i="449"/>
  <c r="Y129" i="449"/>
  <c r="X129" i="449"/>
  <c r="AC128" i="449"/>
  <c r="AB128" i="449"/>
  <c r="AA128" i="449"/>
  <c r="Z128" i="449"/>
  <c r="Y128" i="449"/>
  <c r="X128" i="449"/>
  <c r="AC127" i="449"/>
  <c r="AA127" i="449"/>
  <c r="AB127" i="449"/>
  <c r="Z127" i="449"/>
  <c r="Y127" i="449"/>
  <c r="X127" i="449"/>
  <c r="AC126" i="449"/>
  <c r="AB126" i="449"/>
  <c r="AA126" i="449"/>
  <c r="Z126" i="449"/>
  <c r="Y126" i="449"/>
  <c r="X126" i="449"/>
  <c r="AC125" i="449"/>
  <c r="AA125" i="449"/>
  <c r="AB125" i="449"/>
  <c r="Z125" i="449"/>
  <c r="Y125" i="449"/>
  <c r="X125" i="449"/>
  <c r="AC124" i="449"/>
  <c r="AB124" i="449"/>
  <c r="AA124" i="449"/>
  <c r="Z124" i="449"/>
  <c r="Y124" i="449"/>
  <c r="X124" i="449"/>
  <c r="AC123" i="449"/>
  <c r="AA123" i="449"/>
  <c r="AB123" i="449"/>
  <c r="Z123" i="449"/>
  <c r="Y123" i="449"/>
  <c r="X123" i="449"/>
  <c r="AC122" i="449"/>
  <c r="AB122" i="449"/>
  <c r="AA122" i="449"/>
  <c r="Z122" i="449"/>
  <c r="Y122" i="449"/>
  <c r="X122" i="449"/>
  <c r="AC121" i="449"/>
  <c r="AA121" i="449"/>
  <c r="AB121" i="449"/>
  <c r="Z121" i="449"/>
  <c r="Y121" i="449"/>
  <c r="X121" i="449"/>
  <c r="AC120" i="449"/>
  <c r="AB120" i="449"/>
  <c r="AA120" i="449"/>
  <c r="Z120" i="449"/>
  <c r="Y120" i="449"/>
  <c r="X120" i="449"/>
  <c r="AC119" i="449"/>
  <c r="AA119" i="449"/>
  <c r="AB119" i="449"/>
  <c r="Z119" i="449"/>
  <c r="Y119" i="449"/>
  <c r="X119" i="449"/>
  <c r="AC118" i="449"/>
  <c r="AB118" i="449"/>
  <c r="AA118" i="449"/>
  <c r="Z118" i="449"/>
  <c r="Y118" i="449"/>
  <c r="X118" i="449"/>
  <c r="AC117" i="449"/>
  <c r="AA117" i="449"/>
  <c r="AB117" i="449"/>
  <c r="Z117" i="449"/>
  <c r="Y117" i="449"/>
  <c r="X117" i="449"/>
  <c r="AC116" i="449"/>
  <c r="AB116" i="449"/>
  <c r="AA116" i="449"/>
  <c r="Z116" i="449"/>
  <c r="Y116" i="449"/>
  <c r="X116" i="449"/>
  <c r="AC115" i="449"/>
  <c r="AA115" i="449"/>
  <c r="AB115" i="449"/>
  <c r="Z115" i="449"/>
  <c r="Y115" i="449"/>
  <c r="X115" i="449"/>
  <c r="AC114" i="449"/>
  <c r="AB114" i="449"/>
  <c r="AA114" i="449"/>
  <c r="Z114" i="449"/>
  <c r="Y114" i="449"/>
  <c r="X114" i="449"/>
  <c r="AC113" i="449"/>
  <c r="AA113" i="449"/>
  <c r="AB113" i="449"/>
  <c r="Z113" i="449"/>
  <c r="Y113" i="449"/>
  <c r="X113" i="449"/>
  <c r="AC112" i="449"/>
  <c r="AB112" i="449"/>
  <c r="AA112" i="449"/>
  <c r="Z112" i="449"/>
  <c r="Y112" i="449"/>
  <c r="X112" i="449"/>
  <c r="AC111" i="449"/>
  <c r="AA111" i="449"/>
  <c r="AB111" i="449"/>
  <c r="Z111" i="449"/>
  <c r="Y111" i="449"/>
  <c r="X111" i="449"/>
  <c r="AC110" i="449"/>
  <c r="AB110" i="449"/>
  <c r="AA110" i="449"/>
  <c r="Z110" i="449"/>
  <c r="Y110" i="449"/>
  <c r="X110" i="449"/>
  <c r="AC109" i="449"/>
  <c r="AA109" i="449"/>
  <c r="AB109" i="449"/>
  <c r="Z109" i="449"/>
  <c r="Y109" i="449"/>
  <c r="X109" i="449"/>
  <c r="AC108" i="449"/>
  <c r="AB108" i="449"/>
  <c r="AA108" i="449"/>
  <c r="Z108" i="449"/>
  <c r="Y108" i="449"/>
  <c r="X108" i="449"/>
  <c r="AC107" i="449"/>
  <c r="AA107" i="449"/>
  <c r="AB107" i="449"/>
  <c r="Z107" i="449"/>
  <c r="Y107" i="449"/>
  <c r="X107" i="449"/>
  <c r="AC106" i="449"/>
  <c r="AB106" i="449"/>
  <c r="AA106" i="449"/>
  <c r="Z106" i="449"/>
  <c r="Y106" i="449"/>
  <c r="X106" i="449"/>
  <c r="AC105" i="449"/>
  <c r="AA105" i="449"/>
  <c r="AB105" i="449"/>
  <c r="Z105" i="449"/>
  <c r="Y105" i="449"/>
  <c r="X105" i="449"/>
  <c r="AC104" i="449"/>
  <c r="AB104" i="449"/>
  <c r="AA104" i="449"/>
  <c r="Z104" i="449"/>
  <c r="Y104" i="449"/>
  <c r="X104" i="449"/>
  <c r="AC103" i="449"/>
  <c r="AA103" i="449"/>
  <c r="AB103" i="449"/>
  <c r="Z103" i="449"/>
  <c r="Y103" i="449"/>
  <c r="X103" i="449"/>
  <c r="AC102" i="449"/>
  <c r="AB102" i="449"/>
  <c r="AA102" i="449"/>
  <c r="Z102" i="449"/>
  <c r="Y102" i="449"/>
  <c r="X102" i="449"/>
  <c r="AC101" i="449"/>
  <c r="AA101" i="449"/>
  <c r="AB101" i="449"/>
  <c r="Z101" i="449"/>
  <c r="Y101" i="449"/>
  <c r="X101" i="449"/>
  <c r="AC100" i="449"/>
  <c r="AB100" i="449"/>
  <c r="AA100" i="449"/>
  <c r="Z100" i="449"/>
  <c r="Y100" i="449"/>
  <c r="X100" i="449"/>
  <c r="AC99" i="449"/>
  <c r="AA99" i="449"/>
  <c r="AB99" i="449"/>
  <c r="Z99" i="449"/>
  <c r="Y99" i="449"/>
  <c r="X99" i="449"/>
  <c r="AC98" i="449"/>
  <c r="AB98" i="449"/>
  <c r="AA98" i="449"/>
  <c r="Z98" i="449"/>
  <c r="Y98" i="449"/>
  <c r="X98" i="449"/>
  <c r="AC97" i="449"/>
  <c r="AA97" i="449"/>
  <c r="AB97" i="449"/>
  <c r="Z97" i="449"/>
  <c r="Y97" i="449"/>
  <c r="X97" i="449"/>
  <c r="AC96" i="449"/>
  <c r="AB96" i="449"/>
  <c r="AA96" i="449"/>
  <c r="Z96" i="449"/>
  <c r="Y96" i="449"/>
  <c r="X96" i="449"/>
  <c r="AC95" i="449"/>
  <c r="AA95" i="449"/>
  <c r="AB95" i="449"/>
  <c r="Z95" i="449"/>
  <c r="Y95" i="449"/>
  <c r="X95" i="449"/>
  <c r="AC94" i="449"/>
  <c r="AB94" i="449"/>
  <c r="AA94" i="449"/>
  <c r="Z94" i="449"/>
  <c r="Y94" i="449"/>
  <c r="X94" i="449"/>
  <c r="AC93" i="449"/>
  <c r="AA93" i="449"/>
  <c r="AB93" i="449"/>
  <c r="Z93" i="449"/>
  <c r="Y93" i="449"/>
  <c r="X93" i="449"/>
  <c r="AC92" i="449"/>
  <c r="AB92" i="449"/>
  <c r="AA92" i="449"/>
  <c r="Z92" i="449"/>
  <c r="Y92" i="449"/>
  <c r="X92" i="449"/>
  <c r="AC91" i="449"/>
  <c r="AA91" i="449"/>
  <c r="AB91" i="449"/>
  <c r="Z91" i="449"/>
  <c r="Y91" i="449"/>
  <c r="X91" i="449"/>
  <c r="AC90" i="449"/>
  <c r="AB90" i="449"/>
  <c r="AA90" i="449"/>
  <c r="Z90" i="449"/>
  <c r="Y90" i="449"/>
  <c r="X90" i="449"/>
  <c r="AC89" i="449"/>
  <c r="AA89" i="449"/>
  <c r="AB89" i="449"/>
  <c r="Z89" i="449"/>
  <c r="Y89" i="449"/>
  <c r="X89" i="449"/>
  <c r="AC88" i="449"/>
  <c r="AB88" i="449"/>
  <c r="AA88" i="449"/>
  <c r="Z88" i="449"/>
  <c r="Y88" i="449"/>
  <c r="X88" i="449"/>
  <c r="AC87" i="449"/>
  <c r="AA87" i="449"/>
  <c r="AB87" i="449"/>
  <c r="Z87" i="449"/>
  <c r="Y87" i="449"/>
  <c r="X87" i="449"/>
  <c r="AC86" i="449"/>
  <c r="AB86" i="449"/>
  <c r="AA86" i="449"/>
  <c r="Z86" i="449"/>
  <c r="Y86" i="449"/>
  <c r="X86" i="449"/>
  <c r="AC85" i="449"/>
  <c r="AA85" i="449"/>
  <c r="AB85" i="449"/>
  <c r="Z85" i="449"/>
  <c r="Y85" i="449"/>
  <c r="X85" i="449"/>
  <c r="AC84" i="449"/>
  <c r="AB84" i="449"/>
  <c r="AA84" i="449"/>
  <c r="Z84" i="449"/>
  <c r="Y84" i="449"/>
  <c r="X84" i="449"/>
  <c r="AC83" i="449"/>
  <c r="AA83" i="449"/>
  <c r="AB83" i="449"/>
  <c r="Z83" i="449"/>
  <c r="Y83" i="449"/>
  <c r="X83" i="449"/>
  <c r="AC82" i="449"/>
  <c r="AB82" i="449"/>
  <c r="AA82" i="449"/>
  <c r="Z82" i="449"/>
  <c r="Y82" i="449"/>
  <c r="X82" i="449"/>
  <c r="AC81" i="449"/>
  <c r="AA81" i="449"/>
  <c r="AB81" i="449"/>
  <c r="Z81" i="449"/>
  <c r="Y81" i="449"/>
  <c r="X81" i="449"/>
  <c r="AC80" i="449"/>
  <c r="AB80" i="449"/>
  <c r="AA80" i="449"/>
  <c r="Z80" i="449"/>
  <c r="Y80" i="449"/>
  <c r="X80" i="449"/>
  <c r="AC79" i="449"/>
  <c r="AA79" i="449"/>
  <c r="AB79" i="449"/>
  <c r="Z79" i="449"/>
  <c r="Y79" i="449"/>
  <c r="X79" i="449"/>
  <c r="AC78" i="449"/>
  <c r="AB78" i="449"/>
  <c r="AA78" i="449"/>
  <c r="Z78" i="449"/>
  <c r="Y78" i="449"/>
  <c r="X78" i="449"/>
  <c r="AC77" i="449"/>
  <c r="AA77" i="449"/>
  <c r="AB77" i="449"/>
  <c r="Z77" i="449"/>
  <c r="Y77" i="449"/>
  <c r="X77" i="449"/>
  <c r="AC76" i="449"/>
  <c r="AB76" i="449"/>
  <c r="AA76" i="449"/>
  <c r="Z76" i="449"/>
  <c r="Y76" i="449"/>
  <c r="X76" i="449"/>
  <c r="AC75" i="449"/>
  <c r="AA75" i="449"/>
  <c r="AB75" i="449"/>
  <c r="Z75" i="449"/>
  <c r="Y75" i="449"/>
  <c r="X75" i="449"/>
  <c r="AC74" i="449"/>
  <c r="AB74" i="449"/>
  <c r="AA74" i="449"/>
  <c r="Z74" i="449"/>
  <c r="Y74" i="449"/>
  <c r="X74" i="449"/>
  <c r="AC73" i="449"/>
  <c r="AA73" i="449"/>
  <c r="AB73" i="449"/>
  <c r="Z73" i="449"/>
  <c r="Y73" i="449"/>
  <c r="X73" i="449"/>
  <c r="AC72" i="449"/>
  <c r="AB72" i="449"/>
  <c r="AA72" i="449"/>
  <c r="Z72" i="449"/>
  <c r="Y72" i="449"/>
  <c r="X72" i="449"/>
  <c r="AC71" i="449"/>
  <c r="AA71" i="449"/>
  <c r="AB71" i="449"/>
  <c r="Z71" i="449"/>
  <c r="Y71" i="449"/>
  <c r="X71" i="449"/>
  <c r="AC70" i="449"/>
  <c r="AB70" i="449"/>
  <c r="AA70" i="449"/>
  <c r="Z70" i="449"/>
  <c r="Y70" i="449"/>
  <c r="X70" i="449"/>
  <c r="AC69" i="449"/>
  <c r="AA69" i="449"/>
  <c r="AB69" i="449"/>
  <c r="Z69" i="449"/>
  <c r="Y69" i="449"/>
  <c r="X69" i="449"/>
  <c r="AC68" i="449"/>
  <c r="AB68" i="449"/>
  <c r="AA68" i="449"/>
  <c r="Z68" i="449"/>
  <c r="Y68" i="449"/>
  <c r="X68" i="449"/>
  <c r="AC67" i="449"/>
  <c r="AA67" i="449"/>
  <c r="AB67" i="449"/>
  <c r="Z67" i="449"/>
  <c r="Y67" i="449"/>
  <c r="X67" i="449"/>
  <c r="AC66" i="449"/>
  <c r="AB66" i="449"/>
  <c r="AA66" i="449"/>
  <c r="Z66" i="449"/>
  <c r="Y66" i="449"/>
  <c r="X66" i="449"/>
  <c r="AC65" i="449"/>
  <c r="AA65" i="449"/>
  <c r="AB65" i="449"/>
  <c r="Z65" i="449"/>
  <c r="Y65" i="449"/>
  <c r="X65" i="449"/>
  <c r="AC64" i="449"/>
  <c r="AB64" i="449"/>
  <c r="AA64" i="449"/>
  <c r="Z64" i="449"/>
  <c r="Y64" i="449"/>
  <c r="X64" i="449"/>
  <c r="AC63" i="449"/>
  <c r="AA63" i="449"/>
  <c r="AB63" i="449"/>
  <c r="Z63" i="449"/>
  <c r="Y63" i="449"/>
  <c r="X63" i="449"/>
  <c r="AC62" i="449"/>
  <c r="AB62" i="449"/>
  <c r="AA62" i="449"/>
  <c r="Z62" i="449"/>
  <c r="Y62" i="449"/>
  <c r="X62" i="449"/>
  <c r="AC61" i="449"/>
  <c r="AA61" i="449"/>
  <c r="AB61" i="449"/>
  <c r="Z61" i="449"/>
  <c r="Y61" i="449"/>
  <c r="X61" i="449"/>
  <c r="AC60" i="449"/>
  <c r="AB60" i="449"/>
  <c r="AA60" i="449"/>
  <c r="Z60" i="449"/>
  <c r="Y60" i="449"/>
  <c r="X60" i="449"/>
  <c r="AC59" i="449"/>
  <c r="AA59" i="449"/>
  <c r="AB59" i="449"/>
  <c r="Z59" i="449"/>
  <c r="Y59" i="449"/>
  <c r="X59" i="449"/>
  <c r="AC58" i="449"/>
  <c r="AB58" i="449"/>
  <c r="AA58" i="449"/>
  <c r="Z58" i="449"/>
  <c r="Y58" i="449"/>
  <c r="X58" i="449"/>
  <c r="AC57" i="449"/>
  <c r="AA57" i="449"/>
  <c r="AB57" i="449"/>
  <c r="Z57" i="449"/>
  <c r="Y57" i="449"/>
  <c r="X57" i="449"/>
  <c r="AC56" i="449"/>
  <c r="AB56" i="449"/>
  <c r="AA56" i="449"/>
  <c r="Z56" i="449"/>
  <c r="Y56" i="449"/>
  <c r="X56" i="449"/>
  <c r="AC55" i="449"/>
  <c r="AA55" i="449"/>
  <c r="AB55" i="449"/>
  <c r="Z55" i="449"/>
  <c r="Y55" i="449"/>
  <c r="X55" i="449"/>
  <c r="AC54" i="449"/>
  <c r="AB54" i="449"/>
  <c r="AA54" i="449"/>
  <c r="Z54" i="449"/>
  <c r="Y54" i="449"/>
  <c r="X54" i="449"/>
  <c r="AC53" i="449"/>
  <c r="AA53" i="449"/>
  <c r="AB53" i="449"/>
  <c r="Z53" i="449"/>
  <c r="Y53" i="449"/>
  <c r="X53" i="449"/>
  <c r="AC52" i="449"/>
  <c r="AB52" i="449"/>
  <c r="AA52" i="449"/>
  <c r="Z52" i="449"/>
  <c r="Y52" i="449"/>
  <c r="X52" i="449"/>
  <c r="AC51" i="449"/>
  <c r="AA51" i="449"/>
  <c r="AB51" i="449"/>
  <c r="Z51" i="449"/>
  <c r="Y51" i="449"/>
  <c r="X51" i="449"/>
  <c r="AC50" i="449"/>
  <c r="AB50" i="449"/>
  <c r="AA50" i="449"/>
  <c r="Z50" i="449"/>
  <c r="Y50" i="449"/>
  <c r="X50" i="449"/>
  <c r="AC49" i="449"/>
  <c r="AA49" i="449"/>
  <c r="AB49" i="449"/>
  <c r="Z49" i="449"/>
  <c r="Y49" i="449"/>
  <c r="X49" i="449"/>
  <c r="AC48" i="449"/>
  <c r="AB48" i="449"/>
  <c r="AA48" i="449"/>
  <c r="Z48" i="449"/>
  <c r="Y48" i="449"/>
  <c r="X48" i="449"/>
  <c r="AC47" i="449"/>
  <c r="AA47" i="449"/>
  <c r="AB47" i="449"/>
  <c r="Z47" i="449"/>
  <c r="Y47" i="449"/>
  <c r="X47" i="449"/>
  <c r="AC46" i="449"/>
  <c r="AB46" i="449"/>
  <c r="AA46" i="449"/>
  <c r="Z46" i="449"/>
  <c r="Y46" i="449"/>
  <c r="X46" i="449"/>
  <c r="AC45" i="449"/>
  <c r="AA45" i="449"/>
  <c r="AB45" i="449"/>
  <c r="Z45" i="449"/>
  <c r="Y45" i="449"/>
  <c r="X45" i="449"/>
  <c r="AC44" i="449"/>
  <c r="AB44" i="449"/>
  <c r="AA44" i="449"/>
  <c r="Z44" i="449"/>
  <c r="Y44" i="449"/>
  <c r="X44" i="449"/>
  <c r="AC43" i="449"/>
  <c r="AA43" i="449"/>
  <c r="AB43" i="449"/>
  <c r="Z43" i="449"/>
  <c r="Y43" i="449"/>
  <c r="X43" i="449"/>
  <c r="AC42" i="449"/>
  <c r="AB42" i="449"/>
  <c r="AA42" i="449"/>
  <c r="Z42" i="449"/>
  <c r="Y42" i="449"/>
  <c r="X42" i="449"/>
  <c r="AC41" i="449"/>
  <c r="AA41" i="449"/>
  <c r="AB41" i="449"/>
  <c r="Z41" i="449"/>
  <c r="Y41" i="449"/>
  <c r="X41" i="449"/>
  <c r="AC40" i="449"/>
  <c r="AB40" i="449"/>
  <c r="AA40" i="449"/>
  <c r="Z40" i="449"/>
  <c r="Y40" i="449"/>
  <c r="X40" i="449"/>
  <c r="AC39" i="449"/>
  <c r="AA39" i="449"/>
  <c r="AB39" i="449"/>
  <c r="Z39" i="449"/>
  <c r="Y39" i="449"/>
  <c r="X39" i="449"/>
  <c r="AC38" i="449"/>
  <c r="AB38" i="449"/>
  <c r="AA38" i="449"/>
  <c r="Z38" i="449"/>
  <c r="Y38" i="449"/>
  <c r="X38" i="449"/>
  <c r="AC37" i="449"/>
  <c r="AA37" i="449"/>
  <c r="AB37" i="449"/>
  <c r="Z37" i="449"/>
  <c r="Y37" i="449"/>
  <c r="X37" i="449"/>
  <c r="AC36" i="449"/>
  <c r="AB36" i="449"/>
  <c r="AA36" i="449"/>
  <c r="Z36" i="449"/>
  <c r="Y36" i="449"/>
  <c r="X36" i="449"/>
  <c r="AC35" i="449"/>
  <c r="AA35" i="449"/>
  <c r="AB35" i="449"/>
  <c r="Z35" i="449"/>
  <c r="Y35" i="449"/>
  <c r="X35" i="449"/>
  <c r="AC34" i="449"/>
  <c r="AB34" i="449"/>
  <c r="AA34" i="449"/>
  <c r="Z34" i="449"/>
  <c r="Y34" i="449"/>
  <c r="X34" i="449"/>
  <c r="AC33" i="449"/>
  <c r="AA33" i="449"/>
  <c r="AB33" i="449"/>
  <c r="Z33" i="449"/>
  <c r="Y33" i="449"/>
  <c r="X33" i="449"/>
  <c r="AC32" i="449"/>
  <c r="AB32" i="449"/>
  <c r="AA32" i="449"/>
  <c r="Z32" i="449"/>
  <c r="Y32" i="449"/>
  <c r="X32" i="449"/>
  <c r="AC31" i="449"/>
  <c r="AA31" i="449"/>
  <c r="AB31" i="449"/>
  <c r="Z31" i="449"/>
  <c r="Y31" i="449"/>
  <c r="X31" i="449"/>
  <c r="AC30" i="449"/>
  <c r="AB30" i="449"/>
  <c r="AA30" i="449"/>
  <c r="Z30" i="449"/>
  <c r="Y30" i="449"/>
  <c r="X30" i="449"/>
  <c r="AC29" i="449"/>
  <c r="AA29" i="449"/>
  <c r="AB29" i="449"/>
  <c r="Z29" i="449"/>
  <c r="Y29" i="449"/>
  <c r="X29" i="449"/>
  <c r="AC28" i="449"/>
  <c r="AB28" i="449"/>
  <c r="AA28" i="449"/>
  <c r="Z28" i="449"/>
  <c r="Y28" i="449"/>
  <c r="X28" i="449"/>
  <c r="AC27" i="449"/>
  <c r="AA27" i="449"/>
  <c r="AB27" i="449"/>
  <c r="Z27" i="449"/>
  <c r="Y27" i="449"/>
  <c r="X27" i="449"/>
  <c r="AC26" i="449"/>
  <c r="AB26" i="449"/>
  <c r="AA26" i="449"/>
  <c r="Z26" i="449"/>
  <c r="Y26" i="449"/>
  <c r="X26" i="449"/>
  <c r="AC25" i="449"/>
  <c r="AA25" i="449"/>
  <c r="AB25" i="449"/>
  <c r="Z25" i="449"/>
  <c r="Y25" i="449"/>
  <c r="X25" i="449"/>
  <c r="AC24" i="449"/>
  <c r="AB24" i="449"/>
  <c r="AA24" i="449"/>
  <c r="Z24" i="449"/>
  <c r="Y24" i="449"/>
  <c r="X24" i="449"/>
  <c r="AC23" i="449"/>
  <c r="AA23" i="449"/>
  <c r="AB23" i="449"/>
  <c r="AB17" i="449"/>
  <c r="Z23" i="449"/>
  <c r="Y23" i="449"/>
  <c r="X23" i="449"/>
  <c r="J22" i="449"/>
  <c r="I22" i="449"/>
  <c r="H22" i="449"/>
  <c r="G22" i="449"/>
  <c r="A19" i="449"/>
  <c r="V17" i="449"/>
  <c r="U17" i="449"/>
  <c r="T17" i="449"/>
  <c r="S17" i="449"/>
  <c r="R17" i="449"/>
  <c r="P17" i="449"/>
  <c r="Q17" i="449"/>
  <c r="A17" i="449"/>
  <c r="A22" i="449"/>
  <c r="A15" i="449"/>
  <c r="V12" i="449"/>
  <c r="S12" i="449"/>
  <c r="P12" i="449"/>
  <c r="N12" i="449"/>
  <c r="M12" i="449"/>
  <c r="L12" i="449"/>
  <c r="V11" i="449"/>
  <c r="V13" i="449"/>
  <c r="S11" i="449"/>
  <c r="S13" i="449"/>
  <c r="P11" i="449"/>
  <c r="P13" i="449"/>
  <c r="N11" i="449"/>
  <c r="N13" i="449"/>
  <c r="M11" i="449"/>
  <c r="M13"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Z246" i="448"/>
  <c r="X246" i="448"/>
  <c r="AC245" i="448"/>
  <c r="AB245" i="448"/>
  <c r="AA245" i="448"/>
  <c r="Z245" i="448"/>
  <c r="Y245" i="448"/>
  <c r="X245" i="448"/>
  <c r="AC244" i="448"/>
  <c r="AB244" i="448"/>
  <c r="Y244" i="448"/>
  <c r="X244" i="448"/>
  <c r="AC243" i="448"/>
  <c r="AB243" i="448"/>
  <c r="AA243" i="448"/>
  <c r="Z243" i="448"/>
  <c r="Y243" i="448"/>
  <c r="X243" i="448"/>
  <c r="AC242" i="448"/>
  <c r="AA242" i="448"/>
  <c r="AB242" i="448"/>
  <c r="Z242" i="448"/>
  <c r="Y242" i="448"/>
  <c r="X242" i="448"/>
  <c r="AC241" i="448"/>
  <c r="AB241" i="448"/>
  <c r="AA241" i="448"/>
  <c r="Z241" i="448"/>
  <c r="Y241" i="448"/>
  <c r="X241" i="448"/>
  <c r="AC240" i="448"/>
  <c r="AA240" i="448"/>
  <c r="AB240" i="448"/>
  <c r="Z240" i="448"/>
  <c r="Y240" i="448"/>
  <c r="X240" i="448"/>
  <c r="AC239" i="448"/>
  <c r="AB239" i="448"/>
  <c r="AA239" i="448"/>
  <c r="Z239" i="448"/>
  <c r="Y239" i="448"/>
  <c r="X239" i="448"/>
  <c r="AC238" i="448"/>
  <c r="AB238" i="448"/>
  <c r="Z238" i="448"/>
  <c r="X238" i="448"/>
  <c r="AC237" i="448"/>
  <c r="AB237" i="448"/>
  <c r="AA237" i="448"/>
  <c r="Z237" i="448"/>
  <c r="Y237" i="448"/>
  <c r="X237" i="448"/>
  <c r="AC236" i="448"/>
  <c r="AB236" i="448"/>
  <c r="Y236" i="448"/>
  <c r="X236" i="448"/>
  <c r="AC235" i="448"/>
  <c r="AB235" i="448"/>
  <c r="AA235" i="448"/>
  <c r="Z235" i="448"/>
  <c r="Y235" i="448"/>
  <c r="X235" i="448"/>
  <c r="AC234" i="448"/>
  <c r="AA234" i="448"/>
  <c r="AB234" i="448"/>
  <c r="Z234" i="448"/>
  <c r="Y234" i="448"/>
  <c r="AC233" i="448"/>
  <c r="X233" i="448"/>
  <c r="AB233" i="448"/>
  <c r="AA233" i="448"/>
  <c r="Z233" i="448"/>
  <c r="Y233" i="448"/>
  <c r="AC232" i="448"/>
  <c r="AB232" i="448"/>
  <c r="Y232" i="448"/>
  <c r="X232" i="448"/>
  <c r="AC231" i="448"/>
  <c r="X231" i="448"/>
  <c r="AB231" i="448"/>
  <c r="AA231" i="448"/>
  <c r="Z231" i="448"/>
  <c r="Y231" i="448"/>
  <c r="AC230" i="448"/>
  <c r="AB230" i="448"/>
  <c r="AC229" i="448"/>
  <c r="X229" i="448"/>
  <c r="AB229" i="448"/>
  <c r="AA229" i="448"/>
  <c r="Z229" i="448"/>
  <c r="Y229" i="448"/>
  <c r="AC228" i="448"/>
  <c r="AB228" i="448"/>
  <c r="Y228" i="448"/>
  <c r="AC227" i="448"/>
  <c r="X227" i="448"/>
  <c r="AB227" i="448"/>
  <c r="AA227" i="448"/>
  <c r="Z227" i="448"/>
  <c r="Y227" i="448"/>
  <c r="AC226" i="448"/>
  <c r="AB226" i="448"/>
  <c r="Y226" i="448"/>
  <c r="X226" i="448"/>
  <c r="AC225" i="448"/>
  <c r="X225" i="448"/>
  <c r="AB225" i="448"/>
  <c r="AA225" i="448"/>
  <c r="Z225" i="448"/>
  <c r="Y225" i="448"/>
  <c r="AC224" i="448"/>
  <c r="AB224" i="448"/>
  <c r="Y224" i="448"/>
  <c r="X224" i="448"/>
  <c r="AC223" i="448"/>
  <c r="AB223" i="448"/>
  <c r="Z223" i="448"/>
  <c r="X223" i="448"/>
  <c r="AC222" i="448"/>
  <c r="AB222" i="448"/>
  <c r="AA222" i="448"/>
  <c r="Z222" i="448"/>
  <c r="Y222" i="448"/>
  <c r="X222" i="448"/>
  <c r="AC221" i="448"/>
  <c r="AA221" i="448"/>
  <c r="AB221" i="448"/>
  <c r="Z221" i="448"/>
  <c r="Y221" i="448"/>
  <c r="X221" i="448"/>
  <c r="AC220" i="448"/>
  <c r="AB220" i="448"/>
  <c r="AA220" i="448"/>
  <c r="Z220" i="448"/>
  <c r="Y220" i="448"/>
  <c r="X220" i="448"/>
  <c r="AC219" i="448"/>
  <c r="AB219" i="448"/>
  <c r="Z219" i="448"/>
  <c r="AC218" i="448"/>
  <c r="AB218" i="448"/>
  <c r="AA218" i="448"/>
  <c r="Z218" i="448"/>
  <c r="Y218" i="448"/>
  <c r="X218" i="448"/>
  <c r="AC217" i="448"/>
  <c r="AB217" i="448"/>
  <c r="Y217" i="448"/>
  <c r="AC216" i="448"/>
  <c r="AB216" i="448"/>
  <c r="AA216" i="448"/>
  <c r="Z216" i="448"/>
  <c r="Y216" i="448"/>
  <c r="X216" i="448"/>
  <c r="AC215" i="448"/>
  <c r="AB215" i="448"/>
  <c r="Z215" i="448"/>
  <c r="X215" i="448"/>
  <c r="AC214" i="448"/>
  <c r="AB214" i="448"/>
  <c r="AA214" i="448"/>
  <c r="Z214" i="448"/>
  <c r="Y214" i="448"/>
  <c r="X214" i="448"/>
  <c r="AC213" i="448"/>
  <c r="AA213" i="448"/>
  <c r="AB213" i="448"/>
  <c r="Z213" i="448"/>
  <c r="Y213" i="448"/>
  <c r="X213" i="448"/>
  <c r="AC212" i="448"/>
  <c r="AB212" i="448"/>
  <c r="AA212" i="448"/>
  <c r="Z212" i="448"/>
  <c r="Y212" i="448"/>
  <c r="X212" i="448"/>
  <c r="AC211" i="448"/>
  <c r="AB211" i="448"/>
  <c r="Z211" i="448"/>
  <c r="AC210" i="448"/>
  <c r="AB210" i="448"/>
  <c r="AA210" i="448"/>
  <c r="Z210" i="448"/>
  <c r="Y210" i="448"/>
  <c r="X210" i="448"/>
  <c r="AC209" i="448"/>
  <c r="AB209" i="448"/>
  <c r="Y209" i="448"/>
  <c r="AC208" i="448"/>
  <c r="AB208" i="448"/>
  <c r="AA208" i="448"/>
  <c r="Z208" i="448"/>
  <c r="Y208" i="448"/>
  <c r="X208" i="448"/>
  <c r="AC207" i="448"/>
  <c r="AB207" i="448"/>
  <c r="Z207" i="448"/>
  <c r="X207" i="448"/>
  <c r="AC206" i="448"/>
  <c r="AB206" i="448"/>
  <c r="AA206" i="448"/>
  <c r="Z206" i="448"/>
  <c r="Y206" i="448"/>
  <c r="X206" i="448"/>
  <c r="AC205" i="448"/>
  <c r="AA205" i="448"/>
  <c r="AB205" i="448"/>
  <c r="Z205" i="448"/>
  <c r="Y205" i="448"/>
  <c r="X205" i="448"/>
  <c r="AC204" i="448"/>
  <c r="AB204" i="448"/>
  <c r="AA204" i="448"/>
  <c r="Z204" i="448"/>
  <c r="Y204" i="448"/>
  <c r="X204" i="448"/>
  <c r="AC203" i="448"/>
  <c r="AB203" i="448"/>
  <c r="Z203" i="448"/>
  <c r="AC202" i="448"/>
  <c r="AB202" i="448"/>
  <c r="AA202" i="448"/>
  <c r="Z202" i="448"/>
  <c r="Y202" i="448"/>
  <c r="X202" i="448"/>
  <c r="AC201" i="448"/>
  <c r="AB201" i="448"/>
  <c r="Y201" i="448"/>
  <c r="AC200" i="448"/>
  <c r="AB200" i="448"/>
  <c r="AA200" i="448"/>
  <c r="Z200" i="448"/>
  <c r="Y200" i="448"/>
  <c r="X200" i="448"/>
  <c r="AC199" i="448"/>
  <c r="AB199" i="448"/>
  <c r="Z199" i="448"/>
  <c r="X199" i="448"/>
  <c r="AC198" i="448"/>
  <c r="AB198" i="448"/>
  <c r="AA198" i="448"/>
  <c r="Z198" i="448"/>
  <c r="Y198" i="448"/>
  <c r="X198" i="448"/>
  <c r="AC197" i="448"/>
  <c r="AA197" i="448"/>
  <c r="AB197" i="448"/>
  <c r="Z197" i="448"/>
  <c r="Y197" i="448"/>
  <c r="X197" i="448"/>
  <c r="AC196" i="448"/>
  <c r="AB196" i="448"/>
  <c r="AA196" i="448"/>
  <c r="Z196" i="448"/>
  <c r="Y196" i="448"/>
  <c r="X196" i="448"/>
  <c r="AC195" i="448"/>
  <c r="AB195" i="448"/>
  <c r="Z195" i="448"/>
  <c r="AC194" i="448"/>
  <c r="AB194" i="448"/>
  <c r="AA194" i="448"/>
  <c r="Z194" i="448"/>
  <c r="Y194" i="448"/>
  <c r="X194" i="448"/>
  <c r="AC193" i="448"/>
  <c r="AB193" i="448"/>
  <c r="Y193" i="448"/>
  <c r="AC192" i="448"/>
  <c r="AB192" i="448"/>
  <c r="AA192" i="448"/>
  <c r="Z192" i="448"/>
  <c r="Y192" i="448"/>
  <c r="X192" i="448"/>
  <c r="AC191" i="448"/>
  <c r="AB191" i="448"/>
  <c r="AA191" i="448"/>
  <c r="Z191" i="448"/>
  <c r="Y191" i="448"/>
  <c r="X191" i="448"/>
  <c r="AC190" i="448"/>
  <c r="AB190" i="448"/>
  <c r="AC189" i="448"/>
  <c r="AB189" i="448"/>
  <c r="AA189" i="448"/>
  <c r="Z189" i="448"/>
  <c r="Y189" i="448"/>
  <c r="X189" i="448"/>
  <c r="AC188" i="448"/>
  <c r="AB188" i="448"/>
  <c r="AC187" i="448"/>
  <c r="AB187" i="448"/>
  <c r="AA187" i="448"/>
  <c r="Z187" i="448"/>
  <c r="Y187" i="448"/>
  <c r="X187" i="448"/>
  <c r="AC186" i="448"/>
  <c r="AB186" i="448"/>
  <c r="AC185" i="448"/>
  <c r="AB185" i="448"/>
  <c r="AA185" i="448"/>
  <c r="Z185" i="448"/>
  <c r="Y185" i="448"/>
  <c r="X185" i="448"/>
  <c r="AC184" i="448"/>
  <c r="AA184" i="448"/>
  <c r="AB184" i="448"/>
  <c r="Z184" i="448"/>
  <c r="Y184" i="448"/>
  <c r="X184" i="448"/>
  <c r="AC183" i="448"/>
  <c r="AB183" i="448"/>
  <c r="AA183" i="448"/>
  <c r="Z183" i="448"/>
  <c r="Y183" i="448"/>
  <c r="X183" i="448"/>
  <c r="AC182" i="448"/>
  <c r="AB182" i="448"/>
  <c r="AC181" i="448"/>
  <c r="AB181" i="448"/>
  <c r="AA181" i="448"/>
  <c r="Z181" i="448"/>
  <c r="Y181" i="448"/>
  <c r="X181" i="448"/>
  <c r="AC180" i="448"/>
  <c r="AB180" i="448"/>
  <c r="AC179" i="448"/>
  <c r="AB179" i="448"/>
  <c r="AA179" i="448"/>
  <c r="Z179" i="448"/>
  <c r="Y179" i="448"/>
  <c r="X179" i="448"/>
  <c r="AC178" i="448"/>
  <c r="X178" i="448"/>
  <c r="AB178" i="448"/>
  <c r="AC177" i="448"/>
  <c r="AB177" i="448"/>
  <c r="AA177" i="448"/>
  <c r="Z177" i="448"/>
  <c r="Y177" i="448"/>
  <c r="X177" i="448"/>
  <c r="AC176" i="448"/>
  <c r="AA176" i="448"/>
  <c r="AB176" i="448"/>
  <c r="Z176" i="448"/>
  <c r="Y176" i="448"/>
  <c r="X176" i="448"/>
  <c r="AC175" i="448"/>
  <c r="AB175" i="448"/>
  <c r="AA175" i="448"/>
  <c r="Z175" i="448"/>
  <c r="Y175" i="448"/>
  <c r="X175" i="448"/>
  <c r="AC174" i="448"/>
  <c r="AB174" i="448"/>
  <c r="AC173" i="448"/>
  <c r="AB173" i="448"/>
  <c r="AA173" i="448"/>
  <c r="Z173" i="448"/>
  <c r="Y173" i="448"/>
  <c r="X173" i="448"/>
  <c r="AC172" i="448"/>
  <c r="AB172" i="448"/>
  <c r="AC171" i="448"/>
  <c r="AB171" i="448"/>
  <c r="AA171" i="448"/>
  <c r="Z171" i="448"/>
  <c r="Y171" i="448"/>
  <c r="X171" i="448"/>
  <c r="AC170" i="448"/>
  <c r="X170" i="448"/>
  <c r="AB170" i="448"/>
  <c r="AC169" i="448"/>
  <c r="AB169" i="448"/>
  <c r="AA169" i="448"/>
  <c r="Z169" i="448"/>
  <c r="Y169" i="448"/>
  <c r="X169" i="448"/>
  <c r="AC168" i="448"/>
  <c r="AA168" i="448"/>
  <c r="AB168" i="448"/>
  <c r="Z168" i="448"/>
  <c r="Y168" i="448"/>
  <c r="X168" i="448"/>
  <c r="AC167" i="448"/>
  <c r="AB167" i="448"/>
  <c r="AA167" i="448"/>
  <c r="Z167" i="448"/>
  <c r="Y167" i="448"/>
  <c r="X167" i="448"/>
  <c r="AC166" i="448"/>
  <c r="AB166" i="448"/>
  <c r="AC165" i="448"/>
  <c r="AB165" i="448"/>
  <c r="AA165" i="448"/>
  <c r="Z165" i="448"/>
  <c r="Y165" i="448"/>
  <c r="X165" i="448"/>
  <c r="AC164" i="448"/>
  <c r="AB164" i="448"/>
  <c r="AC163" i="448"/>
  <c r="AB163" i="448"/>
  <c r="AA163" i="448"/>
  <c r="Z163" i="448"/>
  <c r="Y163" i="448"/>
  <c r="X163" i="448"/>
  <c r="AC162" i="448"/>
  <c r="AB162" i="448"/>
  <c r="X162" i="448"/>
  <c r="AC161" i="448"/>
  <c r="AB161" i="448"/>
  <c r="AA161" i="448"/>
  <c r="Z161" i="448"/>
  <c r="Y161" i="448"/>
  <c r="X161" i="448"/>
  <c r="AC160" i="448"/>
  <c r="AA160" i="448"/>
  <c r="AB160" i="448"/>
  <c r="Z160" i="448"/>
  <c r="Y160" i="448"/>
  <c r="X160" i="448"/>
  <c r="AC159" i="448"/>
  <c r="AB159" i="448"/>
  <c r="AA159" i="448"/>
  <c r="Z159" i="448"/>
  <c r="Y159" i="448"/>
  <c r="X159" i="448"/>
  <c r="AC158" i="448"/>
  <c r="AB158" i="448"/>
  <c r="AC157" i="448"/>
  <c r="AB157" i="448"/>
  <c r="AA157" i="448"/>
  <c r="Z157" i="448"/>
  <c r="Y157" i="448"/>
  <c r="X157" i="448"/>
  <c r="AC156" i="448"/>
  <c r="AB156" i="448"/>
  <c r="AC155" i="448"/>
  <c r="AB155" i="448"/>
  <c r="AA155" i="448"/>
  <c r="Z155" i="448"/>
  <c r="Y155" i="448"/>
  <c r="X155" i="448"/>
  <c r="AC154" i="448"/>
  <c r="AB154" i="448"/>
  <c r="X154" i="448"/>
  <c r="AC153" i="448"/>
  <c r="AB153" i="448"/>
  <c r="AA153" i="448"/>
  <c r="Z153" i="448"/>
  <c r="Y153" i="448"/>
  <c r="X153" i="448"/>
  <c r="AC152" i="448"/>
  <c r="AA152" i="448"/>
  <c r="AB152" i="448"/>
  <c r="Z152" i="448"/>
  <c r="Y152" i="448"/>
  <c r="X152" i="448"/>
  <c r="AC151" i="448"/>
  <c r="AB151" i="448"/>
  <c r="AA151" i="448"/>
  <c r="Z151" i="448"/>
  <c r="Y151" i="448"/>
  <c r="X151" i="448"/>
  <c r="AC150" i="448"/>
  <c r="AB150" i="448"/>
  <c r="AC149" i="448"/>
  <c r="AB149" i="448"/>
  <c r="AA149" i="448"/>
  <c r="Z149" i="448"/>
  <c r="Y149" i="448"/>
  <c r="X149" i="448"/>
  <c r="AC148" i="448"/>
  <c r="AB148" i="448"/>
  <c r="AC147" i="448"/>
  <c r="AB147" i="448"/>
  <c r="AA147" i="448"/>
  <c r="Z147" i="448"/>
  <c r="Y147" i="448"/>
  <c r="X147" i="448"/>
  <c r="AC146" i="448"/>
  <c r="X146" i="448"/>
  <c r="AB146" i="448"/>
  <c r="AC145" i="448"/>
  <c r="AB145" i="448"/>
  <c r="AA145" i="448"/>
  <c r="Z145" i="448"/>
  <c r="Y145" i="448"/>
  <c r="X145" i="448"/>
  <c r="AC144" i="448"/>
  <c r="AA144" i="448"/>
  <c r="AB144" i="448"/>
  <c r="Z144" i="448"/>
  <c r="Y144" i="448"/>
  <c r="X144" i="448"/>
  <c r="AC143" i="448"/>
  <c r="AB143" i="448"/>
  <c r="AA143" i="448"/>
  <c r="Z143" i="448"/>
  <c r="Y143" i="448"/>
  <c r="X143" i="448"/>
  <c r="AC142" i="448"/>
  <c r="AB142" i="448"/>
  <c r="AC141" i="448"/>
  <c r="AB141" i="448"/>
  <c r="AA141" i="448"/>
  <c r="Z141" i="448"/>
  <c r="Y141" i="448"/>
  <c r="X141" i="448"/>
  <c r="AC140" i="448"/>
  <c r="AB140" i="448"/>
  <c r="AC139" i="448"/>
  <c r="AB139" i="448"/>
  <c r="AA139" i="448"/>
  <c r="Z139" i="448"/>
  <c r="Y139" i="448"/>
  <c r="X139" i="448"/>
  <c r="AC138" i="448"/>
  <c r="X138" i="448"/>
  <c r="AB138" i="448"/>
  <c r="AC137" i="448"/>
  <c r="AB137" i="448"/>
  <c r="AA137" i="448"/>
  <c r="Z137" i="448"/>
  <c r="Y137" i="448"/>
  <c r="X137" i="448"/>
  <c r="AC136" i="448"/>
  <c r="AA136" i="448"/>
  <c r="AB136" i="448"/>
  <c r="Z136" i="448"/>
  <c r="Y136" i="448"/>
  <c r="X136" i="448"/>
  <c r="AC135" i="448"/>
  <c r="AB135" i="448"/>
  <c r="AA135" i="448"/>
  <c r="Z135" i="448"/>
  <c r="Y135" i="448"/>
  <c r="X135" i="448"/>
  <c r="AC134" i="448"/>
  <c r="AB134" i="448"/>
  <c r="AC133" i="448"/>
  <c r="AB133" i="448"/>
  <c r="AA133" i="448"/>
  <c r="Z133" i="448"/>
  <c r="Y133" i="448"/>
  <c r="X133" i="448"/>
  <c r="AC132" i="448"/>
  <c r="AB132" i="448"/>
  <c r="AC131" i="448"/>
  <c r="AB131" i="448"/>
  <c r="AA131" i="448"/>
  <c r="Z131" i="448"/>
  <c r="Y131" i="448"/>
  <c r="X131" i="448"/>
  <c r="AC130" i="448"/>
  <c r="AB130" i="448"/>
  <c r="X130" i="448"/>
  <c r="AC129" i="448"/>
  <c r="AB129" i="448"/>
  <c r="AA129" i="448"/>
  <c r="Z129" i="448"/>
  <c r="Y129" i="448"/>
  <c r="X129" i="448"/>
  <c r="AC128" i="448"/>
  <c r="AA128" i="448"/>
  <c r="AB128" i="448"/>
  <c r="Z128" i="448"/>
  <c r="Y128" i="448"/>
  <c r="X128" i="448"/>
  <c r="AC127" i="448"/>
  <c r="Y127" i="448"/>
  <c r="AB127" i="448"/>
  <c r="AC126" i="448"/>
  <c r="X126" i="448"/>
  <c r="AB126" i="448"/>
  <c r="AA126" i="448"/>
  <c r="Y126" i="448"/>
  <c r="AC125" i="448"/>
  <c r="AB125" i="448"/>
  <c r="AA125" i="448"/>
  <c r="X125" i="448"/>
  <c r="AC124" i="448"/>
  <c r="X124" i="448"/>
  <c r="AB124" i="448"/>
  <c r="Y124" i="448"/>
  <c r="AC123" i="448"/>
  <c r="AA123" i="448"/>
  <c r="AB123" i="448"/>
  <c r="X123" i="448"/>
  <c r="AC122" i="448"/>
  <c r="X122" i="448"/>
  <c r="AB122" i="448"/>
  <c r="AA122" i="448"/>
  <c r="Y122" i="448"/>
  <c r="AC121" i="448"/>
  <c r="AB121" i="448"/>
  <c r="AA121" i="448"/>
  <c r="X121" i="448"/>
  <c r="AC120" i="448"/>
  <c r="X120" i="448"/>
  <c r="AB120" i="448"/>
  <c r="Y120" i="448"/>
  <c r="AC119" i="448"/>
  <c r="AA119" i="448"/>
  <c r="AB119" i="448"/>
  <c r="X119" i="448"/>
  <c r="AC118" i="448"/>
  <c r="X118" i="448"/>
  <c r="AB118" i="448"/>
  <c r="AA118" i="448"/>
  <c r="Y118" i="448"/>
  <c r="AC117" i="448"/>
  <c r="AB117" i="448"/>
  <c r="AA117" i="448"/>
  <c r="X117" i="448"/>
  <c r="AC116" i="448"/>
  <c r="X116" i="448"/>
  <c r="AB116" i="448"/>
  <c r="Y116" i="448"/>
  <c r="AC115" i="448"/>
  <c r="AA115" i="448"/>
  <c r="AB115" i="448"/>
  <c r="X115" i="448"/>
  <c r="AC114" i="448"/>
  <c r="X114" i="448"/>
  <c r="AB114" i="448"/>
  <c r="AA114" i="448"/>
  <c r="Y114" i="448"/>
  <c r="AC113" i="448"/>
  <c r="AB113" i="448"/>
  <c r="AA113" i="448"/>
  <c r="X113" i="448"/>
  <c r="AC112" i="448"/>
  <c r="X112" i="448"/>
  <c r="AB112" i="448"/>
  <c r="Y112" i="448"/>
  <c r="AC111" i="448"/>
  <c r="AA111" i="448"/>
  <c r="AB111" i="448"/>
  <c r="X111" i="448"/>
  <c r="AC110" i="448"/>
  <c r="X110" i="448"/>
  <c r="AB110" i="448"/>
  <c r="AA110" i="448"/>
  <c r="Y110" i="448"/>
  <c r="AC109" i="448"/>
  <c r="AB109" i="448"/>
  <c r="AA109" i="448"/>
  <c r="X109" i="448"/>
  <c r="AC108" i="448"/>
  <c r="X108" i="448"/>
  <c r="AB108" i="448"/>
  <c r="Y108" i="448"/>
  <c r="AC107" i="448"/>
  <c r="AA107" i="448"/>
  <c r="AB107" i="448"/>
  <c r="X107" i="448"/>
  <c r="AC106" i="448"/>
  <c r="X106" i="448"/>
  <c r="AB106" i="448"/>
  <c r="AA106" i="448"/>
  <c r="Y106" i="448"/>
  <c r="AC105" i="448"/>
  <c r="AB105" i="448"/>
  <c r="AA105" i="448"/>
  <c r="X105" i="448"/>
  <c r="AC104" i="448"/>
  <c r="X104" i="448"/>
  <c r="AB104" i="448"/>
  <c r="Y104" i="448"/>
  <c r="AC103" i="448"/>
  <c r="AA103" i="448"/>
  <c r="AB103" i="448"/>
  <c r="X103" i="448"/>
  <c r="AC102" i="448"/>
  <c r="X102" i="448"/>
  <c r="AB102" i="448"/>
  <c r="AA102" i="448"/>
  <c r="Y102" i="448"/>
  <c r="AC101" i="448"/>
  <c r="AB101" i="448"/>
  <c r="AA101" i="448"/>
  <c r="X101" i="448"/>
  <c r="AC100" i="448"/>
  <c r="X100" i="448"/>
  <c r="AB100" i="448"/>
  <c r="Y100" i="448"/>
  <c r="AC99" i="448"/>
  <c r="AA99" i="448"/>
  <c r="AB99" i="448"/>
  <c r="X99" i="448"/>
  <c r="AC98" i="448"/>
  <c r="X98" i="448"/>
  <c r="AB98" i="448"/>
  <c r="AA98" i="448"/>
  <c r="Y98" i="448"/>
  <c r="AC97" i="448"/>
  <c r="AB97" i="448"/>
  <c r="AA97" i="448"/>
  <c r="X97" i="448"/>
  <c r="AC96" i="448"/>
  <c r="X96" i="448"/>
  <c r="AB96" i="448"/>
  <c r="Y96" i="448"/>
  <c r="AC95" i="448"/>
  <c r="AA95" i="448"/>
  <c r="AB95" i="448"/>
  <c r="X95" i="448"/>
  <c r="AC94" i="448"/>
  <c r="X94" i="448"/>
  <c r="AB94" i="448"/>
  <c r="AA94" i="448"/>
  <c r="Y94" i="448"/>
  <c r="AC93" i="448"/>
  <c r="AB93" i="448"/>
  <c r="AA93" i="448"/>
  <c r="X93" i="448"/>
  <c r="AC92" i="448"/>
  <c r="X92" i="448"/>
  <c r="AB92" i="448"/>
  <c r="Y92" i="448"/>
  <c r="AC91" i="448"/>
  <c r="AA91" i="448"/>
  <c r="AB91" i="448"/>
  <c r="X91" i="448"/>
  <c r="AC90" i="448"/>
  <c r="X90" i="448"/>
  <c r="AB90" i="448"/>
  <c r="AA90" i="448"/>
  <c r="Y90" i="448"/>
  <c r="AC89" i="448"/>
  <c r="AB89" i="448"/>
  <c r="AA89" i="448"/>
  <c r="X89" i="448"/>
  <c r="AC88" i="448"/>
  <c r="X88" i="448"/>
  <c r="AB88" i="448"/>
  <c r="Y88" i="448"/>
  <c r="AC87" i="448"/>
  <c r="AA87" i="448"/>
  <c r="AB87" i="448"/>
  <c r="X87" i="448"/>
  <c r="AC86" i="448"/>
  <c r="X86" i="448"/>
  <c r="AB86" i="448"/>
  <c r="AA86" i="448"/>
  <c r="Y86" i="448"/>
  <c r="AC85" i="448"/>
  <c r="AB85" i="448"/>
  <c r="AA85" i="448"/>
  <c r="X85" i="448"/>
  <c r="AC84" i="448"/>
  <c r="X84" i="448"/>
  <c r="AB84" i="448"/>
  <c r="Y84" i="448"/>
  <c r="AC83" i="448"/>
  <c r="AA83" i="448"/>
  <c r="AB83" i="448"/>
  <c r="X83" i="448"/>
  <c r="AC82" i="448"/>
  <c r="X82" i="448"/>
  <c r="AB82" i="448"/>
  <c r="AA82" i="448"/>
  <c r="Y82" i="448"/>
  <c r="AC81" i="448"/>
  <c r="AB81" i="448"/>
  <c r="AA81" i="448"/>
  <c r="X81" i="448"/>
  <c r="AC80" i="448"/>
  <c r="X80" i="448"/>
  <c r="AB80" i="448"/>
  <c r="Y80" i="448"/>
  <c r="AC79" i="448"/>
  <c r="AA79" i="448"/>
  <c r="AB79" i="448"/>
  <c r="X79" i="448"/>
  <c r="AC78" i="448"/>
  <c r="X78" i="448"/>
  <c r="AB78" i="448"/>
  <c r="AA78" i="448"/>
  <c r="Y78" i="448"/>
  <c r="AC77" i="448"/>
  <c r="AB77" i="448"/>
  <c r="AA77" i="448"/>
  <c r="X77" i="448"/>
  <c r="AC76" i="448"/>
  <c r="X76" i="448"/>
  <c r="AB76" i="448"/>
  <c r="Y76" i="448"/>
  <c r="AC75" i="448"/>
  <c r="AA75" i="448"/>
  <c r="AB75" i="448"/>
  <c r="X75" i="448"/>
  <c r="AC74" i="448"/>
  <c r="X74" i="448"/>
  <c r="AB74" i="448"/>
  <c r="AA74" i="448"/>
  <c r="Y74" i="448"/>
  <c r="AC73" i="448"/>
  <c r="AB73" i="448"/>
  <c r="AA73" i="448"/>
  <c r="X73" i="448"/>
  <c r="AC72" i="448"/>
  <c r="X72" i="448"/>
  <c r="AB72" i="448"/>
  <c r="Y72" i="448"/>
  <c r="AC71" i="448"/>
  <c r="AA71" i="448"/>
  <c r="AB71" i="448"/>
  <c r="X71" i="448"/>
  <c r="AC70" i="448"/>
  <c r="X70" i="448"/>
  <c r="AB70" i="448"/>
  <c r="AA70" i="448"/>
  <c r="Y70" i="448"/>
  <c r="AC69" i="448"/>
  <c r="AB69" i="448"/>
  <c r="AA69" i="448"/>
  <c r="X69" i="448"/>
  <c r="AC68" i="448"/>
  <c r="X68" i="448"/>
  <c r="AB68" i="448"/>
  <c r="Y68" i="448"/>
  <c r="AC67" i="448"/>
  <c r="AA67" i="448"/>
  <c r="AB67" i="448"/>
  <c r="X67" i="448"/>
  <c r="AC66" i="448"/>
  <c r="X66" i="448"/>
  <c r="AB66" i="448"/>
  <c r="AA66" i="448"/>
  <c r="Y66" i="448"/>
  <c r="AC65" i="448"/>
  <c r="AB65" i="448"/>
  <c r="AA65" i="448"/>
  <c r="X65" i="448"/>
  <c r="AC64" i="448"/>
  <c r="X64" i="448"/>
  <c r="AB64" i="448"/>
  <c r="Y64" i="448"/>
  <c r="AC63" i="448"/>
  <c r="AA63" i="448"/>
  <c r="AB63" i="448"/>
  <c r="X63" i="448"/>
  <c r="AC62" i="448"/>
  <c r="X62" i="448"/>
  <c r="AB62" i="448"/>
  <c r="AA62" i="448"/>
  <c r="Y62" i="448"/>
  <c r="AC61" i="448"/>
  <c r="AB61" i="448"/>
  <c r="AA61" i="448"/>
  <c r="X61" i="448"/>
  <c r="AC60" i="448"/>
  <c r="X60" i="448"/>
  <c r="AB60" i="448"/>
  <c r="Y60" i="448"/>
  <c r="AC59" i="448"/>
  <c r="AA59" i="448"/>
  <c r="AB59" i="448"/>
  <c r="X59" i="448"/>
  <c r="AC58" i="448"/>
  <c r="X58" i="448"/>
  <c r="AB58" i="448"/>
  <c r="AA58" i="448"/>
  <c r="Y58" i="448"/>
  <c r="AC57" i="448"/>
  <c r="AB57" i="448"/>
  <c r="AA57" i="448"/>
  <c r="X57" i="448"/>
  <c r="AC56" i="448"/>
  <c r="X56" i="448"/>
  <c r="AB56" i="448"/>
  <c r="Y56" i="448"/>
  <c r="AC55" i="448"/>
  <c r="Z55" i="448"/>
  <c r="AB55" i="448"/>
  <c r="AA55" i="448"/>
  <c r="Y55" i="448"/>
  <c r="X55" i="448"/>
  <c r="AC54" i="448"/>
  <c r="X54" i="448"/>
  <c r="AB54" i="448"/>
  <c r="Z54" i="448"/>
  <c r="Y54" i="448"/>
  <c r="AC53" i="448"/>
  <c r="Z53" i="448"/>
  <c r="AB53" i="448"/>
  <c r="AA53" i="448"/>
  <c r="Y53" i="448"/>
  <c r="X53" i="448"/>
  <c r="AC52" i="448"/>
  <c r="X52" i="448"/>
  <c r="AB52" i="448"/>
  <c r="Z52" i="448"/>
  <c r="Y52" i="448"/>
  <c r="AC51" i="448"/>
  <c r="Z51" i="448"/>
  <c r="AB51" i="448"/>
  <c r="AA51" i="448"/>
  <c r="Y51" i="448"/>
  <c r="X51" i="448"/>
  <c r="AC50" i="448"/>
  <c r="X50" i="448"/>
  <c r="AB50" i="448"/>
  <c r="Z50" i="448"/>
  <c r="Y50" i="448"/>
  <c r="AC49" i="448"/>
  <c r="Z49" i="448"/>
  <c r="AB49" i="448"/>
  <c r="AA49" i="448"/>
  <c r="Y49" i="448"/>
  <c r="X49" i="448"/>
  <c r="AC48" i="448"/>
  <c r="X48" i="448"/>
  <c r="AB48" i="448"/>
  <c r="Z48" i="448"/>
  <c r="Y48" i="448"/>
  <c r="AC47" i="448"/>
  <c r="Z47" i="448"/>
  <c r="AB47" i="448"/>
  <c r="AA47" i="448"/>
  <c r="Y47" i="448"/>
  <c r="X47" i="448"/>
  <c r="AC46" i="448"/>
  <c r="X46" i="448"/>
  <c r="AB46" i="448"/>
  <c r="Z46" i="448"/>
  <c r="Y46" i="448"/>
  <c r="AC45" i="448"/>
  <c r="Z45" i="448"/>
  <c r="AB45" i="448"/>
  <c r="AA45" i="448"/>
  <c r="Y45" i="448"/>
  <c r="X45" i="448"/>
  <c r="AC44" i="448"/>
  <c r="X44" i="448"/>
  <c r="AB44" i="448"/>
  <c r="Z44" i="448"/>
  <c r="Y44" i="448"/>
  <c r="AC43" i="448"/>
  <c r="Z43" i="448"/>
  <c r="AB43" i="448"/>
  <c r="AA43" i="448"/>
  <c r="Y43" i="448"/>
  <c r="X43" i="448"/>
  <c r="AC42" i="448"/>
  <c r="X42" i="448"/>
  <c r="AB42" i="448"/>
  <c r="Z42" i="448"/>
  <c r="Y42" i="448"/>
  <c r="AC41" i="448"/>
  <c r="Z41" i="448"/>
  <c r="AB41" i="448"/>
  <c r="AA41" i="448"/>
  <c r="Y41" i="448"/>
  <c r="X41" i="448"/>
  <c r="AC40" i="448"/>
  <c r="X40" i="448"/>
  <c r="AB40" i="448"/>
  <c r="Z40" i="448"/>
  <c r="Y40" i="448"/>
  <c r="AC39" i="448"/>
  <c r="Z39" i="448"/>
  <c r="AB39" i="448"/>
  <c r="AA39" i="448"/>
  <c r="Y39" i="448"/>
  <c r="X39" i="448"/>
  <c r="AC38" i="448"/>
  <c r="X38" i="448"/>
  <c r="AB38" i="448"/>
  <c r="Z38" i="448"/>
  <c r="Y38" i="448"/>
  <c r="AC37" i="448"/>
  <c r="Z37" i="448"/>
  <c r="AB37" i="448"/>
  <c r="AA37" i="448"/>
  <c r="Y37" i="448"/>
  <c r="X37" i="448"/>
  <c r="AC36" i="448"/>
  <c r="X36" i="448"/>
  <c r="AB36" i="448"/>
  <c r="Z36" i="448"/>
  <c r="Y36" i="448"/>
  <c r="AC35" i="448"/>
  <c r="Z35" i="448"/>
  <c r="AB35" i="448"/>
  <c r="AA35" i="448"/>
  <c r="Y35" i="448"/>
  <c r="X35" i="448"/>
  <c r="AC34" i="448"/>
  <c r="X34" i="448"/>
  <c r="AB34" i="448"/>
  <c r="Z34" i="448"/>
  <c r="Y34" i="448"/>
  <c r="AC33" i="448"/>
  <c r="Z33" i="448"/>
  <c r="AB33" i="448"/>
  <c r="AA33" i="448"/>
  <c r="Y33" i="448"/>
  <c r="X33" i="448"/>
  <c r="AC32" i="448"/>
  <c r="X32" i="448"/>
  <c r="AB32" i="448"/>
  <c r="Z32" i="448"/>
  <c r="Y32" i="448"/>
  <c r="AC31" i="448"/>
  <c r="Z31" i="448"/>
  <c r="AB31" i="448"/>
  <c r="AA31" i="448"/>
  <c r="Y31" i="448"/>
  <c r="X31" i="448"/>
  <c r="AC30" i="448"/>
  <c r="X30" i="448"/>
  <c r="AB30" i="448"/>
  <c r="Z30" i="448"/>
  <c r="Y30" i="448"/>
  <c r="AC29" i="448"/>
  <c r="Z29" i="448"/>
  <c r="AB29" i="448"/>
  <c r="AA29" i="448"/>
  <c r="Y29" i="448"/>
  <c r="X29" i="448"/>
  <c r="AC28" i="448"/>
  <c r="X28" i="448"/>
  <c r="AB28" i="448"/>
  <c r="Z28" i="448"/>
  <c r="Y28" i="448"/>
  <c r="AC27" i="448"/>
  <c r="Z27" i="448"/>
  <c r="AB27" i="448"/>
  <c r="AA27" i="448"/>
  <c r="Y27" i="448"/>
  <c r="X27" i="448"/>
  <c r="AC26" i="448"/>
  <c r="X26" i="448"/>
  <c r="AB26" i="448"/>
  <c r="Z26" i="448"/>
  <c r="Y26" i="448"/>
  <c r="AC25" i="448"/>
  <c r="Z25" i="448"/>
  <c r="AB25" i="448"/>
  <c r="AA25" i="448"/>
  <c r="Y25" i="448"/>
  <c r="X25" i="448"/>
  <c r="AC24" i="448"/>
  <c r="X24" i="448"/>
  <c r="AB24" i="448"/>
  <c r="Z24" i="448"/>
  <c r="Y24" i="448"/>
  <c r="AC23" i="448"/>
  <c r="Z23" i="448"/>
  <c r="AB23" i="448"/>
  <c r="AB17" i="448"/>
  <c r="AA23" i="448"/>
  <c r="Y23" i="448"/>
  <c r="X23" i="448"/>
  <c r="J22" i="448"/>
  <c r="I22" i="448"/>
  <c r="H22" i="448"/>
  <c r="G22" i="448"/>
  <c r="A22" i="448"/>
  <c r="A19" i="448"/>
  <c r="W17" i="448"/>
  <c r="V17" i="448"/>
  <c r="U17" i="448"/>
  <c r="S17" i="448"/>
  <c r="T17" i="448"/>
  <c r="R17" i="448"/>
  <c r="P17" i="448"/>
  <c r="O17" i="448"/>
  <c r="A17" i="448"/>
  <c r="A15" i="448"/>
  <c r="V12" i="448"/>
  <c r="S12" i="448"/>
  <c r="P12" i="448"/>
  <c r="N12" i="448"/>
  <c r="M12" i="448"/>
  <c r="L12" i="448"/>
  <c r="V11" i="448"/>
  <c r="V13" i="448"/>
  <c r="S11" i="448"/>
  <c r="S13" i="448"/>
  <c r="P11" i="448"/>
  <c r="P13" i="448"/>
  <c r="N11" i="448"/>
  <c r="N13" i="448"/>
  <c r="M11" i="448"/>
  <c r="M13" i="448"/>
  <c r="L11" i="448"/>
  <c r="AB20"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Y146" i="447"/>
  <c r="BX146" i="447"/>
  <c r="BT146" i="447"/>
  <c r="BR146" i="447"/>
  <c r="BN146" i="447"/>
  <c r="BM146" i="447"/>
  <c r="BL146" i="447"/>
  <c r="BH146" i="447"/>
  <c r="BG146" i="447"/>
  <c r="BF146" i="447"/>
  <c r="BE146" i="447"/>
  <c r="BD146" i="447"/>
  <c r="BC146" i="447"/>
  <c r="BB146" i="447"/>
  <c r="BA146" i="447"/>
  <c r="AZ146" i="447"/>
  <c r="AY146" i="447"/>
  <c r="AV146" i="447"/>
  <c r="AW146" i="447"/>
  <c r="AS146" i="447"/>
  <c r="AO146" i="447"/>
  <c r="AN146" i="447"/>
  <c r="AM146" i="447"/>
  <c r="AL146" i="447"/>
  <c r="AK146" i="447"/>
  <c r="AJ146" i="447"/>
  <c r="AI146" i="447"/>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S145" i="447"/>
  <c r="BR145" i="447"/>
  <c r="BQ145" i="447"/>
  <c r="BM145" i="447"/>
  <c r="BK145" i="447"/>
  <c r="BJ145" i="447"/>
  <c r="BI145" i="447"/>
  <c r="BH145" i="447"/>
  <c r="BG145" i="447"/>
  <c r="BF145" i="447"/>
  <c r="BE145" i="447"/>
  <c r="BD145" i="447"/>
  <c r="BC145" i="447"/>
  <c r="BB145" i="447"/>
  <c r="BA145" i="447"/>
  <c r="AZ145" i="447"/>
  <c r="AY145" i="447"/>
  <c r="AV145" i="447"/>
  <c r="AW145" i="447"/>
  <c r="AS145" i="447"/>
  <c r="AP145" i="447"/>
  <c r="AQ145" i="447"/>
  <c r="AO145" i="447"/>
  <c r="AN145" i="447"/>
  <c r="AL145" i="447"/>
  <c r="AM145" i="447"/>
  <c r="AK145" i="447"/>
  <c r="AJ145" i="447"/>
  <c r="AI145" i="447"/>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T144" i="447"/>
  <c r="BS144" i="447"/>
  <c r="BR144" i="447"/>
  <c r="BP144" i="447"/>
  <c r="BO144" i="447"/>
  <c r="BN144" i="447"/>
  <c r="BL144" i="447"/>
  <c r="BK144" i="447"/>
  <c r="BJ144" i="447"/>
  <c r="BH144" i="447"/>
  <c r="BI144" i="447"/>
  <c r="BG144" i="447"/>
  <c r="BF144" i="447"/>
  <c r="BE144" i="447"/>
  <c r="BD144" i="447"/>
  <c r="BC144" i="447"/>
  <c r="BB144" i="447"/>
  <c r="BA144" i="447"/>
  <c r="AZ144" i="447"/>
  <c r="AY144" i="447"/>
  <c r="AU144" i="447"/>
  <c r="AT144" i="447"/>
  <c r="AS144" i="447"/>
  <c r="AP144" i="447"/>
  <c r="AQ144" i="447"/>
  <c r="AO144" i="447"/>
  <c r="AN144" i="447"/>
  <c r="BQ144" i="447"/>
  <c r="AL144" i="447"/>
  <c r="AM144" i="447"/>
  <c r="AK144" i="447"/>
  <c r="AI144" i="447"/>
  <c r="AJ144" i="447"/>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c r="BP143" i="447"/>
  <c r="BH143" i="447"/>
  <c r="BG143" i="447"/>
  <c r="BF143" i="447"/>
  <c r="BE143" i="447"/>
  <c r="BD143" i="447"/>
  <c r="BC143" i="447"/>
  <c r="BB143" i="447"/>
  <c r="BA143" i="447"/>
  <c r="AZ143" i="447"/>
  <c r="AY143" i="447"/>
  <c r="AR143" i="447"/>
  <c r="AN143" i="447"/>
  <c r="AL143" i="447"/>
  <c r="AM143" i="447"/>
  <c r="AK143" i="447"/>
  <c r="AJ143" i="447"/>
  <c r="AI143" i="447"/>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c r="BT142" i="447"/>
  <c r="BR142" i="447"/>
  <c r="BP142" i="447"/>
  <c r="BN142" i="447"/>
  <c r="BM142" i="447"/>
  <c r="BH142" i="447"/>
  <c r="BG142" i="447"/>
  <c r="BF142" i="447"/>
  <c r="BE142" i="447"/>
  <c r="BD142" i="447"/>
  <c r="BC142" i="447"/>
  <c r="BB142" i="447"/>
  <c r="BA142" i="447"/>
  <c r="AZ142" i="447"/>
  <c r="AY142" i="447"/>
  <c r="AV142" i="447"/>
  <c r="AW142" i="447"/>
  <c r="AU142" i="447"/>
  <c r="AR142" i="447"/>
  <c r="AO142" i="447"/>
  <c r="AN142" i="447"/>
  <c r="AM142" i="447"/>
  <c r="AL142" i="447"/>
  <c r="AK142" i="447"/>
  <c r="AI142" i="447"/>
  <c r="AJ142" i="447"/>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Y141" i="447"/>
  <c r="BX141" i="447"/>
  <c r="BS141" i="447"/>
  <c r="BR141" i="447"/>
  <c r="BO141" i="447"/>
  <c r="BN141" i="447"/>
  <c r="BM141" i="447"/>
  <c r="BK141" i="447"/>
  <c r="BJ141" i="447"/>
  <c r="BI141" i="447"/>
  <c r="BH141" i="447"/>
  <c r="BG141" i="447"/>
  <c r="BF141" i="447"/>
  <c r="BE141" i="447"/>
  <c r="BD141" i="447"/>
  <c r="BC141" i="447"/>
  <c r="BB141" i="447"/>
  <c r="BA141" i="447"/>
  <c r="AZ141" i="447"/>
  <c r="AY141" i="447"/>
  <c r="AV141" i="447"/>
  <c r="AW141" i="447"/>
  <c r="AT141" i="447"/>
  <c r="AR141" i="447"/>
  <c r="AP141" i="447"/>
  <c r="AQ141" i="447"/>
  <c r="AO141" i="447"/>
  <c r="AN141" i="447"/>
  <c r="AL141" i="447"/>
  <c r="AM141" i="447"/>
  <c r="AK141" i="447"/>
  <c r="AJ141" i="447"/>
  <c r="AI141" i="447"/>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c r="BT140" i="447"/>
  <c r="BS140" i="447"/>
  <c r="BR140" i="447"/>
  <c r="BP140" i="447"/>
  <c r="BO140" i="447"/>
  <c r="BN140" i="447"/>
  <c r="BL140" i="447"/>
  <c r="BK140" i="447"/>
  <c r="BJ140" i="447"/>
  <c r="BH140" i="447"/>
  <c r="BI140" i="447"/>
  <c r="BG140" i="447"/>
  <c r="BF140" i="447"/>
  <c r="BE140" i="447"/>
  <c r="BD140" i="447"/>
  <c r="BC140" i="447"/>
  <c r="BB140" i="447"/>
  <c r="BA140" i="447"/>
  <c r="AZ140" i="447"/>
  <c r="AY140" i="447"/>
  <c r="AU140" i="447"/>
  <c r="AT140" i="447"/>
  <c r="AS140" i="447"/>
  <c r="AP140" i="447"/>
  <c r="AQ140" i="447"/>
  <c r="AO140" i="447"/>
  <c r="AN140" i="447"/>
  <c r="BQ140" i="447"/>
  <c r="AL140" i="447"/>
  <c r="AM140" i="447"/>
  <c r="AK140" i="447"/>
  <c r="AI140" i="447"/>
  <c r="AJ140" i="447"/>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Y139" i="447"/>
  <c r="BX139" i="447"/>
  <c r="BS139" i="447"/>
  <c r="BO139" i="447"/>
  <c r="BL139" i="447"/>
  <c r="BH139" i="447"/>
  <c r="BG139" i="447"/>
  <c r="BF139" i="447"/>
  <c r="BE139" i="447"/>
  <c r="BD139" i="447"/>
  <c r="BC139" i="447"/>
  <c r="BB139" i="447"/>
  <c r="BA139" i="447"/>
  <c r="AZ139" i="447"/>
  <c r="AY139" i="447"/>
  <c r="AR139" i="447"/>
  <c r="AP139" i="447"/>
  <c r="AQ139" i="447"/>
  <c r="AN139" i="447"/>
  <c r="AM139" i="447"/>
  <c r="AL139" i="447"/>
  <c r="AK139" i="447"/>
  <c r="AJ139" i="447"/>
  <c r="AI139" i="447"/>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Y138" i="447"/>
  <c r="BX138" i="447"/>
  <c r="BN138" i="447"/>
  <c r="BJ138" i="447"/>
  <c r="BI138" i="447"/>
  <c r="BH138" i="447"/>
  <c r="BK138" i="447"/>
  <c r="BG138" i="447"/>
  <c r="BF138" i="447"/>
  <c r="BE138" i="447"/>
  <c r="BD138" i="447"/>
  <c r="BC138" i="447"/>
  <c r="BB138" i="447"/>
  <c r="BA138" i="447"/>
  <c r="AZ138" i="447"/>
  <c r="AY138" i="447"/>
  <c r="AN138" i="447"/>
  <c r="AM138" i="447"/>
  <c r="AL138" i="447"/>
  <c r="AK138" i="447"/>
  <c r="AJ138" i="447"/>
  <c r="AI138" i="447"/>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Y137" i="447"/>
  <c r="BX137" i="447"/>
  <c r="BO137" i="447"/>
  <c r="BK137" i="447"/>
  <c r="BJ137" i="447"/>
  <c r="BI137" i="447"/>
  <c r="BH137" i="447"/>
  <c r="BG137" i="447"/>
  <c r="BF137" i="447"/>
  <c r="BE137" i="447"/>
  <c r="BD137" i="447"/>
  <c r="BC137" i="447"/>
  <c r="BB137" i="447"/>
  <c r="BA137" i="447"/>
  <c r="AZ137" i="447"/>
  <c r="AY137" i="447"/>
  <c r="AS137" i="447"/>
  <c r="AR137" i="447"/>
  <c r="AN137" i="447"/>
  <c r="AL137" i="447"/>
  <c r="AM137" i="447"/>
  <c r="AK137" i="447"/>
  <c r="AJ137" i="447"/>
  <c r="AI137" i="447"/>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c r="BT136" i="447"/>
  <c r="BS136" i="447"/>
  <c r="BR136" i="447"/>
  <c r="BP136" i="447"/>
  <c r="BO136" i="447"/>
  <c r="BN136" i="447"/>
  <c r="BL136" i="447"/>
  <c r="BK136" i="447"/>
  <c r="BH136" i="447"/>
  <c r="BG136" i="447"/>
  <c r="BF136" i="447"/>
  <c r="BE136" i="447"/>
  <c r="BD136" i="447"/>
  <c r="BC136" i="447"/>
  <c r="BB136" i="447"/>
  <c r="BA136" i="447"/>
  <c r="AZ136" i="447"/>
  <c r="AY136" i="447"/>
  <c r="AU136" i="447"/>
  <c r="AT136" i="447"/>
  <c r="AS136" i="447"/>
  <c r="AQ136" i="447"/>
  <c r="AP136" i="447"/>
  <c r="AO136" i="447"/>
  <c r="AN136" i="447"/>
  <c r="BQ136" i="447"/>
  <c r="AM136" i="447"/>
  <c r="AL136" i="447"/>
  <c r="AK136" i="447"/>
  <c r="AI136" i="447"/>
  <c r="AJ136" i="447"/>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Y135" i="447"/>
  <c r="BX135" i="447"/>
  <c r="BS135" i="447"/>
  <c r="BP135" i="447"/>
  <c r="BK135" i="447"/>
  <c r="BH135" i="447"/>
  <c r="BG135" i="447"/>
  <c r="BF135" i="447"/>
  <c r="BE135" i="447"/>
  <c r="BD135" i="447"/>
  <c r="BC135" i="447"/>
  <c r="BB135" i="447"/>
  <c r="BA135" i="447"/>
  <c r="AZ135" i="447"/>
  <c r="AY135" i="447"/>
  <c r="AV135" i="447"/>
  <c r="AW135" i="447"/>
  <c r="AT135" i="447"/>
  <c r="AN135" i="447"/>
  <c r="AL135" i="447"/>
  <c r="AM135" i="447"/>
  <c r="AK135" i="447"/>
  <c r="AJ135" i="447"/>
  <c r="AI135" i="447"/>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c r="BR134" i="447"/>
  <c r="BQ134" i="447"/>
  <c r="BP134" i="447"/>
  <c r="BL134" i="447"/>
  <c r="BK134" i="447"/>
  <c r="BI134" i="447"/>
  <c r="BH134" i="447"/>
  <c r="BJ134" i="447"/>
  <c r="BG134" i="447"/>
  <c r="BF134" i="447"/>
  <c r="BE134" i="447"/>
  <c r="BD134" i="447"/>
  <c r="BC134" i="447"/>
  <c r="BB134" i="447"/>
  <c r="BA134" i="447"/>
  <c r="AZ134" i="447"/>
  <c r="AY134" i="447"/>
  <c r="AV134" i="447"/>
  <c r="AW134" i="447"/>
  <c r="AU134" i="447"/>
  <c r="AR134" i="447"/>
  <c r="AQ134" i="447"/>
  <c r="AP134" i="447"/>
  <c r="AN134" i="447"/>
  <c r="AL134" i="447"/>
  <c r="AM134" i="447"/>
  <c r="AK134" i="447"/>
  <c r="AI134" i="447"/>
  <c r="AJ134" i="447"/>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c r="BT133" i="447"/>
  <c r="BM133" i="447"/>
  <c r="BI133" i="447"/>
  <c r="BH133" i="447"/>
  <c r="BG133" i="447"/>
  <c r="BF133" i="447"/>
  <c r="BE133" i="447"/>
  <c r="BD133" i="447"/>
  <c r="BC133" i="447"/>
  <c r="BB133" i="447"/>
  <c r="BA133" i="447"/>
  <c r="AZ133" i="447"/>
  <c r="AY133" i="447"/>
  <c r="AU133" i="447"/>
  <c r="AN133" i="447"/>
  <c r="AM133" i="447"/>
  <c r="AL133" i="447"/>
  <c r="AK133" i="447"/>
  <c r="AJ133" i="447"/>
  <c r="AI133" i="447"/>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K132" i="447"/>
  <c r="BJ132" i="447"/>
  <c r="BI132" i="447"/>
  <c r="BH132" i="447"/>
  <c r="BG132" i="447"/>
  <c r="BF132" i="447"/>
  <c r="BE132" i="447"/>
  <c r="BD132" i="447"/>
  <c r="BC132" i="447"/>
  <c r="BB132" i="447"/>
  <c r="BA132" i="447"/>
  <c r="AZ132" i="447"/>
  <c r="AY132" i="447"/>
  <c r="AN132" i="447"/>
  <c r="AL132" i="447"/>
  <c r="AM132" i="447"/>
  <c r="AK132" i="447"/>
  <c r="AJ132" i="447"/>
  <c r="AI132" i="447"/>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c r="BT131" i="447"/>
  <c r="BS131" i="447"/>
  <c r="BR131" i="447"/>
  <c r="BP131" i="447"/>
  <c r="BO131" i="447"/>
  <c r="BN131" i="447"/>
  <c r="BL131" i="447"/>
  <c r="BK131" i="447"/>
  <c r="BJ131" i="447"/>
  <c r="BH131" i="447"/>
  <c r="BI131" i="447"/>
  <c r="BG131" i="447"/>
  <c r="BF131" i="447"/>
  <c r="BE131" i="447"/>
  <c r="BD131" i="447"/>
  <c r="BC131" i="447"/>
  <c r="BB131" i="447"/>
  <c r="BA131" i="447"/>
  <c r="AZ131" i="447"/>
  <c r="AY131" i="447"/>
  <c r="AU131" i="447"/>
  <c r="AT131" i="447"/>
  <c r="AS131" i="447"/>
  <c r="AQ131" i="447"/>
  <c r="AP131" i="447"/>
  <c r="AO131" i="447"/>
  <c r="AN131" i="447"/>
  <c r="BQ131" i="447"/>
  <c r="AM131" i="447"/>
  <c r="AL131" i="447"/>
  <c r="AK131" i="447"/>
  <c r="AI131" i="447"/>
  <c r="AJ131" i="447"/>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c r="BQ130" i="447"/>
  <c r="BP130" i="447"/>
  <c r="BM130" i="447"/>
  <c r="BK130" i="447"/>
  <c r="BH130" i="447"/>
  <c r="BG130" i="447"/>
  <c r="BF130" i="447"/>
  <c r="BE130" i="447"/>
  <c r="BD130" i="447"/>
  <c r="BC130" i="447"/>
  <c r="BB130" i="447"/>
  <c r="BA130" i="447"/>
  <c r="AZ130" i="447"/>
  <c r="AY130" i="447"/>
  <c r="AT130" i="447"/>
  <c r="AR130" i="447"/>
  <c r="AN130" i="447"/>
  <c r="AL130" i="447"/>
  <c r="AM130" i="447"/>
  <c r="AK130" i="447"/>
  <c r="AI130" i="447"/>
  <c r="AJ130" i="447"/>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Y129" i="447"/>
  <c r="BX129" i="447"/>
  <c r="BT129" i="447"/>
  <c r="BR129" i="447"/>
  <c r="BP129" i="447"/>
  <c r="BN129" i="447"/>
  <c r="BM129" i="447"/>
  <c r="BJ129" i="447"/>
  <c r="BH129" i="447"/>
  <c r="BG129" i="447"/>
  <c r="BF129" i="447"/>
  <c r="BE129" i="447"/>
  <c r="BD129" i="447"/>
  <c r="BC129" i="447"/>
  <c r="BB129" i="447"/>
  <c r="BA129" i="447"/>
  <c r="AZ129" i="447"/>
  <c r="AY129" i="447"/>
  <c r="AW129" i="447"/>
  <c r="AV129" i="447"/>
  <c r="AU129" i="447"/>
  <c r="AR129" i="447"/>
  <c r="AO129" i="447"/>
  <c r="AN129" i="447"/>
  <c r="AM129" i="447"/>
  <c r="AL129" i="447"/>
  <c r="AK129" i="447"/>
  <c r="AI129" i="447"/>
  <c r="AJ129" i="447"/>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Y128" i="447"/>
  <c r="BX128" i="447"/>
  <c r="BS128" i="447"/>
  <c r="BR128" i="447"/>
  <c r="BO128" i="447"/>
  <c r="BN128" i="447"/>
  <c r="BM128" i="447"/>
  <c r="BK128" i="447"/>
  <c r="BJ128" i="447"/>
  <c r="BI128" i="447"/>
  <c r="BH128" i="447"/>
  <c r="BG128" i="447"/>
  <c r="BF128" i="447"/>
  <c r="BE128" i="447"/>
  <c r="BD128" i="447"/>
  <c r="BC128" i="447"/>
  <c r="BB128" i="447"/>
  <c r="BA128" i="447"/>
  <c r="AZ128" i="447"/>
  <c r="AY128" i="447"/>
  <c r="AW128" i="447"/>
  <c r="AV128" i="447"/>
  <c r="AT128" i="447"/>
  <c r="AR128" i="447"/>
  <c r="AP128" i="447"/>
  <c r="AQ128" i="447"/>
  <c r="AO128" i="447"/>
  <c r="AN128" i="447"/>
  <c r="AL128" i="447"/>
  <c r="AM128" i="447"/>
  <c r="AK128" i="447"/>
  <c r="AJ128" i="447"/>
  <c r="AI128" i="447"/>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c r="BT127" i="447"/>
  <c r="BS127" i="447"/>
  <c r="BR127" i="447"/>
  <c r="BP127" i="447"/>
  <c r="BO127" i="447"/>
  <c r="BN127" i="447"/>
  <c r="BL127" i="447"/>
  <c r="BK127" i="447"/>
  <c r="BJ127" i="447"/>
  <c r="BH127" i="447"/>
  <c r="BI127" i="447"/>
  <c r="BG127" i="447"/>
  <c r="BF127" i="447"/>
  <c r="BE127" i="447"/>
  <c r="BD127" i="447"/>
  <c r="BC127" i="447"/>
  <c r="BB127" i="447"/>
  <c r="BA127" i="447"/>
  <c r="AZ127" i="447"/>
  <c r="AY127" i="447"/>
  <c r="AU127" i="447"/>
  <c r="AT127" i="447"/>
  <c r="AS127" i="447"/>
  <c r="AP127" i="447"/>
  <c r="AQ127" i="447"/>
  <c r="AO127" i="447"/>
  <c r="AN127" i="447"/>
  <c r="BQ127" i="447"/>
  <c r="AL127" i="447"/>
  <c r="AM127" i="447"/>
  <c r="AK127" i="447"/>
  <c r="AI127" i="447"/>
  <c r="AJ127" i="447"/>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c r="BT126" i="447"/>
  <c r="BQ126" i="447"/>
  <c r="BO126" i="447"/>
  <c r="BM126" i="447"/>
  <c r="BH126" i="447"/>
  <c r="BG126" i="447"/>
  <c r="BF126" i="447"/>
  <c r="BE126" i="447"/>
  <c r="BD126" i="447"/>
  <c r="BC126" i="447"/>
  <c r="BB126" i="447"/>
  <c r="BA126" i="447"/>
  <c r="AZ126" i="447"/>
  <c r="AY126" i="447"/>
  <c r="AT126" i="447"/>
  <c r="AR126" i="447"/>
  <c r="AP126" i="447"/>
  <c r="AQ126" i="447"/>
  <c r="AN126" i="447"/>
  <c r="AM126" i="447"/>
  <c r="AL126" i="447"/>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Y125" i="447"/>
  <c r="BX125" i="447"/>
  <c r="BT125" i="447"/>
  <c r="BJ125" i="447"/>
  <c r="BI125" i="447"/>
  <c r="BH125" i="447"/>
  <c r="BK125" i="447"/>
  <c r="BG125" i="447"/>
  <c r="BF125" i="447"/>
  <c r="BE125" i="447"/>
  <c r="BD125" i="447"/>
  <c r="BC125" i="447"/>
  <c r="BB125" i="447"/>
  <c r="BA125" i="447"/>
  <c r="AZ125" i="447"/>
  <c r="AY125" i="447"/>
  <c r="AN125" i="447"/>
  <c r="AM125" i="447"/>
  <c r="AL125" i="447"/>
  <c r="AK125" i="447"/>
  <c r="AJ125" i="447"/>
  <c r="AI125" i="447"/>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Y124" i="447"/>
  <c r="BX124" i="447"/>
  <c r="BK124" i="447"/>
  <c r="BJ124" i="447"/>
  <c r="BI124" i="447"/>
  <c r="BH124" i="447"/>
  <c r="BG124" i="447"/>
  <c r="BF124" i="447"/>
  <c r="BE124" i="447"/>
  <c r="BD124" i="447"/>
  <c r="BC124" i="447"/>
  <c r="BB124" i="447"/>
  <c r="BA124" i="447"/>
  <c r="AZ124" i="447"/>
  <c r="AY124" i="447"/>
  <c r="AP124" i="447"/>
  <c r="AQ124" i="447"/>
  <c r="AN124" i="447"/>
  <c r="AL124" i="447"/>
  <c r="AM124" i="447"/>
  <c r="AK124" i="447"/>
  <c r="AJ124" i="447"/>
  <c r="AI124" i="447"/>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c r="BT123" i="447"/>
  <c r="BS123" i="447"/>
  <c r="BR123" i="447"/>
  <c r="BP123" i="447"/>
  <c r="BO123" i="447"/>
  <c r="BN123" i="447"/>
  <c r="BL123" i="447"/>
  <c r="BH123" i="447"/>
  <c r="BG123" i="447"/>
  <c r="BF123" i="447"/>
  <c r="BE123" i="447"/>
  <c r="BD123" i="447"/>
  <c r="BC123" i="447"/>
  <c r="BB123" i="447"/>
  <c r="BA123" i="447"/>
  <c r="AZ123" i="447"/>
  <c r="AY123" i="447"/>
  <c r="AU123" i="447"/>
  <c r="AT123" i="447"/>
  <c r="AS123" i="447"/>
  <c r="AQ123" i="447"/>
  <c r="AP123" i="447"/>
  <c r="AO123" i="447"/>
  <c r="AN123" i="447"/>
  <c r="BQ123" i="447"/>
  <c r="AM123" i="447"/>
  <c r="AL123" i="447"/>
  <c r="AK123" i="447"/>
  <c r="AI123" i="447"/>
  <c r="AJ123" i="447"/>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Y122" i="447"/>
  <c r="BX122" i="447"/>
  <c r="BK122" i="447"/>
  <c r="BI122" i="447"/>
  <c r="BH122" i="447"/>
  <c r="BJ122" i="447"/>
  <c r="BG122" i="447"/>
  <c r="BF122" i="447"/>
  <c r="BE122" i="447"/>
  <c r="BD122" i="447"/>
  <c r="BC122" i="447"/>
  <c r="BB122" i="447"/>
  <c r="BA122" i="447"/>
  <c r="AZ122" i="447"/>
  <c r="AY122" i="447"/>
  <c r="AN122" i="447"/>
  <c r="AL122" i="447"/>
  <c r="AM122" i="447"/>
  <c r="AK122" i="447"/>
  <c r="AJ122" i="447"/>
  <c r="AI122" i="447"/>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c r="BQ121" i="447"/>
  <c r="BJ121" i="447"/>
  <c r="BH121" i="447"/>
  <c r="BG121" i="447"/>
  <c r="BF121" i="447"/>
  <c r="BE121" i="447"/>
  <c r="BD121" i="447"/>
  <c r="BC121" i="447"/>
  <c r="BB121" i="447"/>
  <c r="BA121" i="447"/>
  <c r="AZ121" i="447"/>
  <c r="AY121" i="447"/>
  <c r="AS121" i="447"/>
  <c r="AN121" i="447"/>
  <c r="AM121" i="447"/>
  <c r="AL121" i="447"/>
  <c r="AK121" i="447"/>
  <c r="AI121" i="447"/>
  <c r="AJ121" i="447"/>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Y120" i="447"/>
  <c r="BX120" i="447"/>
  <c r="BK120" i="447"/>
  <c r="BJ120" i="447"/>
  <c r="BI120" i="447"/>
  <c r="BH120" i="447"/>
  <c r="BG120" i="447"/>
  <c r="BF120" i="447"/>
  <c r="BE120" i="447"/>
  <c r="BD120" i="447"/>
  <c r="BC120" i="447"/>
  <c r="BB120" i="447"/>
  <c r="BA120" i="447"/>
  <c r="AZ120" i="447"/>
  <c r="AY120" i="447"/>
  <c r="AN120" i="447"/>
  <c r="AL120" i="447"/>
  <c r="AM120" i="447"/>
  <c r="AK120" i="447"/>
  <c r="AJ120" i="447"/>
  <c r="AI120" i="447"/>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c r="BT119" i="447"/>
  <c r="BS119" i="447"/>
  <c r="BR119" i="447"/>
  <c r="BP119" i="447"/>
  <c r="BO119" i="447"/>
  <c r="BN119" i="447"/>
  <c r="BL119" i="447"/>
  <c r="BH119" i="447"/>
  <c r="BG119" i="447"/>
  <c r="BF119" i="447"/>
  <c r="BE119" i="447"/>
  <c r="BD119" i="447"/>
  <c r="BC119" i="447"/>
  <c r="BB119" i="447"/>
  <c r="BA119" i="447"/>
  <c r="AZ119" i="447"/>
  <c r="AY119" i="447"/>
  <c r="AU119" i="447"/>
  <c r="AT119" i="447"/>
  <c r="AS119" i="447"/>
  <c r="AP119" i="447"/>
  <c r="AQ119" i="447"/>
  <c r="AO119" i="447"/>
  <c r="AN119" i="447"/>
  <c r="BQ119" i="447"/>
  <c r="AL119" i="447"/>
  <c r="AM119" i="447"/>
  <c r="AK119" i="447"/>
  <c r="AI119" i="447"/>
  <c r="AJ119" i="447"/>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Y118" i="447"/>
  <c r="BX118" i="447"/>
  <c r="BT118" i="447"/>
  <c r="BQ118" i="447"/>
  <c r="BP118" i="447"/>
  <c r="BO118" i="447"/>
  <c r="BL118" i="447"/>
  <c r="BK118" i="447"/>
  <c r="BI118" i="447"/>
  <c r="BH118" i="447"/>
  <c r="BJ118" i="447"/>
  <c r="BG118" i="447"/>
  <c r="BF118" i="447"/>
  <c r="BE118" i="447"/>
  <c r="BD118" i="447"/>
  <c r="BC118" i="447"/>
  <c r="BB118" i="447"/>
  <c r="BA118" i="447"/>
  <c r="AZ118" i="447"/>
  <c r="AY118" i="447"/>
  <c r="AV118" i="447"/>
  <c r="AW118" i="447"/>
  <c r="AU118" i="447"/>
  <c r="AR118" i="447"/>
  <c r="AP118" i="447"/>
  <c r="AQ118" i="447"/>
  <c r="AN118" i="447"/>
  <c r="AL118" i="447"/>
  <c r="AM118" i="447"/>
  <c r="AK118" i="447"/>
  <c r="AI118" i="447"/>
  <c r="AJ118" i="447"/>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Y117" i="447"/>
  <c r="BX117" i="447"/>
  <c r="BT117" i="447"/>
  <c r="BR117" i="447"/>
  <c r="BN117" i="447"/>
  <c r="BM117" i="447"/>
  <c r="BL117" i="447"/>
  <c r="BH117" i="447"/>
  <c r="BG117" i="447"/>
  <c r="BF117" i="447"/>
  <c r="BE117" i="447"/>
  <c r="BD117" i="447"/>
  <c r="BC117" i="447"/>
  <c r="BB117" i="447"/>
  <c r="BA117" i="447"/>
  <c r="AZ117" i="447"/>
  <c r="AY117" i="447"/>
  <c r="AV117" i="447"/>
  <c r="AW117" i="447"/>
  <c r="AS117" i="447"/>
  <c r="AO117" i="447"/>
  <c r="AN117" i="447"/>
  <c r="AM117" i="447"/>
  <c r="AL117" i="447"/>
  <c r="AK117" i="447"/>
  <c r="AJ117" i="447"/>
  <c r="AI117" i="447"/>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Y116" i="447"/>
  <c r="BX116" i="447"/>
  <c r="BS116" i="447"/>
  <c r="BR116" i="447"/>
  <c r="BQ116" i="447"/>
  <c r="BM116" i="447"/>
  <c r="BK116" i="447"/>
  <c r="BJ116" i="447"/>
  <c r="BI116" i="447"/>
  <c r="BH116" i="447"/>
  <c r="BG116" i="447"/>
  <c r="BF116" i="447"/>
  <c r="BE116" i="447"/>
  <c r="BD116" i="447"/>
  <c r="BC116" i="447"/>
  <c r="BB116" i="447"/>
  <c r="BA116" i="447"/>
  <c r="AZ116" i="447"/>
  <c r="AY116" i="447"/>
  <c r="AV116" i="447"/>
  <c r="AW116" i="447"/>
  <c r="AS116" i="447"/>
  <c r="AP116" i="447"/>
  <c r="AQ116" i="447"/>
  <c r="AO116" i="447"/>
  <c r="AN116" i="447"/>
  <c r="AL116" i="447"/>
  <c r="AM116" i="447"/>
  <c r="AK116" i="447"/>
  <c r="AJ116" i="447"/>
  <c r="AI116" i="447"/>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c r="BT115" i="447"/>
  <c r="BS115" i="447"/>
  <c r="BR115" i="447"/>
  <c r="BP115" i="447"/>
  <c r="BO115" i="447"/>
  <c r="BN115" i="447"/>
  <c r="BL115" i="447"/>
  <c r="BK115" i="447"/>
  <c r="BJ115" i="447"/>
  <c r="BH115" i="447"/>
  <c r="BI115" i="447"/>
  <c r="BG115" i="447"/>
  <c r="BF115" i="447"/>
  <c r="BE115" i="447"/>
  <c r="BD115" i="447"/>
  <c r="BC115" i="447"/>
  <c r="BB115" i="447"/>
  <c r="BA115" i="447"/>
  <c r="AZ115" i="447"/>
  <c r="AY115" i="447"/>
  <c r="AU115" i="447"/>
  <c r="AT115" i="447"/>
  <c r="AS115" i="447"/>
  <c r="AQ115" i="447"/>
  <c r="AP115" i="447"/>
  <c r="AO115" i="447"/>
  <c r="AN115" i="447"/>
  <c r="BQ115" i="447"/>
  <c r="AM115" i="447"/>
  <c r="AL115" i="447"/>
  <c r="AK115" i="447"/>
  <c r="AI115" i="447"/>
  <c r="AJ115" i="447"/>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Y114" i="447"/>
  <c r="BX114" i="447"/>
  <c r="BO114" i="447"/>
  <c r="BJ114" i="447"/>
  <c r="BI114" i="447"/>
  <c r="BH114" i="447"/>
  <c r="BK114" i="447"/>
  <c r="BG114" i="447"/>
  <c r="BF114" i="447"/>
  <c r="BE114" i="447"/>
  <c r="BD114" i="447"/>
  <c r="BC114" i="447"/>
  <c r="BB114" i="447"/>
  <c r="BA114" i="447"/>
  <c r="AZ114" i="447"/>
  <c r="AY114" i="447"/>
  <c r="AN114" i="447"/>
  <c r="AM114" i="447"/>
  <c r="AL114" i="447"/>
  <c r="AK114" i="447"/>
  <c r="AI114" i="447"/>
  <c r="AJ114" i="447"/>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Y113" i="447"/>
  <c r="BX113" i="447"/>
  <c r="BS113" i="447"/>
  <c r="BK113" i="447"/>
  <c r="BJ113" i="447"/>
  <c r="BI113" i="447"/>
  <c r="BH113" i="447"/>
  <c r="BG113" i="447"/>
  <c r="BF113" i="447"/>
  <c r="BE113" i="447"/>
  <c r="BD113" i="447"/>
  <c r="BC113" i="447"/>
  <c r="BB113" i="447"/>
  <c r="BA113" i="447"/>
  <c r="AZ113" i="447"/>
  <c r="AY113" i="447"/>
  <c r="AV113" i="447"/>
  <c r="AW113" i="447"/>
  <c r="AR113" i="447"/>
  <c r="AN113" i="447"/>
  <c r="AL113" i="447"/>
  <c r="AM113" i="447"/>
  <c r="AK113" i="447"/>
  <c r="AJ113" i="447"/>
  <c r="AI113" i="447"/>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c r="BT112" i="447"/>
  <c r="BS112" i="447"/>
  <c r="BR112" i="447"/>
  <c r="BP112" i="447"/>
  <c r="BO112" i="447"/>
  <c r="BN112" i="447"/>
  <c r="BL112" i="447"/>
  <c r="BK112" i="447"/>
  <c r="BH112" i="447"/>
  <c r="BG112" i="447"/>
  <c r="BF112" i="447"/>
  <c r="BE112" i="447"/>
  <c r="BD112" i="447"/>
  <c r="BC112" i="447"/>
  <c r="BB112" i="447"/>
  <c r="BA112" i="447"/>
  <c r="AZ112" i="447"/>
  <c r="AY112" i="447"/>
  <c r="AU112" i="447"/>
  <c r="AT112" i="447"/>
  <c r="AS112" i="447"/>
  <c r="AQ112" i="447"/>
  <c r="AP112" i="447"/>
  <c r="AO112" i="447"/>
  <c r="AN112" i="447"/>
  <c r="BQ112" i="447"/>
  <c r="AM112" i="447"/>
  <c r="AL112" i="447"/>
  <c r="AK112" i="447"/>
  <c r="AI112" i="447"/>
  <c r="AJ112" i="447"/>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Y111" i="447"/>
  <c r="BX111" i="447"/>
  <c r="BS111" i="447"/>
  <c r="BP111" i="447"/>
  <c r="BO111" i="447"/>
  <c r="BH111" i="447"/>
  <c r="BG111" i="447"/>
  <c r="BF111" i="447"/>
  <c r="BE111" i="447"/>
  <c r="BD111" i="447"/>
  <c r="BC111" i="447"/>
  <c r="BB111" i="447"/>
  <c r="BA111" i="447"/>
  <c r="AZ111" i="447"/>
  <c r="AY111" i="447"/>
  <c r="AU111" i="447"/>
  <c r="AT111" i="447"/>
  <c r="AP111" i="447"/>
  <c r="AQ111" i="447"/>
  <c r="AN111" i="447"/>
  <c r="AL111" i="447"/>
  <c r="AM111" i="447"/>
  <c r="AK111" i="447"/>
  <c r="AJ111" i="447"/>
  <c r="AI111" i="447"/>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c r="BQ110" i="447"/>
  <c r="BJ110" i="447"/>
  <c r="BH110" i="447"/>
  <c r="BG110" i="447"/>
  <c r="BF110" i="447"/>
  <c r="BE110" i="447"/>
  <c r="BD110" i="447"/>
  <c r="BC110" i="447"/>
  <c r="BB110" i="447"/>
  <c r="BA110" i="447"/>
  <c r="AZ110" i="447"/>
  <c r="AY110" i="447"/>
  <c r="AU110" i="447"/>
  <c r="AN110" i="447"/>
  <c r="AM110" i="447"/>
  <c r="AL110" i="447"/>
  <c r="AK110" i="447"/>
  <c r="AJ110" i="447"/>
  <c r="AI110" i="447"/>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Y109" i="447"/>
  <c r="BX109" i="447"/>
  <c r="BQ109" i="447"/>
  <c r="BM109" i="447"/>
  <c r="BK109" i="447"/>
  <c r="BJ109" i="447"/>
  <c r="BI109" i="447"/>
  <c r="BH109" i="447"/>
  <c r="BG109" i="447"/>
  <c r="BF109" i="447"/>
  <c r="BE109" i="447"/>
  <c r="BD109" i="447"/>
  <c r="BC109" i="447"/>
  <c r="BB109" i="447"/>
  <c r="BA109" i="447"/>
  <c r="AZ109" i="447"/>
  <c r="AY109" i="447"/>
  <c r="AS109" i="447"/>
  <c r="AO109" i="447"/>
  <c r="AN109" i="447"/>
  <c r="AL109" i="447"/>
  <c r="AM109" i="447"/>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c r="BT108" i="447"/>
  <c r="BS108" i="447"/>
  <c r="BR108" i="447"/>
  <c r="BP108" i="447"/>
  <c r="BO108" i="447"/>
  <c r="BN108" i="447"/>
  <c r="BL108" i="447"/>
  <c r="BJ108" i="447"/>
  <c r="BH108" i="447"/>
  <c r="BG108" i="447"/>
  <c r="BF108" i="447"/>
  <c r="BE108" i="447"/>
  <c r="BD108" i="447"/>
  <c r="BC108" i="447"/>
  <c r="BB108" i="447"/>
  <c r="BA108" i="447"/>
  <c r="AZ108" i="447"/>
  <c r="AY108" i="447"/>
  <c r="AU108" i="447"/>
  <c r="AT108" i="447"/>
  <c r="AS108" i="447"/>
  <c r="AP108" i="447"/>
  <c r="AQ108" i="447"/>
  <c r="AO108" i="447"/>
  <c r="AN108" i="447"/>
  <c r="BQ108" i="447"/>
  <c r="AL108" i="447"/>
  <c r="AM108" i="447"/>
  <c r="AK108" i="447"/>
  <c r="AI108" i="447"/>
  <c r="AJ108" i="447"/>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Y107" i="447"/>
  <c r="BX107" i="447"/>
  <c r="BT107" i="447"/>
  <c r="BQ107" i="447"/>
  <c r="BP107" i="447"/>
  <c r="BO107" i="447"/>
  <c r="BL107" i="447"/>
  <c r="BK107" i="447"/>
  <c r="BI107" i="447"/>
  <c r="BH107" i="447"/>
  <c r="BJ107" i="447"/>
  <c r="BG107" i="447"/>
  <c r="BF107" i="447"/>
  <c r="BE107" i="447"/>
  <c r="BD107" i="447"/>
  <c r="BC107" i="447"/>
  <c r="BB107" i="447"/>
  <c r="BA107" i="447"/>
  <c r="AZ107" i="447"/>
  <c r="AY107" i="447"/>
  <c r="AV107" i="447"/>
  <c r="AW107" i="447"/>
  <c r="AU107" i="447"/>
  <c r="AR107" i="447"/>
  <c r="AQ107" i="447"/>
  <c r="AP107" i="447"/>
  <c r="AN107" i="447"/>
  <c r="AM107" i="447"/>
  <c r="AL107" i="447"/>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c r="BT106" i="447"/>
  <c r="BQ106" i="447"/>
  <c r="BM106" i="447"/>
  <c r="BI106" i="447"/>
  <c r="BH106" i="447"/>
  <c r="BG106" i="447"/>
  <c r="BF106" i="447"/>
  <c r="BE106" i="447"/>
  <c r="BD106" i="447"/>
  <c r="BC106" i="447"/>
  <c r="BB106" i="447"/>
  <c r="BA106" i="447"/>
  <c r="AZ106" i="447"/>
  <c r="AY106" i="447"/>
  <c r="AU106" i="447"/>
  <c r="AS106" i="447"/>
  <c r="AN106" i="447"/>
  <c r="AM106" i="447"/>
  <c r="AL106" i="447"/>
  <c r="AK106" i="447"/>
  <c r="AJ106" i="447"/>
  <c r="AI106" i="447"/>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Y105" i="447"/>
  <c r="BX105" i="447"/>
  <c r="BR105" i="447"/>
  <c r="BN105" i="447"/>
  <c r="BM105" i="447"/>
  <c r="BK105" i="447"/>
  <c r="BJ105" i="447"/>
  <c r="BI105" i="447"/>
  <c r="BH105" i="447"/>
  <c r="BG105" i="447"/>
  <c r="BF105" i="447"/>
  <c r="BE105" i="447"/>
  <c r="BD105" i="447"/>
  <c r="BC105" i="447"/>
  <c r="BB105" i="447"/>
  <c r="BA105" i="447"/>
  <c r="AZ105" i="447"/>
  <c r="AY105" i="447"/>
  <c r="AT105" i="447"/>
  <c r="AS105" i="447"/>
  <c r="AP105" i="447"/>
  <c r="AQ105" i="447"/>
  <c r="AN105" i="447"/>
  <c r="AL105" i="447"/>
  <c r="AM105" i="447"/>
  <c r="AK105" i="447"/>
  <c r="AJ105" i="447"/>
  <c r="AI105" i="447"/>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c r="BT104" i="447"/>
  <c r="BS104" i="447"/>
  <c r="BR104" i="447"/>
  <c r="BP104" i="447"/>
  <c r="BO104" i="447"/>
  <c r="BN104" i="447"/>
  <c r="BL104" i="447"/>
  <c r="BK104" i="447"/>
  <c r="BJ104" i="447"/>
  <c r="BH104" i="447"/>
  <c r="BI104" i="447"/>
  <c r="BG104" i="447"/>
  <c r="BF104" i="447"/>
  <c r="BE104" i="447"/>
  <c r="BD104" i="447"/>
  <c r="BC104" i="447"/>
  <c r="BB104" i="447"/>
  <c r="BA104" i="447"/>
  <c r="AZ104" i="447"/>
  <c r="AY104" i="447"/>
  <c r="AU104" i="447"/>
  <c r="AT104" i="447"/>
  <c r="AS104" i="447"/>
  <c r="AQ104" i="447"/>
  <c r="AP104" i="447"/>
  <c r="AO104" i="447"/>
  <c r="AN104" i="447"/>
  <c r="BQ104" i="447"/>
  <c r="AM104" i="447"/>
  <c r="AL104" i="447"/>
  <c r="AK104" i="447"/>
  <c r="AI104" i="447"/>
  <c r="AJ104" i="447"/>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c r="BQ103" i="447"/>
  <c r="BP103" i="447"/>
  <c r="BM103" i="447"/>
  <c r="BH103" i="447"/>
  <c r="BG103" i="447"/>
  <c r="BF103" i="447"/>
  <c r="BE103" i="447"/>
  <c r="BD103" i="447"/>
  <c r="BC103" i="447"/>
  <c r="BB103" i="447"/>
  <c r="BA103" i="447"/>
  <c r="AZ103" i="447"/>
  <c r="AY103" i="447"/>
  <c r="AT103" i="447"/>
  <c r="AR103" i="447"/>
  <c r="AN103" i="447"/>
  <c r="AM103" i="447"/>
  <c r="AL103" i="447"/>
  <c r="AK103" i="447"/>
  <c r="AI103" i="447"/>
  <c r="AJ103" i="447"/>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c r="BT102" i="447"/>
  <c r="BR102" i="447"/>
  <c r="BP102" i="447"/>
  <c r="BN102" i="447"/>
  <c r="BM102" i="447"/>
  <c r="BI102" i="447"/>
  <c r="BH102" i="447"/>
  <c r="BG102" i="447"/>
  <c r="BF102" i="447"/>
  <c r="BE102" i="447"/>
  <c r="BD102" i="447"/>
  <c r="BC102" i="447"/>
  <c r="BB102" i="447"/>
  <c r="BA102" i="447"/>
  <c r="AZ102" i="447"/>
  <c r="AY102" i="447"/>
  <c r="AV102" i="447"/>
  <c r="AW102" i="447"/>
  <c r="AU102" i="447"/>
  <c r="AR102" i="447"/>
  <c r="AO102" i="447"/>
  <c r="AN102" i="447"/>
  <c r="AM102" i="447"/>
  <c r="AL102" i="447"/>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Y101" i="447"/>
  <c r="BX101" i="447"/>
  <c r="BS101" i="447"/>
  <c r="BR101" i="447"/>
  <c r="BO101" i="447"/>
  <c r="BN101" i="447"/>
  <c r="BM101" i="447"/>
  <c r="BK101" i="447"/>
  <c r="BJ101" i="447"/>
  <c r="BI101" i="447"/>
  <c r="BH101" i="447"/>
  <c r="BG101" i="447"/>
  <c r="BF101" i="447"/>
  <c r="BE101" i="447"/>
  <c r="BD101" i="447"/>
  <c r="BC101" i="447"/>
  <c r="BB101" i="447"/>
  <c r="BA101" i="447"/>
  <c r="AZ101" i="447"/>
  <c r="AY101" i="447"/>
  <c r="AV101" i="447"/>
  <c r="AW101" i="447"/>
  <c r="AT101" i="447"/>
  <c r="AR101" i="447"/>
  <c r="AP101" i="447"/>
  <c r="AQ101" i="447"/>
  <c r="AO101" i="447"/>
  <c r="AN101" i="447"/>
  <c r="AL101" i="447"/>
  <c r="AM101" i="447"/>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c r="BT100" i="447"/>
  <c r="BS100" i="447"/>
  <c r="BR100" i="447"/>
  <c r="BP100" i="447"/>
  <c r="BO100" i="447"/>
  <c r="BN100" i="447"/>
  <c r="BL100" i="447"/>
  <c r="BK100" i="447"/>
  <c r="BJ100" i="447"/>
  <c r="BH100" i="447"/>
  <c r="BI100" i="447"/>
  <c r="BG100" i="447"/>
  <c r="BF100" i="447"/>
  <c r="BE100" i="447"/>
  <c r="BD100" i="447"/>
  <c r="BC100" i="447"/>
  <c r="BB100" i="447"/>
  <c r="BA100" i="447"/>
  <c r="AZ100" i="447"/>
  <c r="AY100" i="447"/>
  <c r="AU100" i="447"/>
  <c r="AT100" i="447"/>
  <c r="AS100" i="447"/>
  <c r="AQ100" i="447"/>
  <c r="AP100" i="447"/>
  <c r="AO100" i="447"/>
  <c r="AN100" i="447"/>
  <c r="BQ100" i="447"/>
  <c r="AM100" i="447"/>
  <c r="AL100" i="447"/>
  <c r="AK100" i="447"/>
  <c r="AI100" i="447"/>
  <c r="AJ100" i="447"/>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c r="BT99" i="447"/>
  <c r="BQ99" i="447"/>
  <c r="BO99" i="447"/>
  <c r="BM99" i="447"/>
  <c r="BH99" i="447"/>
  <c r="BG99" i="447"/>
  <c r="BF99" i="447"/>
  <c r="BE99" i="447"/>
  <c r="BD99" i="447"/>
  <c r="BC99" i="447"/>
  <c r="BB99" i="447"/>
  <c r="BA99" i="447"/>
  <c r="AZ99" i="447"/>
  <c r="AY99" i="447"/>
  <c r="AT99" i="447"/>
  <c r="AR99" i="447"/>
  <c r="AP99" i="447"/>
  <c r="AQ99" i="447"/>
  <c r="AN99" i="447"/>
  <c r="AM99" i="447"/>
  <c r="AL99" i="447"/>
  <c r="AK99" i="447"/>
  <c r="AI99" i="447"/>
  <c r="AJ99" i="447"/>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Y98" i="447"/>
  <c r="BX98" i="447"/>
  <c r="BT98" i="447"/>
  <c r="BP98" i="447"/>
  <c r="BJ98" i="447"/>
  <c r="BI98" i="447"/>
  <c r="BH98" i="447"/>
  <c r="BK98" i="447"/>
  <c r="BG98" i="447"/>
  <c r="BF98" i="447"/>
  <c r="BE98" i="447"/>
  <c r="BD98" i="447"/>
  <c r="BC98" i="447"/>
  <c r="BB98" i="447"/>
  <c r="BA98" i="447"/>
  <c r="AZ98" i="447"/>
  <c r="AY98" i="447"/>
  <c r="AN98" i="447"/>
  <c r="AM98" i="447"/>
  <c r="AL98" i="447"/>
  <c r="AK98" i="447"/>
  <c r="AJ98" i="447"/>
  <c r="AI98" i="447"/>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Y97" i="447"/>
  <c r="BX97" i="447"/>
  <c r="BK97" i="447"/>
  <c r="BJ97" i="447"/>
  <c r="BI97" i="447"/>
  <c r="BH97" i="447"/>
  <c r="BG97" i="447"/>
  <c r="BF97" i="447"/>
  <c r="BE97" i="447"/>
  <c r="BD97" i="447"/>
  <c r="BC97" i="447"/>
  <c r="BB97" i="447"/>
  <c r="BA97" i="447"/>
  <c r="AZ97" i="447"/>
  <c r="AY97" i="447"/>
  <c r="AN97" i="447"/>
  <c r="AL97" i="447"/>
  <c r="AM97" i="447"/>
  <c r="AK97" i="447"/>
  <c r="AJ97" i="447"/>
  <c r="AI97" i="447"/>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c r="BR96" i="447"/>
  <c r="BP96" i="447"/>
  <c r="BL96" i="447"/>
  <c r="BH96" i="447"/>
  <c r="BG96" i="447"/>
  <c r="BF96" i="447"/>
  <c r="BE96" i="447"/>
  <c r="BD96" i="447"/>
  <c r="BC96" i="447"/>
  <c r="BB96" i="447"/>
  <c r="BA96" i="447"/>
  <c r="AZ96" i="447"/>
  <c r="AY96" i="447"/>
  <c r="AS96" i="447"/>
  <c r="AP96" i="447"/>
  <c r="AQ96" i="447"/>
  <c r="AO96" i="447"/>
  <c r="AN96" i="447"/>
  <c r="AL96" i="447"/>
  <c r="AM96" i="447"/>
  <c r="AK96" i="447"/>
  <c r="AJ96" i="447"/>
  <c r="AI96" i="447"/>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c r="BT95" i="447"/>
  <c r="BS95" i="447"/>
  <c r="BR95" i="447"/>
  <c r="BP95" i="447"/>
  <c r="BO95" i="447"/>
  <c r="BN95" i="447"/>
  <c r="BL95" i="447"/>
  <c r="BH95" i="447"/>
  <c r="BG95" i="447"/>
  <c r="BF95" i="447"/>
  <c r="BE95" i="447"/>
  <c r="BD95" i="447"/>
  <c r="BC95" i="447"/>
  <c r="BB95" i="447"/>
  <c r="BA95" i="447"/>
  <c r="AZ95" i="447"/>
  <c r="AY95" i="447"/>
  <c r="AU95" i="447"/>
  <c r="AT95" i="447"/>
  <c r="AS95" i="447"/>
  <c r="AQ95" i="447"/>
  <c r="AP95" i="447"/>
  <c r="AO95" i="447"/>
  <c r="AN95" i="447"/>
  <c r="BQ95" i="447"/>
  <c r="AM95" i="447"/>
  <c r="AL95" i="447"/>
  <c r="AK95" i="447"/>
  <c r="AI95" i="447"/>
  <c r="AJ95" i="447"/>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c r="BP94" i="447"/>
  <c r="BH94" i="447"/>
  <c r="BG94" i="447"/>
  <c r="BF94" i="447"/>
  <c r="BE94" i="447"/>
  <c r="BD94" i="447"/>
  <c r="BC94" i="447"/>
  <c r="BB94" i="447"/>
  <c r="BA94" i="447"/>
  <c r="AZ94" i="447"/>
  <c r="AY94" i="447"/>
  <c r="AV94" i="447"/>
  <c r="AW94" i="447"/>
  <c r="AN94" i="447"/>
  <c r="BM94" i="447"/>
  <c r="AL94" i="447"/>
  <c r="AM94" i="447"/>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c r="BT93" i="447"/>
  <c r="BR93" i="447"/>
  <c r="BP93" i="447"/>
  <c r="BN93" i="447"/>
  <c r="BM93" i="447"/>
  <c r="BI93" i="447"/>
  <c r="BH93" i="447"/>
  <c r="BG93" i="447"/>
  <c r="BF93" i="447"/>
  <c r="BE93" i="447"/>
  <c r="BD93" i="447"/>
  <c r="BC93" i="447"/>
  <c r="BB93" i="447"/>
  <c r="BA93" i="447"/>
  <c r="AZ93" i="447"/>
  <c r="AY93" i="447"/>
  <c r="AV93" i="447"/>
  <c r="AW93" i="447"/>
  <c r="AU93" i="447"/>
  <c r="AR93" i="447"/>
  <c r="AO93" i="447"/>
  <c r="AN93" i="447"/>
  <c r="AM93" i="447"/>
  <c r="AL93" i="447"/>
  <c r="AK93" i="447"/>
  <c r="AI93" i="447"/>
  <c r="AJ93" i="447"/>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Y92" i="447"/>
  <c r="BX92" i="447"/>
  <c r="BS92" i="447"/>
  <c r="BR92" i="447"/>
  <c r="BO92" i="447"/>
  <c r="BN92" i="447"/>
  <c r="BM92" i="447"/>
  <c r="BK92" i="447"/>
  <c r="BJ92" i="447"/>
  <c r="BI92" i="447"/>
  <c r="BH92" i="447"/>
  <c r="BG92" i="447"/>
  <c r="BF92" i="447"/>
  <c r="BE92" i="447"/>
  <c r="BD92" i="447"/>
  <c r="BC92" i="447"/>
  <c r="BB92" i="447"/>
  <c r="BA92" i="447"/>
  <c r="AZ92" i="447"/>
  <c r="AY92" i="447"/>
  <c r="AV92" i="447"/>
  <c r="AW92" i="447"/>
  <c r="AT92" i="447"/>
  <c r="AR92" i="447"/>
  <c r="AP92" i="447"/>
  <c r="AQ92" i="447"/>
  <c r="AO92" i="447"/>
  <c r="AN92" i="447"/>
  <c r="AL92" i="447"/>
  <c r="AM92" i="447"/>
  <c r="AK92" i="447"/>
  <c r="AJ92" i="447"/>
  <c r="AI92" i="447"/>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c r="BT91" i="447"/>
  <c r="BS91" i="447"/>
  <c r="BR91" i="447"/>
  <c r="BP91" i="447"/>
  <c r="BO91" i="447"/>
  <c r="BN91" i="447"/>
  <c r="BL91" i="447"/>
  <c r="BK91" i="447"/>
  <c r="BJ91" i="447"/>
  <c r="BH91" i="447"/>
  <c r="BI91" i="447"/>
  <c r="BG91" i="447"/>
  <c r="BF91" i="447"/>
  <c r="BE91" i="447"/>
  <c r="BD91" i="447"/>
  <c r="BC91" i="447"/>
  <c r="BB91" i="447"/>
  <c r="BA91" i="447"/>
  <c r="AZ91" i="447"/>
  <c r="AY91" i="447"/>
  <c r="AU91" i="447"/>
  <c r="AT91" i="447"/>
  <c r="AS91" i="447"/>
  <c r="AP91" i="447"/>
  <c r="AQ91" i="447"/>
  <c r="AO91" i="447"/>
  <c r="AN91" i="447"/>
  <c r="BQ91" i="447"/>
  <c r="AL91" i="447"/>
  <c r="AM91" i="447"/>
  <c r="AK91" i="447"/>
  <c r="AI91" i="447"/>
  <c r="AJ91" i="447"/>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Y90" i="447"/>
  <c r="BX90" i="447"/>
  <c r="BT90" i="447"/>
  <c r="BS90" i="447"/>
  <c r="BM90" i="447"/>
  <c r="BL90" i="447"/>
  <c r="BH90" i="447"/>
  <c r="BG90" i="447"/>
  <c r="BF90" i="447"/>
  <c r="BE90" i="447"/>
  <c r="BD90" i="447"/>
  <c r="BC90" i="447"/>
  <c r="BB90" i="447"/>
  <c r="BA90" i="447"/>
  <c r="AZ90" i="447"/>
  <c r="AY90" i="447"/>
  <c r="AU90" i="447"/>
  <c r="AR90" i="447"/>
  <c r="AP90" i="447"/>
  <c r="AQ90" i="447"/>
  <c r="AN90" i="447"/>
  <c r="AM90" i="447"/>
  <c r="AL90" i="447"/>
  <c r="AK90" i="447"/>
  <c r="AJ90" i="447"/>
  <c r="AI90" i="447"/>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Y89" i="447"/>
  <c r="BX89" i="447"/>
  <c r="BQ89" i="447"/>
  <c r="BP89" i="447"/>
  <c r="BN89" i="447"/>
  <c r="BJ89" i="447"/>
  <c r="BI89" i="447"/>
  <c r="BH89" i="447"/>
  <c r="BK89" i="447"/>
  <c r="BG89" i="447"/>
  <c r="BF89" i="447"/>
  <c r="BE89" i="447"/>
  <c r="BD89" i="447"/>
  <c r="BC89" i="447"/>
  <c r="BB89" i="447"/>
  <c r="BA89" i="447"/>
  <c r="AZ89" i="447"/>
  <c r="AY89" i="447"/>
  <c r="AV89" i="447"/>
  <c r="AW89" i="447"/>
  <c r="AS89" i="447"/>
  <c r="AN89" i="447"/>
  <c r="AM89" i="447"/>
  <c r="AL89" i="447"/>
  <c r="AK89" i="447"/>
  <c r="AI89" i="447"/>
  <c r="AJ89" i="447"/>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Y88" i="447"/>
  <c r="BX88" i="447"/>
  <c r="BS88" i="447"/>
  <c r="BO88" i="447"/>
  <c r="BN88" i="447"/>
  <c r="BK88" i="447"/>
  <c r="BJ88" i="447"/>
  <c r="BI88" i="447"/>
  <c r="BH88" i="447"/>
  <c r="BG88" i="447"/>
  <c r="BF88" i="447"/>
  <c r="BE88" i="447"/>
  <c r="BD88" i="447"/>
  <c r="BC88" i="447"/>
  <c r="BB88" i="447"/>
  <c r="BA88" i="447"/>
  <c r="AZ88" i="447"/>
  <c r="AY88" i="447"/>
  <c r="AV88" i="447"/>
  <c r="AW88" i="447"/>
  <c r="AS88" i="447"/>
  <c r="AR88" i="447"/>
  <c r="AN88" i="447"/>
  <c r="AL88" i="447"/>
  <c r="AM88" i="447"/>
  <c r="AK88" i="447"/>
  <c r="AJ88" i="447"/>
  <c r="AI88" i="447"/>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c r="BT87" i="447"/>
  <c r="BS87" i="447"/>
  <c r="BR87" i="447"/>
  <c r="BP87" i="447"/>
  <c r="BO87" i="447"/>
  <c r="BN87" i="447"/>
  <c r="BL87" i="447"/>
  <c r="BK87" i="447"/>
  <c r="BH87" i="447"/>
  <c r="BG87" i="447"/>
  <c r="BF87" i="447"/>
  <c r="BE87" i="447"/>
  <c r="BD87" i="447"/>
  <c r="BC87" i="447"/>
  <c r="BB87" i="447"/>
  <c r="BA87" i="447"/>
  <c r="AZ87" i="447"/>
  <c r="AY87" i="447"/>
  <c r="AU87" i="447"/>
  <c r="AT87" i="447"/>
  <c r="AS87" i="447"/>
  <c r="AQ87" i="447"/>
  <c r="AP87" i="447"/>
  <c r="AO87" i="447"/>
  <c r="AN87" i="447"/>
  <c r="BQ87" i="447"/>
  <c r="AM87" i="447"/>
  <c r="AL87" i="447"/>
  <c r="AK87" i="447"/>
  <c r="AI87" i="447"/>
  <c r="AJ87" i="447"/>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c r="BT86" i="447"/>
  <c r="BQ86" i="447"/>
  <c r="BM86" i="447"/>
  <c r="BH86" i="447"/>
  <c r="BI86" i="447"/>
  <c r="BG86" i="447"/>
  <c r="BF86" i="447"/>
  <c r="BE86" i="447"/>
  <c r="BD86" i="447"/>
  <c r="BC86" i="447"/>
  <c r="BB86" i="447"/>
  <c r="BA86" i="447"/>
  <c r="AZ86" i="447"/>
  <c r="AY86" i="447"/>
  <c r="AU86" i="447"/>
  <c r="AS86" i="447"/>
  <c r="AN86" i="447"/>
  <c r="AM86" i="447"/>
  <c r="AL86" i="447"/>
  <c r="AK86" i="447"/>
  <c r="AJ86" i="447"/>
  <c r="AI86" i="447"/>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Y85" i="447"/>
  <c r="BX85" i="447"/>
  <c r="BR85" i="447"/>
  <c r="BN85" i="447"/>
  <c r="BM85" i="447"/>
  <c r="BK85" i="447"/>
  <c r="BJ85" i="447"/>
  <c r="BI85" i="447"/>
  <c r="BH85" i="447"/>
  <c r="BG85" i="447"/>
  <c r="BF85" i="447"/>
  <c r="BE85" i="447"/>
  <c r="BD85" i="447"/>
  <c r="BC85" i="447"/>
  <c r="BB85" i="447"/>
  <c r="BA85" i="447"/>
  <c r="AZ85" i="447"/>
  <c r="AY85" i="447"/>
  <c r="AT85" i="447"/>
  <c r="AS85" i="447"/>
  <c r="AP85" i="447"/>
  <c r="AQ85" i="447"/>
  <c r="AN85" i="447"/>
  <c r="AL85" i="447"/>
  <c r="AM85" i="447"/>
  <c r="AK85" i="447"/>
  <c r="AJ85" i="447"/>
  <c r="AI85" i="447"/>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c r="BT84" i="447"/>
  <c r="BS84" i="447"/>
  <c r="BR84" i="447"/>
  <c r="BP84" i="447"/>
  <c r="BO84" i="447"/>
  <c r="BN84" i="447"/>
  <c r="BL84" i="447"/>
  <c r="BK84" i="447"/>
  <c r="BJ84" i="447"/>
  <c r="BH84" i="447"/>
  <c r="BI84" i="447"/>
  <c r="BG84" i="447"/>
  <c r="BF84" i="447"/>
  <c r="BE84" i="447"/>
  <c r="BD84" i="447"/>
  <c r="BC84" i="447"/>
  <c r="BB84" i="447"/>
  <c r="BA84" i="447"/>
  <c r="AZ84" i="447"/>
  <c r="AY84" i="447"/>
  <c r="AU84" i="447"/>
  <c r="AT84" i="447"/>
  <c r="AS84" i="447"/>
  <c r="AQ84" i="447"/>
  <c r="AP84" i="447"/>
  <c r="AO84" i="447"/>
  <c r="AN84" i="447"/>
  <c r="BQ84" i="447"/>
  <c r="AM84" i="447"/>
  <c r="AL84" i="447"/>
  <c r="AK84" i="447"/>
  <c r="AI84" i="447"/>
  <c r="AJ84" i="447"/>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c r="BQ83" i="447"/>
  <c r="BP83" i="447"/>
  <c r="BM83" i="447"/>
  <c r="BK83" i="447"/>
  <c r="BH83" i="447"/>
  <c r="BG83" i="447"/>
  <c r="BF83" i="447"/>
  <c r="BE83" i="447"/>
  <c r="BD83" i="447"/>
  <c r="BC83" i="447"/>
  <c r="BB83" i="447"/>
  <c r="BA83" i="447"/>
  <c r="AZ83" i="447"/>
  <c r="AY83" i="447"/>
  <c r="AT83" i="447"/>
  <c r="AR83" i="447"/>
  <c r="AN83" i="447"/>
  <c r="AM83" i="447"/>
  <c r="AL83" i="447"/>
  <c r="AK83" i="447"/>
  <c r="AI83" i="447"/>
  <c r="AJ83" i="447"/>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c r="BT82" i="447"/>
  <c r="BR82" i="447"/>
  <c r="BP82" i="447"/>
  <c r="BN82" i="447"/>
  <c r="BM82" i="447"/>
  <c r="BH82" i="447"/>
  <c r="BI82" i="447"/>
  <c r="BG82" i="447"/>
  <c r="BF82" i="447"/>
  <c r="BE82" i="447"/>
  <c r="BD82" i="447"/>
  <c r="BC82" i="447"/>
  <c r="BB82" i="447"/>
  <c r="BA82" i="447"/>
  <c r="AZ82" i="447"/>
  <c r="AY82" i="447"/>
  <c r="AV82" i="447"/>
  <c r="AW82" i="447"/>
  <c r="AU82" i="447"/>
  <c r="AR82" i="447"/>
  <c r="AO82" i="447"/>
  <c r="AN82" i="447"/>
  <c r="AM82" i="447"/>
  <c r="AL82" i="447"/>
  <c r="AK82" i="447"/>
  <c r="AI82" i="447"/>
  <c r="AJ82" i="447"/>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Y81" i="447"/>
  <c r="BX81" i="447"/>
  <c r="BS81" i="447"/>
  <c r="BR81" i="447"/>
  <c r="BO81" i="447"/>
  <c r="BN81" i="447"/>
  <c r="BM81" i="447"/>
  <c r="BK81" i="447"/>
  <c r="BJ81" i="447"/>
  <c r="BI81" i="447"/>
  <c r="BH81" i="447"/>
  <c r="BG81" i="447"/>
  <c r="BF81" i="447"/>
  <c r="BE81" i="447"/>
  <c r="BD81" i="447"/>
  <c r="BC81" i="447"/>
  <c r="BB81" i="447"/>
  <c r="BA81" i="447"/>
  <c r="AZ81" i="447"/>
  <c r="AY81" i="447"/>
  <c r="AV81" i="447"/>
  <c r="AW81" i="447"/>
  <c r="AT81" i="447"/>
  <c r="AR81" i="447"/>
  <c r="AP81" i="447"/>
  <c r="AQ81" i="447"/>
  <c r="AO81" i="447"/>
  <c r="AN81" i="447"/>
  <c r="AL81" i="447"/>
  <c r="AM81" i="447"/>
  <c r="AK81" i="447"/>
  <c r="AJ81" i="447"/>
  <c r="AI81" i="447"/>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c r="BT80" i="447"/>
  <c r="BS80" i="447"/>
  <c r="BR80" i="447"/>
  <c r="BP80" i="447"/>
  <c r="BO80" i="447"/>
  <c r="BN80" i="447"/>
  <c r="BL80" i="447"/>
  <c r="BK80" i="447"/>
  <c r="BJ80" i="447"/>
  <c r="BH80" i="447"/>
  <c r="BI80" i="447"/>
  <c r="BG80" i="447"/>
  <c r="BF80" i="447"/>
  <c r="BE80" i="447"/>
  <c r="BD80" i="447"/>
  <c r="BC80" i="447"/>
  <c r="BB80" i="447"/>
  <c r="BA80" i="447"/>
  <c r="AZ80" i="447"/>
  <c r="AY80" i="447"/>
  <c r="AU80" i="447"/>
  <c r="AT80" i="447"/>
  <c r="AS80" i="447"/>
  <c r="AQ80" i="447"/>
  <c r="AP80" i="447"/>
  <c r="AO80" i="447"/>
  <c r="AN80" i="447"/>
  <c r="BQ80" i="447"/>
  <c r="AM80" i="447"/>
  <c r="AL80" i="447"/>
  <c r="AK80" i="447"/>
  <c r="AI80" i="447"/>
  <c r="AJ80" i="447"/>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c r="BT79" i="447"/>
  <c r="BQ79" i="447"/>
  <c r="BO79" i="447"/>
  <c r="BM79" i="447"/>
  <c r="BH79" i="447"/>
  <c r="BG79" i="447"/>
  <c r="BF79" i="447"/>
  <c r="BE79" i="447"/>
  <c r="BD79" i="447"/>
  <c r="BC79" i="447"/>
  <c r="BB79" i="447"/>
  <c r="BA79" i="447"/>
  <c r="AZ79" i="447"/>
  <c r="AY79" i="447"/>
  <c r="AT79" i="447"/>
  <c r="AR79" i="447"/>
  <c r="AP79" i="447"/>
  <c r="AQ79" i="447"/>
  <c r="AN79" i="447"/>
  <c r="AM79" i="447"/>
  <c r="AL79" i="447"/>
  <c r="AK79" i="447"/>
  <c r="AI79" i="447"/>
  <c r="AJ79" i="447"/>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Y78" i="447"/>
  <c r="BX78" i="447"/>
  <c r="BT78" i="447"/>
  <c r="BQ78" i="447"/>
  <c r="BJ78" i="447"/>
  <c r="BI78" i="447"/>
  <c r="BH78" i="447"/>
  <c r="BK78" i="447"/>
  <c r="BG78" i="447"/>
  <c r="BF78" i="447"/>
  <c r="BE78" i="447"/>
  <c r="BD78" i="447"/>
  <c r="BC78" i="447"/>
  <c r="BB78" i="447"/>
  <c r="BA78" i="447"/>
  <c r="AZ78" i="447"/>
  <c r="AY78" i="447"/>
  <c r="AV78" i="447"/>
  <c r="AW78" i="447"/>
  <c r="AR78" i="447"/>
  <c r="AN78" i="447"/>
  <c r="AM78" i="447"/>
  <c r="AL78" i="447"/>
  <c r="AK78" i="447"/>
  <c r="AJ78" i="447"/>
  <c r="AI78" i="447"/>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Y77" i="447"/>
  <c r="BX77" i="447"/>
  <c r="BK77" i="447"/>
  <c r="BJ77" i="447"/>
  <c r="BI77" i="447"/>
  <c r="BH77" i="447"/>
  <c r="BG77" i="447"/>
  <c r="BF77" i="447"/>
  <c r="BE77" i="447"/>
  <c r="BD77" i="447"/>
  <c r="BC77" i="447"/>
  <c r="BB77" i="447"/>
  <c r="BA77" i="447"/>
  <c r="AZ77" i="447"/>
  <c r="AY77" i="447"/>
  <c r="AN77" i="447"/>
  <c r="AL77" i="447"/>
  <c r="AM77" i="447"/>
  <c r="AK77" i="447"/>
  <c r="AJ77" i="447"/>
  <c r="AI77" i="447"/>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c r="BT76" i="447"/>
  <c r="BS76" i="447"/>
  <c r="BR76" i="447"/>
  <c r="BP76" i="447"/>
  <c r="BO76" i="447"/>
  <c r="BN76" i="447"/>
  <c r="BL76" i="447"/>
  <c r="BH76" i="447"/>
  <c r="BG76" i="447"/>
  <c r="BF76" i="447"/>
  <c r="BE76" i="447"/>
  <c r="BD76" i="447"/>
  <c r="BC76" i="447"/>
  <c r="BB76" i="447"/>
  <c r="BA76" i="447"/>
  <c r="AZ76" i="447"/>
  <c r="AY76" i="447"/>
  <c r="AU76" i="447"/>
  <c r="AT76" i="447"/>
  <c r="AS76" i="447"/>
  <c r="AQ76" i="447"/>
  <c r="AP76" i="447"/>
  <c r="AO76" i="447"/>
  <c r="AN76" i="447"/>
  <c r="BQ76" i="447"/>
  <c r="AM76" i="447"/>
  <c r="AL76" i="447"/>
  <c r="AK76" i="447"/>
  <c r="AI76" i="447"/>
  <c r="AJ76" i="447"/>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c r="BK75" i="447"/>
  <c r="BI75" i="447"/>
  <c r="BH75" i="447"/>
  <c r="BJ75" i="447"/>
  <c r="BG75" i="447"/>
  <c r="BF75" i="447"/>
  <c r="BE75" i="447"/>
  <c r="BD75" i="447"/>
  <c r="BC75" i="447"/>
  <c r="BB75" i="447"/>
  <c r="BA75" i="447"/>
  <c r="AZ75" i="447"/>
  <c r="AY75" i="447"/>
  <c r="AP75" i="447"/>
  <c r="AQ75" i="447"/>
  <c r="AN75" i="447"/>
  <c r="BS75" i="447"/>
  <c r="AL75" i="447"/>
  <c r="AM75" i="447"/>
  <c r="AK75" i="447"/>
  <c r="AJ75" i="447"/>
  <c r="AI75" i="447"/>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c r="BJ74" i="447"/>
  <c r="BH74" i="447"/>
  <c r="BG74" i="447"/>
  <c r="BF74" i="447"/>
  <c r="BE74" i="447"/>
  <c r="BD74" i="447"/>
  <c r="BC74" i="447"/>
  <c r="BB74" i="447"/>
  <c r="BA74" i="447"/>
  <c r="AZ74" i="447"/>
  <c r="AY74" i="447"/>
  <c r="AN74" i="447"/>
  <c r="BM74" i="447"/>
  <c r="AM74" i="447"/>
  <c r="AL74" i="447"/>
  <c r="AK74" i="447"/>
  <c r="AJ74" i="447"/>
  <c r="AI74" i="447"/>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Y73" i="447"/>
  <c r="BX73" i="447"/>
  <c r="BQ73" i="447"/>
  <c r="BO73" i="447"/>
  <c r="BK73" i="447"/>
  <c r="BJ73" i="447"/>
  <c r="BI73" i="447"/>
  <c r="BH73" i="447"/>
  <c r="BG73" i="447"/>
  <c r="BF73" i="447"/>
  <c r="BE73" i="447"/>
  <c r="BD73" i="447"/>
  <c r="BC73" i="447"/>
  <c r="BB73" i="447"/>
  <c r="BA73" i="447"/>
  <c r="AZ73" i="447"/>
  <c r="AY73" i="447"/>
  <c r="AT73" i="447"/>
  <c r="AR73" i="447"/>
  <c r="AO73" i="447"/>
  <c r="AN73" i="447"/>
  <c r="AL73" i="447"/>
  <c r="AM73" i="447"/>
  <c r="AK73" i="447"/>
  <c r="AJ73" i="447"/>
  <c r="AI73" i="447"/>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c r="BT72" i="447"/>
  <c r="BS72" i="447"/>
  <c r="BR72" i="447"/>
  <c r="BP72" i="447"/>
  <c r="BO72" i="447"/>
  <c r="BN72" i="447"/>
  <c r="BL72" i="447"/>
  <c r="BH72" i="447"/>
  <c r="BG72" i="447"/>
  <c r="BF72" i="447"/>
  <c r="BE72" i="447"/>
  <c r="BD72" i="447"/>
  <c r="BC72" i="447"/>
  <c r="BB72" i="447"/>
  <c r="BA72" i="447"/>
  <c r="AZ72" i="447"/>
  <c r="AY72" i="447"/>
  <c r="AU72" i="447"/>
  <c r="AT72" i="447"/>
  <c r="AS72" i="447"/>
  <c r="AP72" i="447"/>
  <c r="AQ72" i="447"/>
  <c r="AO72" i="447"/>
  <c r="AN72" i="447"/>
  <c r="BQ72" i="447"/>
  <c r="AL72" i="447"/>
  <c r="AM72" i="447"/>
  <c r="AK72" i="447"/>
  <c r="AI72" i="447"/>
  <c r="AJ72" i="447"/>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Y71" i="447"/>
  <c r="BX71" i="447"/>
  <c r="BT71" i="447"/>
  <c r="BQ71" i="447"/>
  <c r="BP71" i="447"/>
  <c r="BO71" i="447"/>
  <c r="BL71" i="447"/>
  <c r="BK71" i="447"/>
  <c r="BI71" i="447"/>
  <c r="BH71" i="447"/>
  <c r="BJ71" i="447"/>
  <c r="BG71" i="447"/>
  <c r="BF71" i="447"/>
  <c r="BE71" i="447"/>
  <c r="BD71" i="447"/>
  <c r="BC71" i="447"/>
  <c r="BB71" i="447"/>
  <c r="BA71" i="447"/>
  <c r="AZ71" i="447"/>
  <c r="AY71" i="447"/>
  <c r="AV71" i="447"/>
  <c r="AW71" i="447"/>
  <c r="AU71" i="447"/>
  <c r="AR71" i="447"/>
  <c r="AQ71" i="447"/>
  <c r="AP71" i="447"/>
  <c r="AN71" i="447"/>
  <c r="AL71" i="447"/>
  <c r="AM71" i="447"/>
  <c r="AK71" i="447"/>
  <c r="AI71" i="447"/>
  <c r="AJ71" i="447"/>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R70" i="447"/>
  <c r="BN70" i="447"/>
  <c r="BI70" i="447"/>
  <c r="BH70" i="447"/>
  <c r="BG70" i="447"/>
  <c r="BF70" i="447"/>
  <c r="BE70" i="447"/>
  <c r="BD70" i="447"/>
  <c r="BC70" i="447"/>
  <c r="BB70" i="447"/>
  <c r="BA70" i="447"/>
  <c r="AZ70" i="447"/>
  <c r="AY70" i="447"/>
  <c r="AO70" i="447"/>
  <c r="AN70" i="447"/>
  <c r="AM70" i="447"/>
  <c r="AL70" i="447"/>
  <c r="AK70" i="447"/>
  <c r="AJ70" i="447"/>
  <c r="AI70" i="447"/>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Y69" i="447"/>
  <c r="BX69" i="447"/>
  <c r="BS69" i="447"/>
  <c r="BN69" i="447"/>
  <c r="BM69" i="447"/>
  <c r="BK69" i="447"/>
  <c r="BJ69" i="447"/>
  <c r="BI69" i="447"/>
  <c r="BH69" i="447"/>
  <c r="BG69" i="447"/>
  <c r="BF69" i="447"/>
  <c r="BE69" i="447"/>
  <c r="BD69" i="447"/>
  <c r="BC69" i="447"/>
  <c r="BB69" i="447"/>
  <c r="BA69" i="447"/>
  <c r="AZ69" i="447"/>
  <c r="AY69" i="447"/>
  <c r="AT69" i="447"/>
  <c r="AS69" i="447"/>
  <c r="AO69" i="447"/>
  <c r="AN69" i="447"/>
  <c r="AL69" i="447"/>
  <c r="AM69" i="447"/>
  <c r="AK69" i="447"/>
  <c r="AJ69" i="447"/>
  <c r="AI69" i="447"/>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c r="BT68" i="447"/>
  <c r="BS68" i="447"/>
  <c r="BR68" i="447"/>
  <c r="BP68" i="447"/>
  <c r="BO68" i="447"/>
  <c r="BN68" i="447"/>
  <c r="BL68" i="447"/>
  <c r="BH68" i="447"/>
  <c r="BK68" i="447"/>
  <c r="BG68" i="447"/>
  <c r="BF68" i="447"/>
  <c r="BE68" i="447"/>
  <c r="BD68" i="447"/>
  <c r="BC68" i="447"/>
  <c r="BB68" i="447"/>
  <c r="BA68" i="447"/>
  <c r="AZ68" i="447"/>
  <c r="AY68" i="447"/>
  <c r="AU68" i="447"/>
  <c r="AT68" i="447"/>
  <c r="AS68" i="447"/>
  <c r="AQ68" i="447"/>
  <c r="AP68" i="447"/>
  <c r="AO68" i="447"/>
  <c r="AN68" i="447"/>
  <c r="BQ68" i="447"/>
  <c r="AM68" i="447"/>
  <c r="AL68" i="447"/>
  <c r="AK68" i="447"/>
  <c r="AI68" i="447"/>
  <c r="AJ68" i="447"/>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c r="BQ67" i="447"/>
  <c r="BH67" i="447"/>
  <c r="BG67" i="447"/>
  <c r="BF67" i="447"/>
  <c r="BE67" i="447"/>
  <c r="BD67" i="447"/>
  <c r="BC67" i="447"/>
  <c r="BB67" i="447"/>
  <c r="BA67" i="447"/>
  <c r="AZ67" i="447"/>
  <c r="AY67" i="447"/>
  <c r="AN67" i="447"/>
  <c r="AL67" i="447"/>
  <c r="AM67" i="447"/>
  <c r="AK67" i="447"/>
  <c r="AJ67" i="447"/>
  <c r="AI67" i="447"/>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c r="BT66" i="447"/>
  <c r="BR66" i="447"/>
  <c r="BP66" i="447"/>
  <c r="BN66" i="447"/>
  <c r="BM66" i="447"/>
  <c r="BJ66" i="447"/>
  <c r="BI66" i="447"/>
  <c r="BH66" i="447"/>
  <c r="BK66" i="447"/>
  <c r="BG66" i="447"/>
  <c r="BF66" i="447"/>
  <c r="BE66" i="447"/>
  <c r="BD66" i="447"/>
  <c r="BC66" i="447"/>
  <c r="BB66" i="447"/>
  <c r="BA66" i="447"/>
  <c r="AZ66" i="447"/>
  <c r="AY66" i="447"/>
  <c r="AW66" i="447"/>
  <c r="AV66" i="447"/>
  <c r="AU66" i="447"/>
  <c r="AR66" i="447"/>
  <c r="AO66" i="447"/>
  <c r="AN66" i="447"/>
  <c r="AM66" i="447"/>
  <c r="AL66" i="447"/>
  <c r="AK66" i="447"/>
  <c r="AI66" i="447"/>
  <c r="AJ66" i="447"/>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Y65" i="447"/>
  <c r="BX65" i="447"/>
  <c r="BS65" i="447"/>
  <c r="BR65" i="447"/>
  <c r="BO65" i="447"/>
  <c r="BN65" i="447"/>
  <c r="BM65" i="447"/>
  <c r="BK65" i="447"/>
  <c r="BJ65" i="447"/>
  <c r="BI65" i="447"/>
  <c r="BH65" i="447"/>
  <c r="BG65" i="447"/>
  <c r="BF65" i="447"/>
  <c r="BE65" i="447"/>
  <c r="BD65" i="447"/>
  <c r="BC65" i="447"/>
  <c r="BB65" i="447"/>
  <c r="BA65" i="447"/>
  <c r="AZ65" i="447"/>
  <c r="AY65" i="447"/>
  <c r="AW65" i="447"/>
  <c r="AV65" i="447"/>
  <c r="AT65" i="447"/>
  <c r="AR65" i="447"/>
  <c r="AP65" i="447"/>
  <c r="AQ65" i="447"/>
  <c r="AO65" i="447"/>
  <c r="AN65" i="447"/>
  <c r="AL65" i="447"/>
  <c r="AM65" i="447"/>
  <c r="AK65" i="447"/>
  <c r="AJ65" i="447"/>
  <c r="AI65" i="447"/>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c r="BT64" i="447"/>
  <c r="BS64" i="447"/>
  <c r="BR64" i="447"/>
  <c r="BP64" i="447"/>
  <c r="BO64" i="447"/>
  <c r="BN64" i="447"/>
  <c r="BL64" i="447"/>
  <c r="BK64" i="447"/>
  <c r="BJ64" i="447"/>
  <c r="BH64" i="447"/>
  <c r="BI64" i="447"/>
  <c r="BG64" i="447"/>
  <c r="BF64" i="447"/>
  <c r="BE64" i="447"/>
  <c r="BD64" i="447"/>
  <c r="BC64" i="447"/>
  <c r="BB64" i="447"/>
  <c r="BA64" i="447"/>
  <c r="AZ64" i="447"/>
  <c r="AY64" i="447"/>
  <c r="AU64" i="447"/>
  <c r="AT64" i="447"/>
  <c r="AS64" i="447"/>
  <c r="AQ64" i="447"/>
  <c r="AP64" i="447"/>
  <c r="AO64" i="447"/>
  <c r="AN64" i="447"/>
  <c r="BQ64" i="447"/>
  <c r="AM64" i="447"/>
  <c r="AL64" i="447"/>
  <c r="AK64" i="447"/>
  <c r="AI64" i="447"/>
  <c r="AJ64" i="447"/>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Y63" i="447"/>
  <c r="BX63" i="447"/>
  <c r="BQ63" i="447"/>
  <c r="BO63" i="447"/>
  <c r="BI63" i="447"/>
  <c r="BH63" i="447"/>
  <c r="BG63" i="447"/>
  <c r="BF63" i="447"/>
  <c r="BE63" i="447"/>
  <c r="BD63" i="447"/>
  <c r="BC63" i="447"/>
  <c r="BB63" i="447"/>
  <c r="BA63" i="447"/>
  <c r="AZ63" i="447"/>
  <c r="AY63" i="447"/>
  <c r="AT63" i="447"/>
  <c r="AR63" i="447"/>
  <c r="AN63" i="447"/>
  <c r="AM63" i="447"/>
  <c r="AL63" i="447"/>
  <c r="AK63" i="447"/>
  <c r="AJ63" i="447"/>
  <c r="AI63" i="447"/>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Y62" i="447"/>
  <c r="BX62" i="447"/>
  <c r="BT62" i="447"/>
  <c r="BQ62" i="447"/>
  <c r="BN62" i="447"/>
  <c r="BL62" i="447"/>
  <c r="BJ62" i="447"/>
  <c r="BI62" i="447"/>
  <c r="BH62" i="447"/>
  <c r="BK62" i="447"/>
  <c r="BG62" i="447"/>
  <c r="BF62" i="447"/>
  <c r="BE62" i="447"/>
  <c r="BD62" i="447"/>
  <c r="BC62" i="447"/>
  <c r="BB62" i="447"/>
  <c r="BA62" i="447"/>
  <c r="AZ62" i="447"/>
  <c r="AY62" i="447"/>
  <c r="AS62" i="447"/>
  <c r="AR62" i="447"/>
  <c r="AN62" i="447"/>
  <c r="AM62" i="447"/>
  <c r="AL62" i="447"/>
  <c r="AK62" i="447"/>
  <c r="AI62" i="447"/>
  <c r="AJ62" i="447"/>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Y61" i="447"/>
  <c r="BX61" i="447"/>
  <c r="BS61" i="447"/>
  <c r="BK61" i="447"/>
  <c r="BJ61" i="447"/>
  <c r="BI61" i="447"/>
  <c r="BH61" i="447"/>
  <c r="BG61" i="447"/>
  <c r="BF61" i="447"/>
  <c r="BE61" i="447"/>
  <c r="BD61" i="447"/>
  <c r="BC61" i="447"/>
  <c r="BB61" i="447"/>
  <c r="BA61" i="447"/>
  <c r="AZ61" i="447"/>
  <c r="AY61" i="447"/>
  <c r="AW61" i="447"/>
  <c r="AV61" i="447"/>
  <c r="AN61" i="447"/>
  <c r="BQ61" i="447"/>
  <c r="AL61" i="447"/>
  <c r="AM61" i="447"/>
  <c r="AK61" i="447"/>
  <c r="AJ61" i="447"/>
  <c r="AI61" i="447"/>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c r="BT60" i="447"/>
  <c r="BS60" i="447"/>
  <c r="BR60" i="447"/>
  <c r="BP60" i="447"/>
  <c r="BO60" i="447"/>
  <c r="BN60" i="447"/>
  <c r="BL60" i="447"/>
  <c r="BK60" i="447"/>
  <c r="BH60" i="447"/>
  <c r="BG60" i="447"/>
  <c r="BF60" i="447"/>
  <c r="BE60" i="447"/>
  <c r="BD60" i="447"/>
  <c r="BC60" i="447"/>
  <c r="BB60" i="447"/>
  <c r="BA60" i="447"/>
  <c r="AZ60" i="447"/>
  <c r="AY60" i="447"/>
  <c r="AU60" i="447"/>
  <c r="AT60" i="447"/>
  <c r="AS60" i="447"/>
  <c r="AQ60" i="447"/>
  <c r="AP60" i="447"/>
  <c r="AO60" i="447"/>
  <c r="AN60" i="447"/>
  <c r="BQ60" i="447"/>
  <c r="AM60" i="447"/>
  <c r="AL60" i="447"/>
  <c r="AK60" i="447"/>
  <c r="AI60" i="447"/>
  <c r="AJ60" i="447"/>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Y59" i="447"/>
  <c r="BX59" i="447"/>
  <c r="BT59" i="447"/>
  <c r="BS59" i="447"/>
  <c r="BO59" i="447"/>
  <c r="BM59" i="447"/>
  <c r="BK59" i="447"/>
  <c r="BH59" i="447"/>
  <c r="BG59" i="447"/>
  <c r="BF59" i="447"/>
  <c r="BE59" i="447"/>
  <c r="BD59" i="447"/>
  <c r="BC59" i="447"/>
  <c r="BB59" i="447"/>
  <c r="BA59" i="447"/>
  <c r="AZ59" i="447"/>
  <c r="AY59" i="447"/>
  <c r="AV59" i="447"/>
  <c r="AW59" i="447"/>
  <c r="AT59" i="447"/>
  <c r="AP59" i="447"/>
  <c r="AQ59" i="447"/>
  <c r="AN59" i="447"/>
  <c r="AL59" i="447"/>
  <c r="AM59" i="447"/>
  <c r="AK59" i="447"/>
  <c r="AJ59" i="447"/>
  <c r="AI59" i="447"/>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c r="BR58" i="447"/>
  <c r="BP58" i="447"/>
  <c r="BM58" i="447"/>
  <c r="BL58" i="447"/>
  <c r="BH58" i="447"/>
  <c r="BG58" i="447"/>
  <c r="BF58" i="447"/>
  <c r="BE58" i="447"/>
  <c r="BD58" i="447"/>
  <c r="BC58" i="447"/>
  <c r="BB58" i="447"/>
  <c r="BA58" i="447"/>
  <c r="AZ58" i="447"/>
  <c r="AY58" i="447"/>
  <c r="AS58" i="447"/>
  <c r="AR58" i="447"/>
  <c r="AO58" i="447"/>
  <c r="AN58" i="447"/>
  <c r="AM58" i="447"/>
  <c r="AL58" i="447"/>
  <c r="AK58" i="447"/>
  <c r="AI58" i="447"/>
  <c r="AJ58" i="447"/>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Y57" i="447"/>
  <c r="BX57" i="447"/>
  <c r="BR57" i="447"/>
  <c r="BQ57" i="447"/>
  <c r="BM57" i="447"/>
  <c r="BK57" i="447"/>
  <c r="BJ57" i="447"/>
  <c r="BI57" i="447"/>
  <c r="BH57" i="447"/>
  <c r="BG57" i="447"/>
  <c r="BF57" i="447"/>
  <c r="BE57" i="447"/>
  <c r="BD57" i="447"/>
  <c r="BC57" i="447"/>
  <c r="BB57" i="447"/>
  <c r="BA57" i="447"/>
  <c r="AZ57" i="447"/>
  <c r="AY57" i="447"/>
  <c r="AS57" i="447"/>
  <c r="AR57" i="447"/>
  <c r="AO57" i="447"/>
  <c r="AN57" i="447"/>
  <c r="AL57" i="447"/>
  <c r="AM57" i="447"/>
  <c r="AK57" i="447"/>
  <c r="AJ57" i="447"/>
  <c r="AI57" i="447"/>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c r="BT56" i="447"/>
  <c r="BS56" i="447"/>
  <c r="BR56" i="447"/>
  <c r="BP56" i="447"/>
  <c r="BO56" i="447"/>
  <c r="BN56" i="447"/>
  <c r="BL56" i="447"/>
  <c r="BH56" i="447"/>
  <c r="BG56" i="447"/>
  <c r="BF56" i="447"/>
  <c r="BE56" i="447"/>
  <c r="BD56" i="447"/>
  <c r="BC56" i="447"/>
  <c r="BB56" i="447"/>
  <c r="BA56" i="447"/>
  <c r="AZ56" i="447"/>
  <c r="AY56" i="447"/>
  <c r="AU56" i="447"/>
  <c r="AT56" i="447"/>
  <c r="AS56" i="447"/>
  <c r="AP56" i="447"/>
  <c r="AQ56" i="447"/>
  <c r="AO56" i="447"/>
  <c r="AN56" i="447"/>
  <c r="BQ56" i="447"/>
  <c r="AL56" i="447"/>
  <c r="AM56" i="447"/>
  <c r="AK56" i="447"/>
  <c r="AI56" i="447"/>
  <c r="AJ56" i="447"/>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Y55" i="447"/>
  <c r="BX55" i="447"/>
  <c r="BT55" i="447"/>
  <c r="BQ55" i="447"/>
  <c r="BP55" i="447"/>
  <c r="BO55" i="447"/>
  <c r="BL55" i="447"/>
  <c r="BK55" i="447"/>
  <c r="BI55" i="447"/>
  <c r="BH55" i="447"/>
  <c r="BJ55" i="447"/>
  <c r="BG55" i="447"/>
  <c r="BF55" i="447"/>
  <c r="BE55" i="447"/>
  <c r="BD55" i="447"/>
  <c r="BC55" i="447"/>
  <c r="BB55" i="447"/>
  <c r="BA55" i="447"/>
  <c r="AZ55" i="447"/>
  <c r="AY55" i="447"/>
  <c r="AV55" i="447"/>
  <c r="AW55" i="447"/>
  <c r="AU55" i="447"/>
  <c r="AR55" i="447"/>
  <c r="AP55" i="447"/>
  <c r="AQ55" i="447"/>
  <c r="AN55" i="447"/>
  <c r="AM55" i="447"/>
  <c r="AL55" i="447"/>
  <c r="AK55" i="447"/>
  <c r="AI55" i="447"/>
  <c r="AJ55" i="447"/>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c r="BM54" i="447"/>
  <c r="BL54" i="447"/>
  <c r="BI54" i="447"/>
  <c r="BH54" i="447"/>
  <c r="BG54" i="447"/>
  <c r="BF54" i="447"/>
  <c r="BE54" i="447"/>
  <c r="BD54" i="447"/>
  <c r="BC54" i="447"/>
  <c r="BB54" i="447"/>
  <c r="BA54" i="447"/>
  <c r="AZ54" i="447"/>
  <c r="AY54" i="447"/>
  <c r="AV54" i="447"/>
  <c r="AW54" i="447"/>
  <c r="AN54" i="447"/>
  <c r="AM54" i="447"/>
  <c r="AL54" i="447"/>
  <c r="AK54" i="447"/>
  <c r="AJ54" i="447"/>
  <c r="AI54" i="447"/>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Y53" i="447"/>
  <c r="BX53" i="447"/>
  <c r="BR53" i="447"/>
  <c r="BK53" i="447"/>
  <c r="BJ53" i="447"/>
  <c r="BI53" i="447"/>
  <c r="BH53" i="447"/>
  <c r="BG53" i="447"/>
  <c r="BF53" i="447"/>
  <c r="BE53" i="447"/>
  <c r="BD53" i="447"/>
  <c r="BC53" i="447"/>
  <c r="BB53" i="447"/>
  <c r="BA53" i="447"/>
  <c r="AZ53" i="447"/>
  <c r="AY53" i="447"/>
  <c r="AV53" i="447"/>
  <c r="AW53" i="447"/>
  <c r="AP53" i="447"/>
  <c r="AQ53" i="447"/>
  <c r="AN53" i="447"/>
  <c r="BN53" i="447"/>
  <c r="AL53" i="447"/>
  <c r="AM53" i="447"/>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T52" i="447"/>
  <c r="BS52" i="447"/>
  <c r="BR52" i="447"/>
  <c r="BP52" i="447"/>
  <c r="BO52" i="447"/>
  <c r="BN52" i="447"/>
  <c r="BL52" i="447"/>
  <c r="BJ52" i="447"/>
  <c r="BH52" i="447"/>
  <c r="BG52" i="447"/>
  <c r="BF52" i="447"/>
  <c r="BE52" i="447"/>
  <c r="BD52" i="447"/>
  <c r="BC52" i="447"/>
  <c r="BB52" i="447"/>
  <c r="BA52" i="447"/>
  <c r="AZ52" i="447"/>
  <c r="AY52" i="447"/>
  <c r="AU52" i="447"/>
  <c r="AT52" i="447"/>
  <c r="AS52" i="447"/>
  <c r="AP52" i="447"/>
  <c r="AQ52" i="447"/>
  <c r="AO52" i="447"/>
  <c r="AN52" i="447"/>
  <c r="BQ52" i="447"/>
  <c r="AL52" i="447"/>
  <c r="AM52" i="447"/>
  <c r="AK52" i="447"/>
  <c r="AI52" i="447"/>
  <c r="AJ52" i="447"/>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c r="BK51" i="447"/>
  <c r="BH51" i="447"/>
  <c r="BG51" i="447"/>
  <c r="BF51" i="447"/>
  <c r="BE51" i="447"/>
  <c r="BD51" i="447"/>
  <c r="BC51" i="447"/>
  <c r="BB51" i="447"/>
  <c r="BA51" i="447"/>
  <c r="AZ51" i="447"/>
  <c r="AY51" i="447"/>
  <c r="AN51" i="447"/>
  <c r="AM51" i="447"/>
  <c r="AL51" i="447"/>
  <c r="AK51" i="447"/>
  <c r="AJ51" i="447"/>
  <c r="AI51" i="447"/>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Y50" i="447"/>
  <c r="BX50" i="447"/>
  <c r="BT50" i="447"/>
  <c r="BR50" i="447"/>
  <c r="BP50" i="447"/>
  <c r="BN50" i="447"/>
  <c r="BM50" i="447"/>
  <c r="BJ50" i="447"/>
  <c r="BH50" i="447"/>
  <c r="BG50" i="447"/>
  <c r="BF50" i="447"/>
  <c r="BE50" i="447"/>
  <c r="BD50" i="447"/>
  <c r="BC50" i="447"/>
  <c r="BB50" i="447"/>
  <c r="BA50" i="447"/>
  <c r="AZ50" i="447"/>
  <c r="AY50" i="447"/>
  <c r="AW50" i="447"/>
  <c r="AV50" i="447"/>
  <c r="AU50" i="447"/>
  <c r="AR50" i="447"/>
  <c r="AO50" i="447"/>
  <c r="AN50" i="447"/>
  <c r="AM50" i="447"/>
  <c r="AL50" i="447"/>
  <c r="AK50" i="447"/>
  <c r="AI50" i="447"/>
  <c r="AJ50" i="447"/>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Y49" i="447"/>
  <c r="BX49" i="447"/>
  <c r="BS49" i="447"/>
  <c r="BK49" i="447"/>
  <c r="BJ49" i="447"/>
  <c r="BI49" i="447"/>
  <c r="BH49" i="447"/>
  <c r="BG49" i="447"/>
  <c r="BF49" i="447"/>
  <c r="BE49" i="447"/>
  <c r="BD49" i="447"/>
  <c r="BC49" i="447"/>
  <c r="BB49" i="447"/>
  <c r="BA49" i="447"/>
  <c r="AZ49" i="447"/>
  <c r="AY49" i="447"/>
  <c r="AT49" i="447"/>
  <c r="AN49" i="447"/>
  <c r="AL49" i="447"/>
  <c r="AM49" i="447"/>
  <c r="AK49" i="447"/>
  <c r="AJ49" i="447"/>
  <c r="AI49" i="447"/>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c r="BT48" i="447"/>
  <c r="BS48" i="447"/>
  <c r="BR48" i="447"/>
  <c r="BP48" i="447"/>
  <c r="BO48" i="447"/>
  <c r="BN48" i="447"/>
  <c r="BL48" i="447"/>
  <c r="BJ48" i="447"/>
  <c r="BH48" i="447"/>
  <c r="BG48" i="447"/>
  <c r="BF48" i="447"/>
  <c r="BE48" i="447"/>
  <c r="BD48" i="447"/>
  <c r="BC48" i="447"/>
  <c r="BB48" i="447"/>
  <c r="BA48" i="447"/>
  <c r="AZ48" i="447"/>
  <c r="AY48" i="447"/>
  <c r="AU48" i="447"/>
  <c r="AT48" i="447"/>
  <c r="AS48" i="447"/>
  <c r="AP48" i="447"/>
  <c r="AQ48" i="447"/>
  <c r="AO48" i="447"/>
  <c r="AN48" i="447"/>
  <c r="BQ48" i="447"/>
  <c r="AL48" i="447"/>
  <c r="AM48" i="447"/>
  <c r="AK48" i="447"/>
  <c r="AI48" i="447"/>
  <c r="AJ48" i="447"/>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Y47" i="447"/>
  <c r="BX47" i="447"/>
  <c r="BT47" i="447"/>
  <c r="BQ47" i="447"/>
  <c r="BP47" i="447"/>
  <c r="BO47" i="447"/>
  <c r="BL47" i="447"/>
  <c r="BK47" i="447"/>
  <c r="BI47" i="447"/>
  <c r="BH47" i="447"/>
  <c r="BJ47" i="447"/>
  <c r="BG47" i="447"/>
  <c r="BF47" i="447"/>
  <c r="BE47" i="447"/>
  <c r="BD47" i="447"/>
  <c r="BC47" i="447"/>
  <c r="BB47" i="447"/>
  <c r="BA47" i="447"/>
  <c r="AZ47" i="447"/>
  <c r="AY47" i="447"/>
  <c r="AV47" i="447"/>
  <c r="AW47" i="447"/>
  <c r="AU47" i="447"/>
  <c r="AR47" i="447"/>
  <c r="AP47" i="447"/>
  <c r="AQ47" i="447"/>
  <c r="AN47" i="447"/>
  <c r="AL47" i="447"/>
  <c r="AM47" i="447"/>
  <c r="AK47" i="447"/>
  <c r="AI47" i="447"/>
  <c r="AJ47" i="447"/>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Y46" i="447"/>
  <c r="BX46" i="447"/>
  <c r="BT46" i="447"/>
  <c r="BR46" i="447"/>
  <c r="BN46" i="447"/>
  <c r="BM46" i="447"/>
  <c r="BL46" i="447"/>
  <c r="BH46" i="447"/>
  <c r="BG46" i="447"/>
  <c r="BF46" i="447"/>
  <c r="BE46" i="447"/>
  <c r="BD46" i="447"/>
  <c r="BC46" i="447"/>
  <c r="BB46" i="447"/>
  <c r="BA46" i="447"/>
  <c r="AZ46" i="447"/>
  <c r="AY46" i="447"/>
  <c r="AV46" i="447"/>
  <c r="AW46" i="447"/>
  <c r="AS46" i="447"/>
  <c r="AO46" i="447"/>
  <c r="AN46" i="447"/>
  <c r="AM46" i="447"/>
  <c r="AL46" i="447"/>
  <c r="AK46" i="447"/>
  <c r="AJ46" i="447"/>
  <c r="AI46" i="447"/>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Y45" i="447"/>
  <c r="BX45" i="447"/>
  <c r="BS45" i="447"/>
  <c r="BR45" i="447"/>
  <c r="BQ45" i="447"/>
  <c r="BM45" i="447"/>
  <c r="BK45" i="447"/>
  <c r="BJ45" i="447"/>
  <c r="BI45" i="447"/>
  <c r="BH45" i="447"/>
  <c r="BG45" i="447"/>
  <c r="BF45" i="447"/>
  <c r="BE45" i="447"/>
  <c r="BD45" i="447"/>
  <c r="BC45" i="447"/>
  <c r="BB45" i="447"/>
  <c r="BA45" i="447"/>
  <c r="AZ45" i="447"/>
  <c r="AY45" i="447"/>
  <c r="AV45" i="447"/>
  <c r="AW45" i="447"/>
  <c r="AS45" i="447"/>
  <c r="AP45" i="447"/>
  <c r="AQ45" i="447"/>
  <c r="AO45" i="447"/>
  <c r="AN45" i="447"/>
  <c r="AL45" i="447"/>
  <c r="AM45" i="447"/>
  <c r="AK45" i="447"/>
  <c r="AJ45" i="447"/>
  <c r="AI45" i="447"/>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c r="BT44" i="447"/>
  <c r="BS44" i="447"/>
  <c r="BR44" i="447"/>
  <c r="BP44" i="447"/>
  <c r="BO44" i="447"/>
  <c r="BN44" i="447"/>
  <c r="BL44" i="447"/>
  <c r="BK44" i="447"/>
  <c r="BJ44" i="447"/>
  <c r="BH44" i="447"/>
  <c r="BI44" i="447"/>
  <c r="BG44" i="447"/>
  <c r="BF44" i="447"/>
  <c r="BE44" i="447"/>
  <c r="BD44" i="447"/>
  <c r="BC44" i="447"/>
  <c r="BB44" i="447"/>
  <c r="BA44" i="447"/>
  <c r="AZ44" i="447"/>
  <c r="AY44" i="447"/>
  <c r="AU44" i="447"/>
  <c r="AT44" i="447"/>
  <c r="AS44" i="447"/>
  <c r="AQ44" i="447"/>
  <c r="AP44" i="447"/>
  <c r="AO44" i="447"/>
  <c r="AN44" i="447"/>
  <c r="BQ44" i="447"/>
  <c r="AM44" i="447"/>
  <c r="AL44" i="447"/>
  <c r="AK44" i="447"/>
  <c r="AI44" i="447"/>
  <c r="AJ44" i="447"/>
  <c r="AH44" i="447"/>
  <c r="AG44" i="447"/>
  <c r="AF44" i="447"/>
  <c r="AE44" i="447"/>
  <c r="AD44" i="447"/>
  <c r="AC44" i="447"/>
  <c r="AB44" i="447"/>
  <c r="AA44" i="447"/>
  <c r="Z44" i="447"/>
  <c r="Y44" i="447"/>
  <c r="X44" i="447"/>
  <c r="W44" i="447"/>
  <c r="V44" i="447"/>
  <c r="U44" i="447"/>
  <c r="T44" i="447"/>
  <c r="S44" i="447"/>
  <c r="R44" i="447"/>
  <c r="Q44" i="447"/>
  <c r="P44" i="447"/>
  <c r="O44" i="447"/>
  <c r="N44" i="447"/>
  <c r="M44" i="447"/>
  <c r="M15" i="447"/>
  <c r="L44" i="447"/>
  <c r="BX43" i="447"/>
  <c r="BY43" i="447"/>
  <c r="BM43" i="447"/>
  <c r="BL43" i="447"/>
  <c r="BH43" i="447"/>
  <c r="BG43" i="447"/>
  <c r="BF43" i="447"/>
  <c r="BE43" i="447"/>
  <c r="BD43" i="447"/>
  <c r="BC43" i="447"/>
  <c r="BB43" i="447"/>
  <c r="BA43" i="447"/>
  <c r="AZ43" i="447"/>
  <c r="AY43" i="447"/>
  <c r="AV43" i="447"/>
  <c r="AW43" i="447"/>
  <c r="AR43" i="447"/>
  <c r="AN43" i="447"/>
  <c r="BS43" i="447"/>
  <c r="AL43" i="447"/>
  <c r="AM43" i="447"/>
  <c r="AK43" i="447"/>
  <c r="AJ43" i="447"/>
  <c r="AI43" i="447"/>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c r="BT42" i="447"/>
  <c r="BR42" i="447"/>
  <c r="BP42" i="447"/>
  <c r="BN42" i="447"/>
  <c r="BM42" i="447"/>
  <c r="BH42" i="447"/>
  <c r="BI42" i="447"/>
  <c r="BG42" i="447"/>
  <c r="BF42" i="447"/>
  <c r="BE42" i="447"/>
  <c r="BD42" i="447"/>
  <c r="BC42" i="447"/>
  <c r="BB42" i="447"/>
  <c r="BA42" i="447"/>
  <c r="AZ42" i="447"/>
  <c r="AY42" i="447"/>
  <c r="AV42" i="447"/>
  <c r="AW42" i="447"/>
  <c r="AU42" i="447"/>
  <c r="AR42" i="447"/>
  <c r="AO42" i="447"/>
  <c r="AN42" i="447"/>
  <c r="AM42" i="447"/>
  <c r="AL42" i="447"/>
  <c r="AK42" i="447"/>
  <c r="AI42" i="447"/>
  <c r="AJ42" i="447"/>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Y41" i="447"/>
  <c r="BX41" i="447"/>
  <c r="BS41" i="447"/>
  <c r="BR41" i="447"/>
  <c r="BO41" i="447"/>
  <c r="BN41" i="447"/>
  <c r="BM41" i="447"/>
  <c r="BK41" i="447"/>
  <c r="BJ41" i="447"/>
  <c r="BI41" i="447"/>
  <c r="BH41" i="447"/>
  <c r="BG41" i="447"/>
  <c r="BF41" i="447"/>
  <c r="BE41" i="447"/>
  <c r="BD41" i="447"/>
  <c r="BC41" i="447"/>
  <c r="BB41" i="447"/>
  <c r="BA41" i="447"/>
  <c r="AZ41" i="447"/>
  <c r="AY41" i="447"/>
  <c r="AV41" i="447"/>
  <c r="AW41" i="447"/>
  <c r="AT41" i="447"/>
  <c r="AR41" i="447"/>
  <c r="AP41" i="447"/>
  <c r="AQ41" i="447"/>
  <c r="AO41" i="447"/>
  <c r="AN41" i="447"/>
  <c r="AL41" i="447"/>
  <c r="AM41" i="447"/>
  <c r="AK41" i="447"/>
  <c r="AJ41" i="447"/>
  <c r="AI41" i="447"/>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c r="BT40" i="447"/>
  <c r="BS40" i="447"/>
  <c r="BR40" i="447"/>
  <c r="BP40" i="447"/>
  <c r="BO40" i="447"/>
  <c r="BN40" i="447"/>
  <c r="BL40" i="447"/>
  <c r="BK40" i="447"/>
  <c r="BJ40" i="447"/>
  <c r="BH40" i="447"/>
  <c r="BI40" i="447"/>
  <c r="BG40" i="447"/>
  <c r="BF40" i="447"/>
  <c r="BE40" i="447"/>
  <c r="BD40" i="447"/>
  <c r="BC40" i="447"/>
  <c r="BB40" i="447"/>
  <c r="BA40" i="447"/>
  <c r="AZ40" i="447"/>
  <c r="AY40" i="447"/>
  <c r="AU40" i="447"/>
  <c r="AT40" i="447"/>
  <c r="AS40" i="447"/>
  <c r="AP40" i="447"/>
  <c r="AQ40" i="447"/>
  <c r="AO40" i="447"/>
  <c r="AN40" i="447"/>
  <c r="BQ40" i="447"/>
  <c r="AL40" i="447"/>
  <c r="AM40" i="447"/>
  <c r="AK40" i="447"/>
  <c r="AI40" i="447"/>
  <c r="AJ40" i="447"/>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Y39" i="447"/>
  <c r="BX39" i="447"/>
  <c r="BS39" i="447"/>
  <c r="BH39" i="447"/>
  <c r="BG39" i="447"/>
  <c r="BF39" i="447"/>
  <c r="BE39" i="447"/>
  <c r="BD39" i="447"/>
  <c r="BC39" i="447"/>
  <c r="BB39" i="447"/>
  <c r="BA39" i="447"/>
  <c r="AZ39" i="447"/>
  <c r="AY39" i="447"/>
  <c r="AP39" i="447"/>
  <c r="AQ39" i="447"/>
  <c r="AN39" i="447"/>
  <c r="AM39" i="447"/>
  <c r="AL39" i="447"/>
  <c r="AK39" i="447"/>
  <c r="AJ39" i="447"/>
  <c r="AI39" i="447"/>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Y38" i="447"/>
  <c r="BX38" i="447"/>
  <c r="BJ38" i="447"/>
  <c r="BI38" i="447"/>
  <c r="BH38" i="447"/>
  <c r="BK38" i="447"/>
  <c r="BG38" i="447"/>
  <c r="BF38" i="447"/>
  <c r="BE38" i="447"/>
  <c r="BD38" i="447"/>
  <c r="BC38" i="447"/>
  <c r="BB38" i="447"/>
  <c r="BA38" i="447"/>
  <c r="AZ38" i="447"/>
  <c r="AY38" i="447"/>
  <c r="AN38" i="447"/>
  <c r="AM38" i="447"/>
  <c r="AL38" i="447"/>
  <c r="AK38" i="447"/>
  <c r="AJ38" i="447"/>
  <c r="AI38" i="447"/>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K37" i="447"/>
  <c r="BJ37" i="447"/>
  <c r="BI37" i="447"/>
  <c r="BH37" i="447"/>
  <c r="BG37" i="447"/>
  <c r="BF37" i="447"/>
  <c r="BE37" i="447"/>
  <c r="BD37" i="447"/>
  <c r="BC37" i="447"/>
  <c r="BB37" i="447"/>
  <c r="BA37" i="447"/>
  <c r="AZ37" i="447"/>
  <c r="AY37" i="447"/>
  <c r="AR37" i="447"/>
  <c r="AN37" i="447"/>
  <c r="AL37" i="447"/>
  <c r="AM37" i="447"/>
  <c r="AK37" i="447"/>
  <c r="AJ37" i="447"/>
  <c r="AI37" i="447"/>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c r="BT36" i="447"/>
  <c r="BS36" i="447"/>
  <c r="BR36" i="447"/>
  <c r="BP36" i="447"/>
  <c r="BO36" i="447"/>
  <c r="BN36" i="447"/>
  <c r="BL36" i="447"/>
  <c r="BK36" i="447"/>
  <c r="BH36" i="447"/>
  <c r="BG36" i="447"/>
  <c r="BF36" i="447"/>
  <c r="BE36" i="447"/>
  <c r="BD36" i="447"/>
  <c r="BC36" i="447"/>
  <c r="BB36" i="447"/>
  <c r="BA36" i="447"/>
  <c r="AZ36" i="447"/>
  <c r="AY36" i="447"/>
  <c r="AU36" i="447"/>
  <c r="AT36" i="447"/>
  <c r="AS36" i="447"/>
  <c r="AQ36" i="447"/>
  <c r="AP36" i="447"/>
  <c r="AO36" i="447"/>
  <c r="AN36" i="447"/>
  <c r="BQ36" i="447"/>
  <c r="AM36" i="447"/>
  <c r="AL36" i="447"/>
  <c r="AK36" i="447"/>
  <c r="AI36" i="447"/>
  <c r="AJ36" i="447"/>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Y35" i="447"/>
  <c r="BX35" i="447"/>
  <c r="BS35" i="447"/>
  <c r="BP35" i="447"/>
  <c r="BH35" i="447"/>
  <c r="BG35" i="447"/>
  <c r="BF35" i="447"/>
  <c r="BE35" i="447"/>
  <c r="BD35" i="447"/>
  <c r="BC35" i="447"/>
  <c r="BB35" i="447"/>
  <c r="BA35" i="447"/>
  <c r="AZ35" i="447"/>
  <c r="AY35" i="447"/>
  <c r="AU35" i="447"/>
  <c r="AT35" i="447"/>
  <c r="AN35" i="447"/>
  <c r="BO35" i="447"/>
  <c r="AL35" i="447"/>
  <c r="AM35" i="447"/>
  <c r="AK35" i="447"/>
  <c r="AJ35" i="447"/>
  <c r="AI35" i="447"/>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c r="BJ34" i="447"/>
  <c r="BH34" i="447"/>
  <c r="BG34" i="447"/>
  <c r="BF34" i="447"/>
  <c r="BE34" i="447"/>
  <c r="BD34" i="447"/>
  <c r="BC34" i="447"/>
  <c r="BB34" i="447"/>
  <c r="BA34" i="447"/>
  <c r="AZ34" i="447"/>
  <c r="AY34" i="447"/>
  <c r="AU34" i="447"/>
  <c r="AN34" i="447"/>
  <c r="BR34" i="447"/>
  <c r="AM34" i="447"/>
  <c r="AL34" i="447"/>
  <c r="AK34" i="447"/>
  <c r="AJ34" i="447"/>
  <c r="AI34" i="447"/>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Y33" i="447"/>
  <c r="BX33" i="447"/>
  <c r="BO33" i="447"/>
  <c r="BM33" i="447"/>
  <c r="BK33" i="447"/>
  <c r="BJ33" i="447"/>
  <c r="BI33" i="447"/>
  <c r="BH33" i="447"/>
  <c r="BG33" i="447"/>
  <c r="BF33" i="447"/>
  <c r="BE33" i="447"/>
  <c r="BD33" i="447"/>
  <c r="BC33" i="447"/>
  <c r="BB33" i="447"/>
  <c r="BA33" i="447"/>
  <c r="AZ33" i="447"/>
  <c r="AY33" i="447"/>
  <c r="AT33" i="447"/>
  <c r="AS33" i="447"/>
  <c r="AO33" i="447"/>
  <c r="AN33" i="447"/>
  <c r="AL33" i="447"/>
  <c r="AM33" i="447"/>
  <c r="AK33" i="447"/>
  <c r="AJ33" i="447"/>
  <c r="AI33" i="447"/>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c r="BT32" i="447"/>
  <c r="BS32" i="447"/>
  <c r="BR32" i="447"/>
  <c r="BP32" i="447"/>
  <c r="BO32" i="447"/>
  <c r="BN32" i="447"/>
  <c r="BL32" i="447"/>
  <c r="BJ32" i="447"/>
  <c r="BH32" i="447"/>
  <c r="BG32" i="447"/>
  <c r="BF32" i="447"/>
  <c r="BE32" i="447"/>
  <c r="BD32" i="447"/>
  <c r="BC32" i="447"/>
  <c r="BB32" i="447"/>
  <c r="BA32" i="447"/>
  <c r="AZ32" i="447"/>
  <c r="AY32" i="447"/>
  <c r="AU32" i="447"/>
  <c r="AT32" i="447"/>
  <c r="AS32" i="447"/>
  <c r="AP32" i="447"/>
  <c r="AQ32" i="447"/>
  <c r="AO32" i="447"/>
  <c r="AN32" i="447"/>
  <c r="BQ32" i="447"/>
  <c r="AL32" i="447"/>
  <c r="AM32" i="447"/>
  <c r="AK32" i="447"/>
  <c r="AI32" i="447"/>
  <c r="AJ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Y31" i="447"/>
  <c r="BX31" i="447"/>
  <c r="BK31" i="447"/>
  <c r="BJ31" i="447"/>
  <c r="BI31" i="447"/>
  <c r="BH31" i="447"/>
  <c r="BG31" i="447"/>
  <c r="BF31" i="447"/>
  <c r="BE31" i="447"/>
  <c r="BD31" i="447"/>
  <c r="BC31" i="447"/>
  <c r="BB31" i="447"/>
  <c r="BA31" i="447"/>
  <c r="AZ31" i="447"/>
  <c r="AY31" i="447"/>
  <c r="AN31" i="447"/>
  <c r="AV31" i="447"/>
  <c r="AW31" i="447"/>
  <c r="AL31" i="447"/>
  <c r="AM31" i="447"/>
  <c r="AK31" i="447"/>
  <c r="AJ31" i="447"/>
  <c r="AI31" i="447"/>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c r="BT30" i="447"/>
  <c r="BS30" i="447"/>
  <c r="BR30" i="447"/>
  <c r="BP30" i="447"/>
  <c r="BO30" i="447"/>
  <c r="BN30" i="447"/>
  <c r="BL30" i="447"/>
  <c r="BH30" i="447"/>
  <c r="BK30" i="447"/>
  <c r="BG30" i="447"/>
  <c r="BF30" i="447"/>
  <c r="BE30" i="447"/>
  <c r="BD30" i="447"/>
  <c r="BC30" i="447"/>
  <c r="BB30" i="447"/>
  <c r="BA30" i="447"/>
  <c r="AZ30" i="447"/>
  <c r="AY30" i="447"/>
  <c r="AU30" i="447"/>
  <c r="AT30" i="447"/>
  <c r="AS30" i="447"/>
  <c r="AQ30" i="447"/>
  <c r="AP30" i="447"/>
  <c r="AO30" i="447"/>
  <c r="AN30" i="447"/>
  <c r="BQ30" i="447"/>
  <c r="AM30" i="447"/>
  <c r="AL30" i="447"/>
  <c r="AK30" i="447"/>
  <c r="AI30" i="447"/>
  <c r="AJ30" i="447"/>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Y29" i="447"/>
  <c r="BX29" i="447"/>
  <c r="BS29" i="447"/>
  <c r="BK29" i="447"/>
  <c r="BI29" i="447"/>
  <c r="BH29" i="447"/>
  <c r="BJ29" i="447"/>
  <c r="BG29" i="447"/>
  <c r="BF29" i="447"/>
  <c r="BE29" i="447"/>
  <c r="BD29" i="447"/>
  <c r="BC29" i="447"/>
  <c r="BB29" i="447"/>
  <c r="BA29" i="447"/>
  <c r="AZ29" i="447"/>
  <c r="AY29" i="447"/>
  <c r="AP29" i="447"/>
  <c r="AQ29" i="447"/>
  <c r="AN29" i="447"/>
  <c r="AV29" i="447"/>
  <c r="AW29" i="447"/>
  <c r="AL29" i="447"/>
  <c r="AM29" i="447"/>
  <c r="AK29" i="447"/>
  <c r="AJ29" i="447"/>
  <c r="AI29" i="447"/>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c r="BR28" i="447"/>
  <c r="BL28" i="447"/>
  <c r="BJ28" i="447"/>
  <c r="BH28" i="447"/>
  <c r="BG28" i="447"/>
  <c r="BF28" i="447"/>
  <c r="BE28" i="447"/>
  <c r="BD28" i="447"/>
  <c r="BC28" i="447"/>
  <c r="BB28" i="447"/>
  <c r="BA28" i="447"/>
  <c r="AZ28" i="447"/>
  <c r="AY28" i="447"/>
  <c r="AU28" i="447"/>
  <c r="AO28" i="447"/>
  <c r="AN28" i="447"/>
  <c r="AM28" i="447"/>
  <c r="AL28" i="447"/>
  <c r="AK28" i="447"/>
  <c r="AJ28" i="447"/>
  <c r="AI28" i="447"/>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Y27" i="447"/>
  <c r="BX27" i="447"/>
  <c r="BQ27" i="447"/>
  <c r="BO27" i="447"/>
  <c r="BK27" i="447"/>
  <c r="BJ27" i="447"/>
  <c r="BI27" i="447"/>
  <c r="BH27" i="447"/>
  <c r="BG27" i="447"/>
  <c r="BF27" i="447"/>
  <c r="BE27" i="447"/>
  <c r="BD27" i="447"/>
  <c r="BC27" i="447"/>
  <c r="BB27" i="447"/>
  <c r="BA27" i="447"/>
  <c r="AZ27" i="447"/>
  <c r="AY27" i="447"/>
  <c r="AT27" i="447"/>
  <c r="AO27" i="447"/>
  <c r="AN27" i="447"/>
  <c r="AL27" i="447"/>
  <c r="AM27" i="447"/>
  <c r="AK27" i="447"/>
  <c r="AJ27" i="447"/>
  <c r="AI27" i="447"/>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c r="BT26" i="447"/>
  <c r="BS26" i="447"/>
  <c r="BR26" i="447"/>
  <c r="BP26" i="447"/>
  <c r="BO26" i="447"/>
  <c r="BN26" i="447"/>
  <c r="BL26" i="447"/>
  <c r="BH26" i="447"/>
  <c r="BJ26" i="447"/>
  <c r="BG26" i="447"/>
  <c r="BF26" i="447"/>
  <c r="BE26" i="447"/>
  <c r="BD26" i="447"/>
  <c r="BC26" i="447"/>
  <c r="BB26" i="447"/>
  <c r="BA26" i="447"/>
  <c r="AZ26" i="447"/>
  <c r="AY26" i="447"/>
  <c r="AU26" i="447"/>
  <c r="AT26" i="447"/>
  <c r="AS26" i="447"/>
  <c r="AP26" i="447"/>
  <c r="AQ26" i="447"/>
  <c r="AO26" i="447"/>
  <c r="AN26" i="447"/>
  <c r="BQ26" i="447"/>
  <c r="AL26" i="447"/>
  <c r="AM26" i="447"/>
  <c r="AK26" i="447"/>
  <c r="AI26" i="447"/>
  <c r="AJ26" i="447"/>
  <c r="AH26" i="447"/>
  <c r="AG26" i="447"/>
  <c r="AF26" i="447"/>
  <c r="AE26" i="447"/>
  <c r="AD26" i="447"/>
  <c r="AC26" i="447"/>
  <c r="AB26" i="447"/>
  <c r="AA26" i="447"/>
  <c r="Z26" i="447"/>
  <c r="Y26" i="447"/>
  <c r="X26" i="447"/>
  <c r="W26" i="447"/>
  <c r="V26" i="447"/>
  <c r="U26" i="447"/>
  <c r="T26" i="447"/>
  <c r="S26" i="447"/>
  <c r="S21" i="447"/>
  <c r="R26" i="447"/>
  <c r="Q26" i="447"/>
  <c r="P26" i="447"/>
  <c r="O26" i="447"/>
  <c r="N26" i="447"/>
  <c r="M26" i="447"/>
  <c r="L26" i="447"/>
  <c r="BY25" i="447"/>
  <c r="BX25" i="447"/>
  <c r="BT25" i="447"/>
  <c r="BQ25" i="447"/>
  <c r="BP25" i="447"/>
  <c r="BO25" i="447"/>
  <c r="BL25" i="447"/>
  <c r="BK25" i="447"/>
  <c r="BI25" i="447"/>
  <c r="BH25" i="447"/>
  <c r="BJ25" i="447"/>
  <c r="BG25" i="447"/>
  <c r="BF25" i="447"/>
  <c r="BE25" i="447"/>
  <c r="BD25" i="447"/>
  <c r="BC25" i="447"/>
  <c r="BB25" i="447"/>
  <c r="BA25" i="447"/>
  <c r="AZ25" i="447"/>
  <c r="AY25" i="447"/>
  <c r="AV25" i="447"/>
  <c r="AW25" i="447"/>
  <c r="AU25" i="447"/>
  <c r="AR25" i="447"/>
  <c r="AQ25" i="447"/>
  <c r="AP25" i="447"/>
  <c r="AN25" i="447"/>
  <c r="AM25" i="447"/>
  <c r="AL25" i="447"/>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c r="BN24" i="447"/>
  <c r="BI24" i="447"/>
  <c r="BH24" i="447"/>
  <c r="BG24" i="447"/>
  <c r="BF24" i="447"/>
  <c r="BE24" i="447"/>
  <c r="BE16" i="447"/>
  <c r="BD24" i="447"/>
  <c r="BC24" i="447"/>
  <c r="BB24" i="447"/>
  <c r="BA24" i="447"/>
  <c r="AZ24" i="447"/>
  <c r="AY24" i="447"/>
  <c r="AU24" i="447"/>
  <c r="AS24" i="447"/>
  <c r="AN24" i="447"/>
  <c r="AM24" i="447"/>
  <c r="AL24" i="447"/>
  <c r="AK24" i="447"/>
  <c r="AJ24" i="447"/>
  <c r="AI24" i="447"/>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Y23" i="447"/>
  <c r="BX23" i="447"/>
  <c r="BK23" i="447"/>
  <c r="BJ23" i="447"/>
  <c r="BI23" i="447"/>
  <c r="BH23" i="447"/>
  <c r="BG23" i="447"/>
  <c r="BF23" i="447"/>
  <c r="BE23" i="447"/>
  <c r="BD23" i="447"/>
  <c r="BC23" i="447"/>
  <c r="BB23" i="447"/>
  <c r="BA23" i="447"/>
  <c r="AZ23" i="447"/>
  <c r="AY23" i="447"/>
  <c r="AN23" i="447"/>
  <c r="BS23" i="447"/>
  <c r="AL23" i="447"/>
  <c r="AM23" i="447"/>
  <c r="AK23" i="447"/>
  <c r="AJ23" i="447"/>
  <c r="AI23" i="447"/>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T22" i="447"/>
  <c r="BS22" i="447"/>
  <c r="BR22" i="447"/>
  <c r="BP22" i="447"/>
  <c r="BO22" i="447"/>
  <c r="BN22" i="447"/>
  <c r="BL22" i="447"/>
  <c r="BK22" i="447"/>
  <c r="BH22" i="447"/>
  <c r="BJ22" i="447"/>
  <c r="BG22" i="447"/>
  <c r="BF22" i="447"/>
  <c r="BE22" i="447"/>
  <c r="BD22" i="447"/>
  <c r="BC22" i="447"/>
  <c r="BB22" i="447"/>
  <c r="BB21" i="447"/>
  <c r="BA22" i="447"/>
  <c r="AZ22" i="447"/>
  <c r="AY22" i="447"/>
  <c r="AU22" i="447"/>
  <c r="AT22" i="447"/>
  <c r="AS22" i="447"/>
  <c r="AQ22" i="447"/>
  <c r="AP22" i="447"/>
  <c r="AO22" i="447"/>
  <c r="AN22" i="447"/>
  <c r="BQ22" i="447"/>
  <c r="AM22" i="447"/>
  <c r="AM17" i="447"/>
  <c r="AL22" i="447"/>
  <c r="AK22" i="447"/>
  <c r="AI22" i="447"/>
  <c r="AH22" i="447"/>
  <c r="AH17" i="447"/>
  <c r="AG22" i="447"/>
  <c r="AF22" i="447"/>
  <c r="AE22" i="447"/>
  <c r="AD22" i="447"/>
  <c r="AC22" i="447"/>
  <c r="AB22" i="447"/>
  <c r="AA22" i="447"/>
  <c r="Z22" i="447"/>
  <c r="Y22" i="447"/>
  <c r="X22" i="447"/>
  <c r="W22" i="447"/>
  <c r="V22" i="447"/>
  <c r="V21" i="447"/>
  <c r="U22" i="447"/>
  <c r="T22" i="447"/>
  <c r="S22" i="447"/>
  <c r="R22" i="447"/>
  <c r="R15" i="447"/>
  <c r="Q22" i="447"/>
  <c r="P22" i="447"/>
  <c r="O22" i="447"/>
  <c r="N22" i="447"/>
  <c r="N16" i="447"/>
  <c r="M22" i="447"/>
  <c r="L22" i="447"/>
  <c r="BH21" i="447"/>
  <c r="BF21" i="447"/>
  <c r="AH21" i="447"/>
  <c r="N21" i="447"/>
  <c r="M21" i="447"/>
  <c r="L21" i="447"/>
  <c r="J21" i="447"/>
  <c r="I21" i="447"/>
  <c r="H21" i="447"/>
  <c r="G21" i="447"/>
  <c r="F21" i="447"/>
  <c r="BT18" i="447"/>
  <c r="BS18" i="447"/>
  <c r="BP18" i="447"/>
  <c r="BO18" i="447"/>
  <c r="BF18" i="447"/>
  <c r="BG18" i="447"/>
  <c r="BD18" i="447"/>
  <c r="BC18" i="447"/>
  <c r="BQ18" i="447"/>
  <c r="BB18" i="447"/>
  <c r="AZ18" i="447"/>
  <c r="BA18" i="447"/>
  <c r="AY18" i="447"/>
  <c r="S18" i="447"/>
  <c r="R18" i="447"/>
  <c r="P18" i="447"/>
  <c r="O18" i="447"/>
  <c r="BB16" i="447"/>
  <c r="AB16" i="447"/>
  <c r="AB15" i="447"/>
  <c r="AB14" i="447"/>
  <c r="M14" i="447"/>
  <c r="BR13" i="447"/>
  <c r="BO13" i="447"/>
  <c r="BL13" i="447"/>
  <c r="BE13" i="447"/>
  <c r="BB13" i="447"/>
  <c r="AY13" i="447"/>
  <c r="U13" i="447"/>
  <c r="U14" i="447"/>
  <c r="R13" i="447"/>
  <c r="O13" i="447"/>
  <c r="N13" i="447"/>
  <c r="M13" i="447"/>
  <c r="L13" i="447"/>
  <c r="L14" i="447"/>
  <c r="U12" i="447"/>
  <c r="R12" i="447"/>
  <c r="O12" i="447"/>
  <c r="O14" i="447"/>
  <c r="N12" i="447"/>
  <c r="N14"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c r="BT146" i="446"/>
  <c r="BO146" i="446"/>
  <c r="BM146" i="446"/>
  <c r="BH146" i="446"/>
  <c r="BG146" i="446"/>
  <c r="BF146" i="446"/>
  <c r="BE146" i="446"/>
  <c r="BD146" i="446"/>
  <c r="BC146" i="446"/>
  <c r="BB146" i="446"/>
  <c r="BA146" i="446"/>
  <c r="AZ146" i="446"/>
  <c r="AY146" i="446"/>
  <c r="AT146" i="446"/>
  <c r="AN146" i="446"/>
  <c r="BS146" i="446"/>
  <c r="AL146" i="446"/>
  <c r="AM146" i="446"/>
  <c r="AK146" i="446"/>
  <c r="AJ146" i="446"/>
  <c r="AI146" i="446"/>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c r="BP145" i="446"/>
  <c r="BM145" i="446"/>
  <c r="BH145" i="446"/>
  <c r="BG145" i="446"/>
  <c r="BF145" i="446"/>
  <c r="BE145" i="446"/>
  <c r="BD145" i="446"/>
  <c r="BC145" i="446"/>
  <c r="BB145" i="446"/>
  <c r="BA145" i="446"/>
  <c r="AZ145" i="446"/>
  <c r="AY145" i="446"/>
  <c r="AS145" i="446"/>
  <c r="AR145" i="446"/>
  <c r="AN145" i="446"/>
  <c r="BR145" i="446"/>
  <c r="AM145" i="446"/>
  <c r="AL145" i="446"/>
  <c r="AK145" i="446"/>
  <c r="AI145" i="446"/>
  <c r="AJ145" i="446"/>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Y144" i="446"/>
  <c r="BX144" i="446"/>
  <c r="BR144" i="446"/>
  <c r="BM144" i="446"/>
  <c r="BK144" i="446"/>
  <c r="BJ144" i="446"/>
  <c r="BI144" i="446"/>
  <c r="BH144" i="446"/>
  <c r="BG144" i="446"/>
  <c r="BF144" i="446"/>
  <c r="BE144" i="446"/>
  <c r="BD144" i="446"/>
  <c r="BC144" i="446"/>
  <c r="BB144" i="446"/>
  <c r="BA144" i="446"/>
  <c r="AZ144" i="446"/>
  <c r="AY144" i="446"/>
  <c r="AS144" i="446"/>
  <c r="AR144" i="446"/>
  <c r="AN144" i="446"/>
  <c r="BQ144" i="446"/>
  <c r="AL144" i="446"/>
  <c r="AM144" i="446"/>
  <c r="AK144" i="446"/>
  <c r="AJ144" i="446"/>
  <c r="AI144" i="446"/>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c r="BT143" i="446"/>
  <c r="BS143" i="446"/>
  <c r="BR143" i="446"/>
  <c r="BP143" i="446"/>
  <c r="BO143" i="446"/>
  <c r="BN143" i="446"/>
  <c r="BL143" i="446"/>
  <c r="BH143" i="446"/>
  <c r="BG143" i="446"/>
  <c r="BF143" i="446"/>
  <c r="BE143" i="446"/>
  <c r="BD143" i="446"/>
  <c r="BC143" i="446"/>
  <c r="BB143" i="446"/>
  <c r="BA143" i="446"/>
  <c r="AZ143" i="446"/>
  <c r="AY143" i="446"/>
  <c r="AU143" i="446"/>
  <c r="AT143" i="446"/>
  <c r="AS143" i="446"/>
  <c r="AP143" i="446"/>
  <c r="AQ143" i="446"/>
  <c r="AO143" i="446"/>
  <c r="AN143" i="446"/>
  <c r="BQ143" i="446"/>
  <c r="AL143" i="446"/>
  <c r="AM143" i="446"/>
  <c r="AK143" i="446"/>
  <c r="AI143" i="446"/>
  <c r="AJ143" i="446"/>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Y142" i="446"/>
  <c r="BX142" i="446"/>
  <c r="BT142" i="446"/>
  <c r="BQ142" i="446"/>
  <c r="BP142" i="446"/>
  <c r="BO142" i="446"/>
  <c r="BL142" i="446"/>
  <c r="BK142" i="446"/>
  <c r="BI142" i="446"/>
  <c r="BH142" i="446"/>
  <c r="BJ142" i="446"/>
  <c r="BG142" i="446"/>
  <c r="BF142" i="446"/>
  <c r="BE142" i="446"/>
  <c r="BD142" i="446"/>
  <c r="BC142" i="446"/>
  <c r="BB142" i="446"/>
  <c r="BA142" i="446"/>
  <c r="AZ142" i="446"/>
  <c r="AY142" i="446"/>
  <c r="AV142" i="446"/>
  <c r="AW142" i="446"/>
  <c r="AU142" i="446"/>
  <c r="AR142" i="446"/>
  <c r="AP142" i="446"/>
  <c r="AQ142" i="446"/>
  <c r="AN142" i="446"/>
  <c r="AL142" i="446"/>
  <c r="AM142" i="446"/>
  <c r="AK142" i="446"/>
  <c r="AI142" i="446"/>
  <c r="AJ142" i="446"/>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Y141" i="446"/>
  <c r="BX141" i="446"/>
  <c r="BT141" i="446"/>
  <c r="BR141" i="446"/>
  <c r="BN141" i="446"/>
  <c r="BM141" i="446"/>
  <c r="BL141" i="446"/>
  <c r="BH141" i="446"/>
  <c r="BI141" i="446"/>
  <c r="BG141" i="446"/>
  <c r="BF141" i="446"/>
  <c r="BE141" i="446"/>
  <c r="BD141" i="446"/>
  <c r="BC141" i="446"/>
  <c r="BB141" i="446"/>
  <c r="BA141" i="446"/>
  <c r="AZ141" i="446"/>
  <c r="AY141" i="446"/>
  <c r="AV141" i="446"/>
  <c r="AW141" i="446"/>
  <c r="AS141" i="446"/>
  <c r="AO141" i="446"/>
  <c r="AN141" i="446"/>
  <c r="AM141" i="446"/>
  <c r="AL141" i="446"/>
  <c r="AK141" i="446"/>
  <c r="AJ141" i="446"/>
  <c r="AI141" i="446"/>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S140" i="446"/>
  <c r="BR140" i="446"/>
  <c r="BQ140" i="446"/>
  <c r="BM140" i="446"/>
  <c r="BK140" i="446"/>
  <c r="BJ140" i="446"/>
  <c r="BI140" i="446"/>
  <c r="BH140" i="446"/>
  <c r="BG140" i="446"/>
  <c r="BF140" i="446"/>
  <c r="BE140" i="446"/>
  <c r="BD140" i="446"/>
  <c r="BC140" i="446"/>
  <c r="BB140" i="446"/>
  <c r="BA140" i="446"/>
  <c r="AZ140" i="446"/>
  <c r="AY140" i="446"/>
  <c r="AV140" i="446"/>
  <c r="AW140" i="446"/>
  <c r="AS140" i="446"/>
  <c r="AP140" i="446"/>
  <c r="AQ140" i="446"/>
  <c r="AO140" i="446"/>
  <c r="AN140" i="446"/>
  <c r="AL140" i="446"/>
  <c r="AM140" i="446"/>
  <c r="AK140" i="446"/>
  <c r="AJ140" i="446"/>
  <c r="AI140" i="446"/>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c r="BT139" i="446"/>
  <c r="BS139" i="446"/>
  <c r="BR139" i="446"/>
  <c r="BP139" i="446"/>
  <c r="BO139" i="446"/>
  <c r="BN139" i="446"/>
  <c r="BL139" i="446"/>
  <c r="BH139" i="446"/>
  <c r="BG139" i="446"/>
  <c r="BF139" i="446"/>
  <c r="BE139" i="446"/>
  <c r="BD139" i="446"/>
  <c r="BC139" i="446"/>
  <c r="BB139" i="446"/>
  <c r="BA139" i="446"/>
  <c r="AZ139" i="446"/>
  <c r="AY139" i="446"/>
  <c r="AU139" i="446"/>
  <c r="AT139" i="446"/>
  <c r="AS139" i="446"/>
  <c r="AP139" i="446"/>
  <c r="AQ139" i="446"/>
  <c r="AO139" i="446"/>
  <c r="AN139" i="446"/>
  <c r="BQ139" i="446"/>
  <c r="AL139" i="446"/>
  <c r="AM139" i="446"/>
  <c r="AK139" i="446"/>
  <c r="AI139" i="446"/>
  <c r="AJ139" i="446"/>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c r="BS138" i="446"/>
  <c r="BM138" i="446"/>
  <c r="BL138" i="446"/>
  <c r="BH138" i="446"/>
  <c r="BK138" i="446"/>
  <c r="BG138" i="446"/>
  <c r="BF138" i="446"/>
  <c r="BE138" i="446"/>
  <c r="BD138" i="446"/>
  <c r="BC138" i="446"/>
  <c r="BB138" i="446"/>
  <c r="BA138" i="446"/>
  <c r="AZ138" i="446"/>
  <c r="AY138" i="446"/>
  <c r="AV138" i="446"/>
  <c r="AW138" i="446"/>
  <c r="AN138" i="446"/>
  <c r="AL138" i="446"/>
  <c r="AM138" i="446"/>
  <c r="AK138" i="446"/>
  <c r="AJ138" i="446"/>
  <c r="AI138" i="446"/>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T137" i="446"/>
  <c r="BR137" i="446"/>
  <c r="BP137" i="446"/>
  <c r="BN137" i="446"/>
  <c r="BM137" i="446"/>
  <c r="BH137" i="446"/>
  <c r="BG137" i="446"/>
  <c r="BF137" i="446"/>
  <c r="BE137" i="446"/>
  <c r="BD137" i="446"/>
  <c r="BC137" i="446"/>
  <c r="BB137" i="446"/>
  <c r="BA137" i="446"/>
  <c r="AZ137" i="446"/>
  <c r="AY137" i="446"/>
  <c r="AV137" i="446"/>
  <c r="AW137" i="446"/>
  <c r="AU137" i="446"/>
  <c r="AR137" i="446"/>
  <c r="AO137" i="446"/>
  <c r="AN137" i="446"/>
  <c r="AM137" i="446"/>
  <c r="AL137" i="446"/>
  <c r="AK137" i="446"/>
  <c r="AI137" i="446"/>
  <c r="AJ137" i="446"/>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Y136" i="446"/>
  <c r="BX136" i="446"/>
  <c r="BS136" i="446"/>
  <c r="BR136" i="446"/>
  <c r="BO136" i="446"/>
  <c r="BN136" i="446"/>
  <c r="BM136" i="446"/>
  <c r="BK136" i="446"/>
  <c r="BJ136" i="446"/>
  <c r="BI136" i="446"/>
  <c r="BH136" i="446"/>
  <c r="BG136" i="446"/>
  <c r="BF136" i="446"/>
  <c r="BE136" i="446"/>
  <c r="BD136" i="446"/>
  <c r="BC136" i="446"/>
  <c r="BB136" i="446"/>
  <c r="BA136" i="446"/>
  <c r="AZ136" i="446"/>
  <c r="AY136" i="446"/>
  <c r="AV136" i="446"/>
  <c r="AW136" i="446"/>
  <c r="AT136" i="446"/>
  <c r="AR136" i="446"/>
  <c r="AP136" i="446"/>
  <c r="AQ136" i="446"/>
  <c r="AO136" i="446"/>
  <c r="AN136" i="446"/>
  <c r="AL136" i="446"/>
  <c r="AM136" i="446"/>
  <c r="AK136" i="446"/>
  <c r="AJ136" i="446"/>
  <c r="AI136" i="446"/>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c r="BT135" i="446"/>
  <c r="BS135" i="446"/>
  <c r="BR135" i="446"/>
  <c r="BP135" i="446"/>
  <c r="BO135" i="446"/>
  <c r="BN135" i="446"/>
  <c r="BL135" i="446"/>
  <c r="BK135" i="446"/>
  <c r="BJ135" i="446"/>
  <c r="BH135" i="446"/>
  <c r="BI135" i="446"/>
  <c r="BG135" i="446"/>
  <c r="BF135" i="446"/>
  <c r="BE135" i="446"/>
  <c r="BD135" i="446"/>
  <c r="BC135" i="446"/>
  <c r="BB135" i="446"/>
  <c r="BA135" i="446"/>
  <c r="AZ135" i="446"/>
  <c r="AY135" i="446"/>
  <c r="AU135" i="446"/>
  <c r="AT135" i="446"/>
  <c r="AS135" i="446"/>
  <c r="AP135" i="446"/>
  <c r="AQ135" i="446"/>
  <c r="AO135" i="446"/>
  <c r="AN135" i="446"/>
  <c r="BQ135" i="446"/>
  <c r="AL135" i="446"/>
  <c r="AM135" i="446"/>
  <c r="AK135" i="446"/>
  <c r="AI135" i="446"/>
  <c r="AJ135" i="446"/>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Y134" i="446"/>
  <c r="BX134" i="446"/>
  <c r="BH134" i="446"/>
  <c r="BI134" i="446"/>
  <c r="BG134" i="446"/>
  <c r="BF134" i="446"/>
  <c r="BE134" i="446"/>
  <c r="BD134" i="446"/>
  <c r="BC134" i="446"/>
  <c r="BB134" i="446"/>
  <c r="BA134" i="446"/>
  <c r="AZ134" i="446"/>
  <c r="AY134" i="446"/>
  <c r="AN134" i="446"/>
  <c r="BS134" i="446"/>
  <c r="AM134" i="446"/>
  <c r="AL134" i="446"/>
  <c r="AK134" i="446"/>
  <c r="AJ134" i="446"/>
  <c r="AI134" i="446"/>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Y133" i="446"/>
  <c r="BX133" i="446"/>
  <c r="BJ133" i="446"/>
  <c r="BI133" i="446"/>
  <c r="BH133" i="446"/>
  <c r="BK133" i="446"/>
  <c r="BG133" i="446"/>
  <c r="BF133" i="446"/>
  <c r="BE133" i="446"/>
  <c r="BD133" i="446"/>
  <c r="BC133" i="446"/>
  <c r="BB133" i="446"/>
  <c r="BA133" i="446"/>
  <c r="AZ133" i="446"/>
  <c r="AY133" i="446"/>
  <c r="AS133" i="446"/>
  <c r="AN133" i="446"/>
  <c r="BN133" i="446"/>
  <c r="AM133" i="446"/>
  <c r="AL133" i="446"/>
  <c r="AK133" i="446"/>
  <c r="AJ133" i="446"/>
  <c r="AI133" i="446"/>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Y132" i="446"/>
  <c r="BX132" i="446"/>
  <c r="BS132" i="446"/>
  <c r="BN132" i="446"/>
  <c r="BK132" i="446"/>
  <c r="BJ132" i="446"/>
  <c r="BI132" i="446"/>
  <c r="BH132" i="446"/>
  <c r="BG132" i="446"/>
  <c r="BF132" i="446"/>
  <c r="BE132" i="446"/>
  <c r="BD132" i="446"/>
  <c r="BC132" i="446"/>
  <c r="BB132" i="446"/>
  <c r="BA132" i="446"/>
  <c r="AZ132" i="446"/>
  <c r="AY132" i="446"/>
  <c r="AS132" i="446"/>
  <c r="AR132" i="446"/>
  <c r="AN132" i="446"/>
  <c r="BQ132" i="446"/>
  <c r="AL132" i="446"/>
  <c r="AM132" i="446"/>
  <c r="AK132" i="446"/>
  <c r="AJ132" i="446"/>
  <c r="AI132" i="446"/>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c r="BT131" i="446"/>
  <c r="BS131" i="446"/>
  <c r="BR131" i="446"/>
  <c r="BP131" i="446"/>
  <c r="BO131" i="446"/>
  <c r="BN131" i="446"/>
  <c r="BL131" i="446"/>
  <c r="BK131" i="446"/>
  <c r="BH131" i="446"/>
  <c r="BG131" i="446"/>
  <c r="BF131" i="446"/>
  <c r="BE131" i="446"/>
  <c r="BD131" i="446"/>
  <c r="BC131" i="446"/>
  <c r="BB131" i="446"/>
  <c r="BA131" i="446"/>
  <c r="AZ131" i="446"/>
  <c r="AY131" i="446"/>
  <c r="AU131" i="446"/>
  <c r="AT131" i="446"/>
  <c r="AS131" i="446"/>
  <c r="AQ131" i="446"/>
  <c r="AP131" i="446"/>
  <c r="AO131" i="446"/>
  <c r="AN131" i="446"/>
  <c r="BQ131" i="446"/>
  <c r="AM131" i="446"/>
  <c r="AL131" i="446"/>
  <c r="AK131" i="446"/>
  <c r="AI131" i="446"/>
  <c r="AJ131" i="446"/>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c r="BP130" i="446"/>
  <c r="BO130" i="446"/>
  <c r="BI130" i="446"/>
  <c r="BH130" i="446"/>
  <c r="BG130" i="446"/>
  <c r="BF130" i="446"/>
  <c r="BE130" i="446"/>
  <c r="BD130" i="446"/>
  <c r="BC130" i="446"/>
  <c r="BB130" i="446"/>
  <c r="BA130" i="446"/>
  <c r="AZ130" i="446"/>
  <c r="AY130" i="446"/>
  <c r="AU130" i="446"/>
  <c r="AT130" i="446"/>
  <c r="AN130" i="446"/>
  <c r="AL130" i="446"/>
  <c r="AM130" i="446"/>
  <c r="AK130" i="446"/>
  <c r="AJ130" i="446"/>
  <c r="AI130" i="446"/>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c r="BH129" i="446"/>
  <c r="BG129" i="446"/>
  <c r="BF129" i="446"/>
  <c r="BE129" i="446"/>
  <c r="BD129" i="446"/>
  <c r="BC129" i="446"/>
  <c r="BB129" i="446"/>
  <c r="BA129" i="446"/>
  <c r="AZ129" i="446"/>
  <c r="AY129" i="446"/>
  <c r="AN129" i="446"/>
  <c r="BQ129" i="446"/>
  <c r="AM129" i="446"/>
  <c r="AL129" i="446"/>
  <c r="AK129" i="446"/>
  <c r="AJ129" i="446"/>
  <c r="AI129" i="446"/>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Y128" i="446"/>
  <c r="BX128" i="446"/>
  <c r="BO128" i="446"/>
  <c r="BK128" i="446"/>
  <c r="BJ128" i="446"/>
  <c r="BI128" i="446"/>
  <c r="BH128" i="446"/>
  <c r="BG128" i="446"/>
  <c r="BF128" i="446"/>
  <c r="BE128" i="446"/>
  <c r="BD128" i="446"/>
  <c r="BC128" i="446"/>
  <c r="BB128" i="446"/>
  <c r="BA128" i="446"/>
  <c r="AZ128" i="446"/>
  <c r="AY128" i="446"/>
  <c r="AT128" i="446"/>
  <c r="AS128" i="446"/>
  <c r="AN128" i="446"/>
  <c r="AL128" i="446"/>
  <c r="AM128" i="446"/>
  <c r="AK128" i="446"/>
  <c r="AJ128" i="446"/>
  <c r="AI128" i="446"/>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c r="BT127" i="446"/>
  <c r="BS127" i="446"/>
  <c r="BR127" i="446"/>
  <c r="BP127" i="446"/>
  <c r="BO127" i="446"/>
  <c r="BN127" i="446"/>
  <c r="BL127" i="446"/>
  <c r="BJ127" i="446"/>
  <c r="BH127" i="446"/>
  <c r="BG127" i="446"/>
  <c r="BF127" i="446"/>
  <c r="BE127" i="446"/>
  <c r="BD127" i="446"/>
  <c r="BC127" i="446"/>
  <c r="BB127" i="446"/>
  <c r="BA127" i="446"/>
  <c r="AZ127" i="446"/>
  <c r="AY127" i="446"/>
  <c r="AU127" i="446"/>
  <c r="AT127" i="446"/>
  <c r="AS127" i="446"/>
  <c r="AP127" i="446"/>
  <c r="AQ127" i="446"/>
  <c r="AO127" i="446"/>
  <c r="AN127" i="446"/>
  <c r="BQ127" i="446"/>
  <c r="AL127" i="446"/>
  <c r="AM127" i="446"/>
  <c r="AK127" i="446"/>
  <c r="AI127" i="446"/>
  <c r="AJ127" i="446"/>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Y126" i="446"/>
  <c r="BX126" i="446"/>
  <c r="BT126" i="446"/>
  <c r="BQ126" i="446"/>
  <c r="BP126" i="446"/>
  <c r="BO126" i="446"/>
  <c r="BL126" i="446"/>
  <c r="BK126" i="446"/>
  <c r="BI126" i="446"/>
  <c r="BH126" i="446"/>
  <c r="BJ126" i="446"/>
  <c r="BG126" i="446"/>
  <c r="BF126" i="446"/>
  <c r="BE126" i="446"/>
  <c r="BD126" i="446"/>
  <c r="BC126" i="446"/>
  <c r="BB126" i="446"/>
  <c r="BA126" i="446"/>
  <c r="AZ126" i="446"/>
  <c r="AY126" i="446"/>
  <c r="AV126" i="446"/>
  <c r="AW126" i="446"/>
  <c r="AU126" i="446"/>
  <c r="AR126" i="446"/>
  <c r="AQ126" i="446"/>
  <c r="AP126" i="446"/>
  <c r="AN126" i="446"/>
  <c r="AL126" i="446"/>
  <c r="AM126" i="446"/>
  <c r="AK126" i="446"/>
  <c r="AI126" i="446"/>
  <c r="AJ126" i="446"/>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c r="BT125" i="446"/>
  <c r="BN125" i="446"/>
  <c r="BM125" i="446"/>
  <c r="BH125" i="446"/>
  <c r="BG125" i="446"/>
  <c r="BF125" i="446"/>
  <c r="BE125" i="446"/>
  <c r="BD125" i="446"/>
  <c r="BC125" i="446"/>
  <c r="BB125" i="446"/>
  <c r="BA125" i="446"/>
  <c r="AZ125" i="446"/>
  <c r="AY125" i="446"/>
  <c r="AS125" i="446"/>
  <c r="AN125" i="446"/>
  <c r="BR125" i="446"/>
  <c r="AM125" i="446"/>
  <c r="AL125" i="446"/>
  <c r="AK125" i="446"/>
  <c r="AJ125" i="446"/>
  <c r="AI125" i="446"/>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Y124" i="446"/>
  <c r="BX124" i="446"/>
  <c r="BS124" i="446"/>
  <c r="BR124" i="446"/>
  <c r="BM124" i="446"/>
  <c r="BK124" i="446"/>
  <c r="BJ124" i="446"/>
  <c r="BI124" i="446"/>
  <c r="BH124" i="446"/>
  <c r="BG124" i="446"/>
  <c r="BF124" i="446"/>
  <c r="BE124" i="446"/>
  <c r="BD124" i="446"/>
  <c r="BC124" i="446"/>
  <c r="BB124" i="446"/>
  <c r="BA124" i="446"/>
  <c r="AZ124" i="446"/>
  <c r="AY124" i="446"/>
  <c r="AS124" i="446"/>
  <c r="AP124" i="446"/>
  <c r="AQ124" i="446"/>
  <c r="AN124" i="446"/>
  <c r="BQ124" i="446"/>
  <c r="AL124" i="446"/>
  <c r="AM124" i="446"/>
  <c r="AK124" i="446"/>
  <c r="AJ124" i="446"/>
  <c r="AI124" i="446"/>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c r="BT123" i="446"/>
  <c r="BS123" i="446"/>
  <c r="BR123" i="446"/>
  <c r="BP123" i="446"/>
  <c r="BO123" i="446"/>
  <c r="BN123" i="446"/>
  <c r="BL123" i="446"/>
  <c r="BK123" i="446"/>
  <c r="BJ123" i="446"/>
  <c r="BH123" i="446"/>
  <c r="BI123" i="446"/>
  <c r="BG123" i="446"/>
  <c r="BF123" i="446"/>
  <c r="BE123" i="446"/>
  <c r="BD123" i="446"/>
  <c r="BC123" i="446"/>
  <c r="BB123" i="446"/>
  <c r="BA123" i="446"/>
  <c r="AZ123" i="446"/>
  <c r="AY123" i="446"/>
  <c r="AU123" i="446"/>
  <c r="AT123" i="446"/>
  <c r="AS123" i="446"/>
  <c r="AQ123" i="446"/>
  <c r="AP123" i="446"/>
  <c r="AO123" i="446"/>
  <c r="AN123" i="446"/>
  <c r="BQ123" i="446"/>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c r="BQ122" i="446"/>
  <c r="BP122" i="446"/>
  <c r="BM122" i="446"/>
  <c r="BH122" i="446"/>
  <c r="BG122" i="446"/>
  <c r="BF122" i="446"/>
  <c r="BE122" i="446"/>
  <c r="BD122" i="446"/>
  <c r="BC122" i="446"/>
  <c r="BB122" i="446"/>
  <c r="BA122" i="446"/>
  <c r="AZ122" i="446"/>
  <c r="AY122" i="446"/>
  <c r="AT122" i="446"/>
  <c r="AR122" i="446"/>
  <c r="AN122" i="446"/>
  <c r="AL122" i="446"/>
  <c r="AM122" i="446"/>
  <c r="AK122" i="446"/>
  <c r="AI122" i="446"/>
  <c r="AJ122" i="446"/>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c r="BT121" i="446"/>
  <c r="BR121" i="446"/>
  <c r="BP121" i="446"/>
  <c r="BN121" i="446"/>
  <c r="BM121" i="446"/>
  <c r="BI121" i="446"/>
  <c r="BH121" i="446"/>
  <c r="BG121" i="446"/>
  <c r="BF121" i="446"/>
  <c r="BE121" i="446"/>
  <c r="BD121" i="446"/>
  <c r="BC121" i="446"/>
  <c r="BB121" i="446"/>
  <c r="BA121" i="446"/>
  <c r="AZ121" i="446"/>
  <c r="AY121" i="446"/>
  <c r="AV121" i="446"/>
  <c r="AW121" i="446"/>
  <c r="AU121" i="446"/>
  <c r="AR121" i="446"/>
  <c r="AO121" i="446"/>
  <c r="AN121" i="446"/>
  <c r="AM121" i="446"/>
  <c r="AL121" i="446"/>
  <c r="AK121" i="446"/>
  <c r="AI121" i="446"/>
  <c r="AJ121" i="446"/>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S120" i="446"/>
  <c r="BR120" i="446"/>
  <c r="BO120" i="446"/>
  <c r="BN120" i="446"/>
  <c r="BM120" i="446"/>
  <c r="BK120" i="446"/>
  <c r="BJ120" i="446"/>
  <c r="BI120" i="446"/>
  <c r="BH120" i="446"/>
  <c r="BG120" i="446"/>
  <c r="BF120" i="446"/>
  <c r="BE120" i="446"/>
  <c r="BD120" i="446"/>
  <c r="BC120" i="446"/>
  <c r="BB120" i="446"/>
  <c r="BA120" i="446"/>
  <c r="AZ120" i="446"/>
  <c r="AY120" i="446"/>
  <c r="AV120" i="446"/>
  <c r="AW120" i="446"/>
  <c r="AT120" i="446"/>
  <c r="AR120" i="446"/>
  <c r="AP120" i="446"/>
  <c r="AQ120" i="446"/>
  <c r="AO120" i="446"/>
  <c r="AN120" i="446"/>
  <c r="AL120" i="446"/>
  <c r="AM120" i="446"/>
  <c r="AK120" i="446"/>
  <c r="AJ120" i="446"/>
  <c r="AI120" i="446"/>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c r="BT119" i="446"/>
  <c r="BS119" i="446"/>
  <c r="BR119" i="446"/>
  <c r="BP119" i="446"/>
  <c r="BO119" i="446"/>
  <c r="BN119" i="446"/>
  <c r="BL119" i="446"/>
  <c r="BK119" i="446"/>
  <c r="BJ119" i="446"/>
  <c r="BH119" i="446"/>
  <c r="BI119" i="446"/>
  <c r="BG119" i="446"/>
  <c r="BF119" i="446"/>
  <c r="BE119" i="446"/>
  <c r="BD119" i="446"/>
  <c r="BC119" i="446"/>
  <c r="BB119" i="446"/>
  <c r="BA119" i="446"/>
  <c r="AZ119" i="446"/>
  <c r="AY119" i="446"/>
  <c r="AU119" i="446"/>
  <c r="AT119" i="446"/>
  <c r="AS119" i="446"/>
  <c r="AP119" i="446"/>
  <c r="AQ119" i="446"/>
  <c r="AO119" i="446"/>
  <c r="AN119" i="446"/>
  <c r="BQ119" i="446"/>
  <c r="AL119" i="446"/>
  <c r="AM119" i="446"/>
  <c r="AK119" i="446"/>
  <c r="AI119" i="446"/>
  <c r="AJ119" i="446"/>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c r="BT118" i="446"/>
  <c r="BQ118" i="446"/>
  <c r="BO118" i="446"/>
  <c r="BM118" i="446"/>
  <c r="BH118" i="446"/>
  <c r="BG118" i="446"/>
  <c r="BF118" i="446"/>
  <c r="BE118" i="446"/>
  <c r="BD118" i="446"/>
  <c r="BC118" i="446"/>
  <c r="BB118" i="446"/>
  <c r="BA118" i="446"/>
  <c r="AZ118" i="446"/>
  <c r="AY118" i="446"/>
  <c r="AT118" i="446"/>
  <c r="AR118" i="446"/>
  <c r="AP118" i="446"/>
  <c r="AQ118" i="446"/>
  <c r="AN118" i="446"/>
  <c r="AM118" i="446"/>
  <c r="AL118" i="446"/>
  <c r="AK118" i="446"/>
  <c r="AI118" i="446"/>
  <c r="AJ118" i="446"/>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Y117" i="446"/>
  <c r="BX117" i="446"/>
  <c r="BJ117" i="446"/>
  <c r="BI117" i="446"/>
  <c r="BH117" i="446"/>
  <c r="BK117" i="446"/>
  <c r="BG117" i="446"/>
  <c r="BF117" i="446"/>
  <c r="BE117" i="446"/>
  <c r="BD117" i="446"/>
  <c r="BC117" i="446"/>
  <c r="BB117" i="446"/>
  <c r="BA117" i="446"/>
  <c r="AZ117" i="446"/>
  <c r="AY117" i="446"/>
  <c r="AN117" i="446"/>
  <c r="AV117" i="446"/>
  <c r="AW117" i="446"/>
  <c r="AM117" i="446"/>
  <c r="AL117" i="446"/>
  <c r="AK117" i="446"/>
  <c r="AJ117" i="446"/>
  <c r="AI117" i="446"/>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Y116" i="446"/>
  <c r="BX116" i="446"/>
  <c r="BO116" i="446"/>
  <c r="BK116" i="446"/>
  <c r="BJ116" i="446"/>
  <c r="BI116" i="446"/>
  <c r="BH116" i="446"/>
  <c r="BG116" i="446"/>
  <c r="BF116" i="446"/>
  <c r="BE116" i="446"/>
  <c r="BD116" i="446"/>
  <c r="BC116" i="446"/>
  <c r="BB116" i="446"/>
  <c r="BA116" i="446"/>
  <c r="AZ116" i="446"/>
  <c r="AY116" i="446"/>
  <c r="AV116" i="446"/>
  <c r="AW116" i="446"/>
  <c r="AS116" i="446"/>
  <c r="AN116" i="446"/>
  <c r="AL116" i="446"/>
  <c r="AM116" i="446"/>
  <c r="AK116" i="446"/>
  <c r="AJ116" i="446"/>
  <c r="AI116" i="446"/>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c r="BT115" i="446"/>
  <c r="BS115" i="446"/>
  <c r="BR115" i="446"/>
  <c r="BP115" i="446"/>
  <c r="BO115" i="446"/>
  <c r="BN115" i="446"/>
  <c r="BL115" i="446"/>
  <c r="BH115" i="446"/>
  <c r="BK115" i="446"/>
  <c r="BG115" i="446"/>
  <c r="BF115" i="446"/>
  <c r="BE115" i="446"/>
  <c r="BD115" i="446"/>
  <c r="BC115" i="446"/>
  <c r="BB115" i="446"/>
  <c r="BA115" i="446"/>
  <c r="AZ115" i="446"/>
  <c r="AY115" i="446"/>
  <c r="AU115" i="446"/>
  <c r="AT115" i="446"/>
  <c r="AS115" i="446"/>
  <c r="AQ115" i="446"/>
  <c r="AP115" i="446"/>
  <c r="AO115" i="446"/>
  <c r="AN115" i="446"/>
  <c r="BQ115" i="446"/>
  <c r="AM115" i="446"/>
  <c r="AL115" i="446"/>
  <c r="AK115" i="446"/>
  <c r="AI115" i="446"/>
  <c r="AJ115" i="446"/>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c r="BS114" i="446"/>
  <c r="BK114" i="446"/>
  <c r="BI114" i="446"/>
  <c r="BH114" i="446"/>
  <c r="BJ114" i="446"/>
  <c r="BG114" i="446"/>
  <c r="BF114" i="446"/>
  <c r="BE114" i="446"/>
  <c r="BD114" i="446"/>
  <c r="BC114" i="446"/>
  <c r="BB114" i="446"/>
  <c r="BA114" i="446"/>
  <c r="AZ114" i="446"/>
  <c r="AY114" i="446"/>
  <c r="AV114" i="446"/>
  <c r="AW114" i="446"/>
  <c r="AU114" i="446"/>
  <c r="AP114" i="446"/>
  <c r="AQ114" i="446"/>
  <c r="AN114" i="446"/>
  <c r="AL114" i="446"/>
  <c r="AM114" i="446"/>
  <c r="AK114" i="446"/>
  <c r="AJ114" i="446"/>
  <c r="AI114" i="446"/>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c r="BJ113" i="446"/>
  <c r="BH113" i="446"/>
  <c r="BG113" i="446"/>
  <c r="BF113" i="446"/>
  <c r="BE113" i="446"/>
  <c r="BD113" i="446"/>
  <c r="BC113" i="446"/>
  <c r="BB113" i="446"/>
  <c r="BA113" i="446"/>
  <c r="AZ113" i="446"/>
  <c r="AY113" i="446"/>
  <c r="AN113" i="446"/>
  <c r="BR113" i="446"/>
  <c r="AM113" i="446"/>
  <c r="AL113" i="446"/>
  <c r="AK113" i="446"/>
  <c r="AJ113" i="446"/>
  <c r="AI113" i="446"/>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Y112" i="446"/>
  <c r="BX112" i="446"/>
  <c r="BK112" i="446"/>
  <c r="BJ112" i="446"/>
  <c r="BI112" i="446"/>
  <c r="BH112" i="446"/>
  <c r="BG112" i="446"/>
  <c r="BF112" i="446"/>
  <c r="BE112" i="446"/>
  <c r="BD112" i="446"/>
  <c r="BC112" i="446"/>
  <c r="BB112" i="446"/>
  <c r="BA112" i="446"/>
  <c r="AZ112" i="446"/>
  <c r="AY112" i="446"/>
  <c r="AN112" i="446"/>
  <c r="BQ112" i="446"/>
  <c r="AL112" i="446"/>
  <c r="AM112" i="446"/>
  <c r="AK112" i="446"/>
  <c r="AJ112" i="446"/>
  <c r="AI112" i="446"/>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c r="BT111" i="446"/>
  <c r="BS111" i="446"/>
  <c r="BR111" i="446"/>
  <c r="BP111" i="446"/>
  <c r="BO111" i="446"/>
  <c r="BN111" i="446"/>
  <c r="BL111" i="446"/>
  <c r="BH111" i="446"/>
  <c r="BJ111" i="446"/>
  <c r="BG111" i="446"/>
  <c r="BF111" i="446"/>
  <c r="BE111" i="446"/>
  <c r="BD111" i="446"/>
  <c r="BC111" i="446"/>
  <c r="BB111" i="446"/>
  <c r="BA111" i="446"/>
  <c r="AZ111" i="446"/>
  <c r="AY111" i="446"/>
  <c r="AU111" i="446"/>
  <c r="AT111" i="446"/>
  <c r="AS111" i="446"/>
  <c r="AP111" i="446"/>
  <c r="AQ111" i="446"/>
  <c r="AO111" i="446"/>
  <c r="AN111" i="446"/>
  <c r="BQ111" i="446"/>
  <c r="AL111" i="446"/>
  <c r="AM111" i="446"/>
  <c r="AK111" i="446"/>
  <c r="AI111" i="446"/>
  <c r="AJ111" i="446"/>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Y110" i="446"/>
  <c r="BX110" i="446"/>
  <c r="BT110" i="446"/>
  <c r="BQ110" i="446"/>
  <c r="BP110" i="446"/>
  <c r="BO110" i="446"/>
  <c r="BL110" i="446"/>
  <c r="BK110" i="446"/>
  <c r="BI110" i="446"/>
  <c r="BH110" i="446"/>
  <c r="BJ110" i="446"/>
  <c r="BG110" i="446"/>
  <c r="BF110" i="446"/>
  <c r="BE110" i="446"/>
  <c r="BD110" i="446"/>
  <c r="BC110" i="446"/>
  <c r="BB110" i="446"/>
  <c r="BA110" i="446"/>
  <c r="AZ110" i="446"/>
  <c r="AY110" i="446"/>
  <c r="AV110" i="446"/>
  <c r="AW110" i="446"/>
  <c r="AU110" i="446"/>
  <c r="AR110" i="446"/>
  <c r="AQ110" i="446"/>
  <c r="AP110" i="446"/>
  <c r="AN110" i="446"/>
  <c r="AL110" i="446"/>
  <c r="AM110" i="446"/>
  <c r="AK110" i="446"/>
  <c r="AI110" i="446"/>
  <c r="AJ110" i="446"/>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c r="BQ109" i="446"/>
  <c r="BH109" i="446"/>
  <c r="BG109" i="446"/>
  <c r="BF109" i="446"/>
  <c r="BE109" i="446"/>
  <c r="BD109" i="446"/>
  <c r="BC109" i="446"/>
  <c r="BB109" i="446"/>
  <c r="BA109" i="446"/>
  <c r="AZ109" i="446"/>
  <c r="AY109" i="446"/>
  <c r="AN109" i="446"/>
  <c r="BN109" i="446"/>
  <c r="AM109" i="446"/>
  <c r="AL109" i="446"/>
  <c r="AK109" i="446"/>
  <c r="AJ109" i="446"/>
  <c r="AI109" i="446"/>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Y108" i="446"/>
  <c r="BX108" i="446"/>
  <c r="BS108" i="446"/>
  <c r="BN108" i="446"/>
  <c r="BK108" i="446"/>
  <c r="BJ108" i="446"/>
  <c r="BI108" i="446"/>
  <c r="BH108" i="446"/>
  <c r="BG108" i="446"/>
  <c r="BF108" i="446"/>
  <c r="BE108" i="446"/>
  <c r="BD108" i="446"/>
  <c r="BC108" i="446"/>
  <c r="BB108" i="446"/>
  <c r="BA108" i="446"/>
  <c r="AZ108" i="446"/>
  <c r="AY108" i="446"/>
  <c r="AT108" i="446"/>
  <c r="AS108" i="446"/>
  <c r="AN108" i="446"/>
  <c r="AL108" i="446"/>
  <c r="AM108" i="446"/>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c r="BT107" i="446"/>
  <c r="BS107" i="446"/>
  <c r="BR107" i="446"/>
  <c r="BP107" i="446"/>
  <c r="BO107" i="446"/>
  <c r="BN107" i="446"/>
  <c r="BL107" i="446"/>
  <c r="BK107" i="446"/>
  <c r="BH107" i="446"/>
  <c r="BI107" i="446"/>
  <c r="BG107" i="446"/>
  <c r="BF107" i="446"/>
  <c r="BE107" i="446"/>
  <c r="BD107" i="446"/>
  <c r="BC107" i="446"/>
  <c r="BB107" i="446"/>
  <c r="BA107" i="446"/>
  <c r="AZ107" i="446"/>
  <c r="AY107" i="446"/>
  <c r="AU107" i="446"/>
  <c r="AT107" i="446"/>
  <c r="AS107" i="446"/>
  <c r="AQ107" i="446"/>
  <c r="AP107" i="446"/>
  <c r="AO107" i="446"/>
  <c r="AN107" i="446"/>
  <c r="BQ107" i="446"/>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c r="BQ106" i="446"/>
  <c r="BP106" i="446"/>
  <c r="BK106" i="446"/>
  <c r="BH106" i="446"/>
  <c r="BG106" i="446"/>
  <c r="BF106" i="446"/>
  <c r="BE106" i="446"/>
  <c r="BD106" i="446"/>
  <c r="BC106" i="446"/>
  <c r="BB106" i="446"/>
  <c r="BA106" i="446"/>
  <c r="AZ106" i="446"/>
  <c r="AY106" i="446"/>
  <c r="AT106" i="446"/>
  <c r="AR106" i="446"/>
  <c r="AN106" i="446"/>
  <c r="BM106" i="446"/>
  <c r="AL106" i="446"/>
  <c r="AM106" i="446"/>
  <c r="AK106" i="446"/>
  <c r="AI106" i="446"/>
  <c r="AJ106" i="446"/>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Y105" i="446"/>
  <c r="BX105" i="446"/>
  <c r="BT105" i="446"/>
  <c r="BR105" i="446"/>
  <c r="BP105" i="446"/>
  <c r="BN105" i="446"/>
  <c r="BM105" i="446"/>
  <c r="BJ105" i="446"/>
  <c r="BI105" i="446"/>
  <c r="BH105" i="446"/>
  <c r="BK105" i="446"/>
  <c r="BG105" i="446"/>
  <c r="BF105" i="446"/>
  <c r="BE105" i="446"/>
  <c r="BD105" i="446"/>
  <c r="BC105" i="446"/>
  <c r="BB105" i="446"/>
  <c r="BA105" i="446"/>
  <c r="AZ105" i="446"/>
  <c r="AY105" i="446"/>
  <c r="AW105" i="446"/>
  <c r="AV105" i="446"/>
  <c r="AU105" i="446"/>
  <c r="AR105" i="446"/>
  <c r="AO105" i="446"/>
  <c r="AN105" i="446"/>
  <c r="AM105" i="446"/>
  <c r="AL105" i="446"/>
  <c r="AK105" i="446"/>
  <c r="AI105" i="446"/>
  <c r="AJ105" i="446"/>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Y104" i="446"/>
  <c r="BX104" i="446"/>
  <c r="BS104" i="446"/>
  <c r="BR104" i="446"/>
  <c r="BO104" i="446"/>
  <c r="BN104" i="446"/>
  <c r="BM104" i="446"/>
  <c r="BK104" i="446"/>
  <c r="BJ104" i="446"/>
  <c r="BI104" i="446"/>
  <c r="BH104" i="446"/>
  <c r="BG104" i="446"/>
  <c r="BF104" i="446"/>
  <c r="BE104" i="446"/>
  <c r="BD104" i="446"/>
  <c r="BC104" i="446"/>
  <c r="BB104" i="446"/>
  <c r="BA104" i="446"/>
  <c r="AZ104" i="446"/>
  <c r="AY104" i="446"/>
  <c r="AW104" i="446"/>
  <c r="AV104" i="446"/>
  <c r="AT104" i="446"/>
  <c r="AR104" i="446"/>
  <c r="AP104" i="446"/>
  <c r="AQ104" i="446"/>
  <c r="AO104" i="446"/>
  <c r="AN104" i="446"/>
  <c r="AL104" i="446"/>
  <c r="AM104" i="446"/>
  <c r="AK104" i="446"/>
  <c r="AJ104" i="446"/>
  <c r="AI104" i="446"/>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c r="BT103" i="446"/>
  <c r="BS103" i="446"/>
  <c r="BR103" i="446"/>
  <c r="BP103" i="446"/>
  <c r="BO103" i="446"/>
  <c r="BN103" i="446"/>
  <c r="BL103" i="446"/>
  <c r="BK103" i="446"/>
  <c r="BJ103" i="446"/>
  <c r="BH103" i="446"/>
  <c r="BI103" i="446"/>
  <c r="BG103" i="446"/>
  <c r="BF103" i="446"/>
  <c r="BE103" i="446"/>
  <c r="BD103" i="446"/>
  <c r="BC103" i="446"/>
  <c r="BB103" i="446"/>
  <c r="BA103" i="446"/>
  <c r="AZ103" i="446"/>
  <c r="AY103" i="446"/>
  <c r="AU103" i="446"/>
  <c r="AT103" i="446"/>
  <c r="AS103" i="446"/>
  <c r="AP103" i="446"/>
  <c r="AQ103" i="446"/>
  <c r="AO103" i="446"/>
  <c r="AN103" i="446"/>
  <c r="BQ103" i="446"/>
  <c r="AL103" i="446"/>
  <c r="AM103" i="446"/>
  <c r="AK103" i="446"/>
  <c r="AI103" i="446"/>
  <c r="AJ103" i="446"/>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c r="BQ102" i="446"/>
  <c r="BO102" i="446"/>
  <c r="BH102" i="446"/>
  <c r="BG102" i="446"/>
  <c r="BF102" i="446"/>
  <c r="BE102" i="446"/>
  <c r="BD102" i="446"/>
  <c r="BC102" i="446"/>
  <c r="BB102" i="446"/>
  <c r="BA102" i="446"/>
  <c r="AZ102" i="446"/>
  <c r="AY102" i="446"/>
  <c r="AT102" i="446"/>
  <c r="AR102" i="446"/>
  <c r="AN102" i="446"/>
  <c r="BT102" i="446"/>
  <c r="AM102" i="446"/>
  <c r="AL102" i="446"/>
  <c r="AK102" i="446"/>
  <c r="AI102" i="446"/>
  <c r="AJ102" i="446"/>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Y101" i="446"/>
  <c r="BX101" i="446"/>
  <c r="BT101" i="446"/>
  <c r="BQ101" i="446"/>
  <c r="BN101" i="446"/>
  <c r="BL101" i="446"/>
  <c r="BJ101" i="446"/>
  <c r="BI101" i="446"/>
  <c r="BH101" i="446"/>
  <c r="BK101" i="446"/>
  <c r="BG101" i="446"/>
  <c r="BF101" i="446"/>
  <c r="BE101" i="446"/>
  <c r="BD101" i="446"/>
  <c r="BC101" i="446"/>
  <c r="BB101" i="446"/>
  <c r="BA101" i="446"/>
  <c r="AZ101" i="446"/>
  <c r="AY101" i="446"/>
  <c r="AS101" i="446"/>
  <c r="AR101" i="446"/>
  <c r="AN101" i="446"/>
  <c r="AM101" i="446"/>
  <c r="AL101" i="446"/>
  <c r="AK101" i="446"/>
  <c r="AI101" i="446"/>
  <c r="AJ101" i="446"/>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Y100" i="446"/>
  <c r="BX100" i="446"/>
  <c r="BQ100" i="446"/>
  <c r="BO100" i="446"/>
  <c r="BK100" i="446"/>
  <c r="BJ100" i="446"/>
  <c r="BI100" i="446"/>
  <c r="BH100" i="446"/>
  <c r="BG100" i="446"/>
  <c r="BF100" i="446"/>
  <c r="BE100" i="446"/>
  <c r="BD100" i="446"/>
  <c r="BC100" i="446"/>
  <c r="BB100" i="446"/>
  <c r="BA100" i="446"/>
  <c r="AZ100" i="446"/>
  <c r="AY100" i="446"/>
  <c r="AV100" i="446"/>
  <c r="AW100" i="446"/>
  <c r="AP100" i="446"/>
  <c r="AQ100" i="446"/>
  <c r="AN100" i="446"/>
  <c r="AL100" i="446"/>
  <c r="AM100" i="446"/>
  <c r="AK100" i="446"/>
  <c r="AJ100" i="446"/>
  <c r="AI100" i="446"/>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c r="BT99" i="446"/>
  <c r="BS99" i="446"/>
  <c r="BR99" i="446"/>
  <c r="BP99" i="446"/>
  <c r="BO99" i="446"/>
  <c r="BN99" i="446"/>
  <c r="BL99" i="446"/>
  <c r="BH99" i="446"/>
  <c r="BG99" i="446"/>
  <c r="BF99" i="446"/>
  <c r="BE99" i="446"/>
  <c r="BD99" i="446"/>
  <c r="BC99" i="446"/>
  <c r="BB99" i="446"/>
  <c r="BA99" i="446"/>
  <c r="AZ99" i="446"/>
  <c r="AY99" i="446"/>
  <c r="AU99" i="446"/>
  <c r="AT99" i="446"/>
  <c r="AS99" i="446"/>
  <c r="AQ99" i="446"/>
  <c r="AP99" i="446"/>
  <c r="AO99" i="446"/>
  <c r="AN99" i="446"/>
  <c r="BQ99" i="446"/>
  <c r="AM99" i="446"/>
  <c r="AL99" i="446"/>
  <c r="AK99" i="446"/>
  <c r="AI99" i="446"/>
  <c r="AJ99" i="446"/>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Y98" i="446"/>
  <c r="BX98" i="446"/>
  <c r="BT98" i="446"/>
  <c r="BS98" i="446"/>
  <c r="BO98" i="446"/>
  <c r="BM98" i="446"/>
  <c r="BK98" i="446"/>
  <c r="BH98" i="446"/>
  <c r="BJ98" i="446"/>
  <c r="BG98" i="446"/>
  <c r="BF98" i="446"/>
  <c r="BE98" i="446"/>
  <c r="BD98" i="446"/>
  <c r="BC98" i="446"/>
  <c r="BB98" i="446"/>
  <c r="BA98" i="446"/>
  <c r="AZ98" i="446"/>
  <c r="AY98" i="446"/>
  <c r="AV98" i="446"/>
  <c r="AW98" i="446"/>
  <c r="AT98" i="446"/>
  <c r="AQ98" i="446"/>
  <c r="AP98" i="446"/>
  <c r="AN98" i="446"/>
  <c r="AL98" i="446"/>
  <c r="AM98" i="446"/>
  <c r="AK98" i="446"/>
  <c r="AJ98" i="446"/>
  <c r="AI98" i="446"/>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c r="BR97" i="446"/>
  <c r="BP97" i="446"/>
  <c r="BM97" i="446"/>
  <c r="BL97" i="446"/>
  <c r="BH97" i="446"/>
  <c r="BJ97" i="446"/>
  <c r="BG97" i="446"/>
  <c r="BF97" i="446"/>
  <c r="BE97" i="446"/>
  <c r="BD97" i="446"/>
  <c r="BC97" i="446"/>
  <c r="BB97" i="446"/>
  <c r="BA97" i="446"/>
  <c r="AZ97" i="446"/>
  <c r="AY97" i="446"/>
  <c r="AS97" i="446"/>
  <c r="AR97" i="446"/>
  <c r="AO97" i="446"/>
  <c r="AN97" i="446"/>
  <c r="AM97" i="446"/>
  <c r="AL97" i="446"/>
  <c r="AK97" i="446"/>
  <c r="AI97" i="446"/>
  <c r="AJ97" i="446"/>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Y96" i="446"/>
  <c r="BX96" i="446"/>
  <c r="BR96" i="446"/>
  <c r="BQ96" i="446"/>
  <c r="BM96" i="446"/>
  <c r="BK96" i="446"/>
  <c r="BJ96" i="446"/>
  <c r="BI96" i="446"/>
  <c r="BH96" i="446"/>
  <c r="BG96" i="446"/>
  <c r="BF96" i="446"/>
  <c r="BE96" i="446"/>
  <c r="BD96" i="446"/>
  <c r="BC96" i="446"/>
  <c r="BB96" i="446"/>
  <c r="BA96" i="446"/>
  <c r="AZ96" i="446"/>
  <c r="AY96" i="446"/>
  <c r="AS96" i="446"/>
  <c r="AR96" i="446"/>
  <c r="AO96" i="446"/>
  <c r="AN96" i="446"/>
  <c r="AL96" i="446"/>
  <c r="AM96" i="446"/>
  <c r="AK96" i="446"/>
  <c r="AJ96" i="446"/>
  <c r="AI96" i="446"/>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c r="BT95" i="446"/>
  <c r="BS95" i="446"/>
  <c r="BR95" i="446"/>
  <c r="BP95" i="446"/>
  <c r="BO95" i="446"/>
  <c r="BN95" i="446"/>
  <c r="BL95" i="446"/>
  <c r="BH95" i="446"/>
  <c r="BG95" i="446"/>
  <c r="BF95" i="446"/>
  <c r="BE95" i="446"/>
  <c r="BD95" i="446"/>
  <c r="BC95" i="446"/>
  <c r="BB95" i="446"/>
  <c r="BA95" i="446"/>
  <c r="AZ95" i="446"/>
  <c r="AY95" i="446"/>
  <c r="AU95" i="446"/>
  <c r="AT95" i="446"/>
  <c r="AS95" i="446"/>
  <c r="AP95" i="446"/>
  <c r="AQ95" i="446"/>
  <c r="AO95" i="446"/>
  <c r="AN95" i="446"/>
  <c r="BQ95" i="446"/>
  <c r="AL95" i="446"/>
  <c r="AM95" i="446"/>
  <c r="AK95" i="446"/>
  <c r="AI95" i="446"/>
  <c r="AJ95" i="446"/>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Y94" i="446"/>
  <c r="BX94" i="446"/>
  <c r="BT94" i="446"/>
  <c r="BQ94" i="446"/>
  <c r="BP94" i="446"/>
  <c r="BO94" i="446"/>
  <c r="BL94" i="446"/>
  <c r="BK94" i="446"/>
  <c r="BI94" i="446"/>
  <c r="BH94" i="446"/>
  <c r="BJ94" i="446"/>
  <c r="BG94" i="446"/>
  <c r="BF94" i="446"/>
  <c r="BE94" i="446"/>
  <c r="BD94" i="446"/>
  <c r="BC94" i="446"/>
  <c r="BB94" i="446"/>
  <c r="BA94" i="446"/>
  <c r="AZ94" i="446"/>
  <c r="AY94" i="446"/>
  <c r="AV94" i="446"/>
  <c r="AW94" i="446"/>
  <c r="AU94" i="446"/>
  <c r="AR94" i="446"/>
  <c r="AP94" i="446"/>
  <c r="AQ94" i="446"/>
  <c r="AN94" i="446"/>
  <c r="AM94" i="446"/>
  <c r="AL94" i="446"/>
  <c r="AK94" i="446"/>
  <c r="AI94" i="446"/>
  <c r="AJ94" i="446"/>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I93" i="446"/>
  <c r="BH93" i="446"/>
  <c r="BG93" i="446"/>
  <c r="BF93" i="446"/>
  <c r="BE93" i="446"/>
  <c r="BD93" i="446"/>
  <c r="BC93" i="446"/>
  <c r="BB93" i="446"/>
  <c r="BA93" i="446"/>
  <c r="AZ93" i="446"/>
  <c r="AY93" i="446"/>
  <c r="AN93" i="446"/>
  <c r="BR93" i="446"/>
  <c r="AM93" i="446"/>
  <c r="AL93" i="446"/>
  <c r="AK93" i="446"/>
  <c r="AJ93" i="446"/>
  <c r="AI93" i="446"/>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Y92" i="446"/>
  <c r="BX92" i="446"/>
  <c r="BK92" i="446"/>
  <c r="BJ92" i="446"/>
  <c r="BI92" i="446"/>
  <c r="BH92" i="446"/>
  <c r="BG92" i="446"/>
  <c r="BF92" i="446"/>
  <c r="BE92" i="446"/>
  <c r="BD92" i="446"/>
  <c r="BC92" i="446"/>
  <c r="BB92" i="446"/>
  <c r="BA92" i="446"/>
  <c r="AZ92" i="446"/>
  <c r="AY92" i="446"/>
  <c r="AV92" i="446"/>
  <c r="AW92" i="446"/>
  <c r="AN92" i="446"/>
  <c r="BQ92" i="446"/>
  <c r="AL92" i="446"/>
  <c r="AM92" i="446"/>
  <c r="AK92" i="446"/>
  <c r="AJ92" i="446"/>
  <c r="AI92" i="446"/>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c r="BT91" i="446"/>
  <c r="BS91" i="446"/>
  <c r="BR91" i="446"/>
  <c r="BP91" i="446"/>
  <c r="BO91" i="446"/>
  <c r="BN91" i="446"/>
  <c r="BL91" i="446"/>
  <c r="BH91" i="446"/>
  <c r="BG91" i="446"/>
  <c r="BF91" i="446"/>
  <c r="BE91" i="446"/>
  <c r="BD91" i="446"/>
  <c r="BC91" i="446"/>
  <c r="BB91" i="446"/>
  <c r="BA91" i="446"/>
  <c r="AZ91" i="446"/>
  <c r="AY91" i="446"/>
  <c r="AU91" i="446"/>
  <c r="AT91" i="446"/>
  <c r="AS91" i="446"/>
  <c r="AP91" i="446"/>
  <c r="AQ91" i="446"/>
  <c r="AO91" i="446"/>
  <c r="AN91" i="446"/>
  <c r="BQ91" i="446"/>
  <c r="AL91" i="446"/>
  <c r="AM91" i="446"/>
  <c r="AK91" i="446"/>
  <c r="AI91" i="446"/>
  <c r="AJ91" i="446"/>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c r="BS90" i="446"/>
  <c r="BQ90" i="446"/>
  <c r="BP90" i="446"/>
  <c r="BM90" i="446"/>
  <c r="BL90" i="446"/>
  <c r="BK90" i="446"/>
  <c r="BH90" i="446"/>
  <c r="BG90" i="446"/>
  <c r="BF90" i="446"/>
  <c r="BE90" i="446"/>
  <c r="BD90" i="446"/>
  <c r="BC90" i="446"/>
  <c r="BB90" i="446"/>
  <c r="BA90" i="446"/>
  <c r="AZ90" i="446"/>
  <c r="AY90" i="446"/>
  <c r="AU90" i="446"/>
  <c r="AT90" i="446"/>
  <c r="AS90" i="446"/>
  <c r="AP90" i="446"/>
  <c r="AQ90" i="446"/>
  <c r="AO90" i="446"/>
  <c r="AN90" i="446"/>
  <c r="AL90" i="446"/>
  <c r="AM90" i="446"/>
  <c r="AK90" i="446"/>
  <c r="AI90" i="446"/>
  <c r="AJ90" i="446"/>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c r="BQ89" i="446"/>
  <c r="BH89" i="446"/>
  <c r="BG89" i="446"/>
  <c r="BF89" i="446"/>
  <c r="BE89" i="446"/>
  <c r="BD89" i="446"/>
  <c r="BC89" i="446"/>
  <c r="BB89" i="446"/>
  <c r="BA89" i="446"/>
  <c r="AZ89" i="446"/>
  <c r="AY89" i="446"/>
  <c r="AN89" i="446"/>
  <c r="BS89" i="446"/>
  <c r="AM89" i="446"/>
  <c r="AL89" i="446"/>
  <c r="AK89" i="446"/>
  <c r="AI89" i="446"/>
  <c r="AJ89" i="446"/>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Y88" i="446"/>
  <c r="BX88" i="446"/>
  <c r="BT88" i="446"/>
  <c r="BP88" i="446"/>
  <c r="BN88" i="446"/>
  <c r="BJ88" i="446"/>
  <c r="BI88" i="446"/>
  <c r="BH88" i="446"/>
  <c r="BK88" i="446"/>
  <c r="BG88" i="446"/>
  <c r="BF88" i="446"/>
  <c r="BE88" i="446"/>
  <c r="BD88" i="446"/>
  <c r="BC88" i="446"/>
  <c r="BB88" i="446"/>
  <c r="BA88" i="446"/>
  <c r="AZ88" i="446"/>
  <c r="AY88" i="446"/>
  <c r="AV88" i="446"/>
  <c r="AW88" i="446"/>
  <c r="AR88" i="446"/>
  <c r="AN88" i="446"/>
  <c r="BR88" i="446"/>
  <c r="AM88" i="446"/>
  <c r="AL88" i="446"/>
  <c r="AK88" i="446"/>
  <c r="AI88" i="446"/>
  <c r="AJ88" i="446"/>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Y87" i="446"/>
  <c r="BX87" i="446"/>
  <c r="BS87" i="446"/>
  <c r="BO87" i="446"/>
  <c r="BN87" i="446"/>
  <c r="BK87" i="446"/>
  <c r="BJ87" i="446"/>
  <c r="BI87" i="446"/>
  <c r="BH87" i="446"/>
  <c r="BG87" i="446"/>
  <c r="BF87" i="446"/>
  <c r="BE87" i="446"/>
  <c r="BD87" i="446"/>
  <c r="BC87" i="446"/>
  <c r="BB87" i="446"/>
  <c r="BA87" i="446"/>
  <c r="AZ87" i="446"/>
  <c r="AY87" i="446"/>
  <c r="AW87" i="446"/>
  <c r="AV87" i="446"/>
  <c r="AR87" i="446"/>
  <c r="AP87" i="446"/>
  <c r="AQ87" i="446"/>
  <c r="AN87" i="446"/>
  <c r="BR87" i="446"/>
  <c r="AL87" i="446"/>
  <c r="AM87" i="446"/>
  <c r="AK87" i="446"/>
  <c r="AJ87" i="446"/>
  <c r="AI87" i="446"/>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c r="BT86" i="446"/>
  <c r="BS86" i="446"/>
  <c r="BR86" i="446"/>
  <c r="BP86" i="446"/>
  <c r="BO86" i="446"/>
  <c r="BN86" i="446"/>
  <c r="BL86" i="446"/>
  <c r="BK86" i="446"/>
  <c r="BH86" i="446"/>
  <c r="BI86" i="446"/>
  <c r="BG86" i="446"/>
  <c r="BF86" i="446"/>
  <c r="BE86" i="446"/>
  <c r="BD86" i="446"/>
  <c r="BC86" i="446"/>
  <c r="BB86" i="446"/>
  <c r="BA86" i="446"/>
  <c r="AZ86" i="446"/>
  <c r="AY86" i="446"/>
  <c r="AU86" i="446"/>
  <c r="AT86" i="446"/>
  <c r="AS86" i="446"/>
  <c r="AQ86" i="446"/>
  <c r="AP86" i="446"/>
  <c r="AO86" i="446"/>
  <c r="AN86" i="446"/>
  <c r="BQ86" i="446"/>
  <c r="AM86" i="446"/>
  <c r="AL86" i="446"/>
  <c r="AK86" i="446"/>
  <c r="AI86" i="446"/>
  <c r="AJ86" i="446"/>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Y85" i="446"/>
  <c r="BX85" i="446"/>
  <c r="BT85" i="446"/>
  <c r="BS85" i="446"/>
  <c r="BH85" i="446"/>
  <c r="BI85" i="446"/>
  <c r="BG85" i="446"/>
  <c r="BF85" i="446"/>
  <c r="BE85" i="446"/>
  <c r="BD85" i="446"/>
  <c r="BC85" i="446"/>
  <c r="BB85" i="446"/>
  <c r="BA85" i="446"/>
  <c r="AZ85" i="446"/>
  <c r="AY85" i="446"/>
  <c r="AT85" i="446"/>
  <c r="AP85" i="446"/>
  <c r="AQ85" i="446"/>
  <c r="AN85" i="446"/>
  <c r="AL85" i="446"/>
  <c r="AM85" i="446"/>
  <c r="AK85" i="446"/>
  <c r="AJ85" i="446"/>
  <c r="AI85" i="446"/>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c r="BQ84" i="446"/>
  <c r="BJ84" i="446"/>
  <c r="BH84" i="446"/>
  <c r="BK84" i="446"/>
  <c r="BG84" i="446"/>
  <c r="BF84" i="446"/>
  <c r="BE84" i="446"/>
  <c r="BD84" i="446"/>
  <c r="BC84" i="446"/>
  <c r="BB84" i="446"/>
  <c r="BA84" i="446"/>
  <c r="AZ84" i="446"/>
  <c r="AY84" i="446"/>
  <c r="AS84" i="446"/>
  <c r="AR84" i="446"/>
  <c r="AN84" i="446"/>
  <c r="AM84" i="446"/>
  <c r="AL84" i="446"/>
  <c r="AK84" i="446"/>
  <c r="AJ84" i="446"/>
  <c r="AI84" i="446"/>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Y83" i="446"/>
  <c r="BX83" i="446"/>
  <c r="BK83" i="446"/>
  <c r="BJ83" i="446"/>
  <c r="BI83" i="446"/>
  <c r="BH83" i="446"/>
  <c r="BG83" i="446"/>
  <c r="BF83" i="446"/>
  <c r="BE83" i="446"/>
  <c r="BD83" i="446"/>
  <c r="BC83" i="446"/>
  <c r="BB83" i="446"/>
  <c r="BA83" i="446"/>
  <c r="AZ83" i="446"/>
  <c r="AY83" i="446"/>
  <c r="AN83" i="446"/>
  <c r="BO83" i="446"/>
  <c r="AL83" i="446"/>
  <c r="AM83" i="446"/>
  <c r="AK83" i="446"/>
  <c r="AJ83" i="446"/>
  <c r="AI83" i="446"/>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c r="BT82" i="446"/>
  <c r="BS82" i="446"/>
  <c r="BR82" i="446"/>
  <c r="BP82" i="446"/>
  <c r="BO82" i="446"/>
  <c r="BN82" i="446"/>
  <c r="BL82" i="446"/>
  <c r="BH82" i="446"/>
  <c r="BG82" i="446"/>
  <c r="BF82" i="446"/>
  <c r="BE82" i="446"/>
  <c r="BD82" i="446"/>
  <c r="BC82" i="446"/>
  <c r="BB82" i="446"/>
  <c r="BA82" i="446"/>
  <c r="AZ82" i="446"/>
  <c r="AY82" i="446"/>
  <c r="AU82" i="446"/>
  <c r="AT82" i="446"/>
  <c r="AS82" i="446"/>
  <c r="AP82" i="446"/>
  <c r="AQ82" i="446"/>
  <c r="AO82" i="446"/>
  <c r="AN82" i="446"/>
  <c r="BQ82" i="446"/>
  <c r="AL82" i="446"/>
  <c r="AM82" i="446"/>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Y81" i="446"/>
  <c r="BX81" i="446"/>
  <c r="BT81" i="446"/>
  <c r="BQ81" i="446"/>
  <c r="BP81" i="446"/>
  <c r="BO81" i="446"/>
  <c r="BL81" i="446"/>
  <c r="BK81" i="446"/>
  <c r="BI81" i="446"/>
  <c r="BH81" i="446"/>
  <c r="BJ81" i="446"/>
  <c r="BG81" i="446"/>
  <c r="BF81" i="446"/>
  <c r="BE81" i="446"/>
  <c r="BD81" i="446"/>
  <c r="BC81" i="446"/>
  <c r="BB81" i="446"/>
  <c r="BA81" i="446"/>
  <c r="AZ81" i="446"/>
  <c r="AY81" i="446"/>
  <c r="AV81" i="446"/>
  <c r="AW81" i="446"/>
  <c r="AU81" i="446"/>
  <c r="AR81" i="446"/>
  <c r="AP81" i="446"/>
  <c r="AQ81" i="446"/>
  <c r="AN81" i="446"/>
  <c r="AL81" i="446"/>
  <c r="AM81" i="446"/>
  <c r="AK81" i="446"/>
  <c r="AI81" i="446"/>
  <c r="AJ81" i="446"/>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c r="BR80" i="446"/>
  <c r="BM80" i="446"/>
  <c r="BL80" i="446"/>
  <c r="BH80" i="446"/>
  <c r="BG80" i="446"/>
  <c r="BF80" i="446"/>
  <c r="BE80" i="446"/>
  <c r="BD80" i="446"/>
  <c r="BC80" i="446"/>
  <c r="BB80" i="446"/>
  <c r="BA80" i="446"/>
  <c r="AZ80" i="446"/>
  <c r="AY80" i="446"/>
  <c r="AU80" i="446"/>
  <c r="AS80" i="446"/>
  <c r="AO80" i="446"/>
  <c r="AN80" i="446"/>
  <c r="AM80" i="446"/>
  <c r="AL80" i="446"/>
  <c r="AK80" i="446"/>
  <c r="AJ80" i="446"/>
  <c r="AI80" i="446"/>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Y79" i="446"/>
  <c r="BX79" i="446"/>
  <c r="BR79" i="446"/>
  <c r="BQ79" i="446"/>
  <c r="BM79" i="446"/>
  <c r="BK79" i="446"/>
  <c r="BJ79" i="446"/>
  <c r="BI79" i="446"/>
  <c r="BH79" i="446"/>
  <c r="BG79" i="446"/>
  <c r="BF79" i="446"/>
  <c r="BE79" i="446"/>
  <c r="BD79" i="446"/>
  <c r="BC79" i="446"/>
  <c r="BB79" i="446"/>
  <c r="BA79" i="446"/>
  <c r="AZ79" i="446"/>
  <c r="AY79" i="446"/>
  <c r="AT79" i="446"/>
  <c r="AS79" i="446"/>
  <c r="AO79" i="446"/>
  <c r="AN79" i="446"/>
  <c r="AL79" i="446"/>
  <c r="AM79" i="446"/>
  <c r="AK79" i="446"/>
  <c r="AJ79" i="446"/>
  <c r="AI79" i="446"/>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c r="BT78" i="446"/>
  <c r="BS78" i="446"/>
  <c r="BR78" i="446"/>
  <c r="BP78" i="446"/>
  <c r="BO78" i="446"/>
  <c r="BN78" i="446"/>
  <c r="BL78" i="446"/>
  <c r="BH78" i="446"/>
  <c r="BG78" i="446"/>
  <c r="BF78" i="446"/>
  <c r="BE78" i="446"/>
  <c r="BD78" i="446"/>
  <c r="BC78" i="446"/>
  <c r="BB78" i="446"/>
  <c r="BA78" i="446"/>
  <c r="AZ78" i="446"/>
  <c r="AY78" i="446"/>
  <c r="AU78" i="446"/>
  <c r="AT78" i="446"/>
  <c r="AS78" i="446"/>
  <c r="AP78" i="446"/>
  <c r="AQ78" i="446"/>
  <c r="AO78" i="446"/>
  <c r="AN78" i="446"/>
  <c r="BQ78" i="446"/>
  <c r="AL78" i="446"/>
  <c r="AM78" i="446"/>
  <c r="AK78" i="446"/>
  <c r="AI78" i="446"/>
  <c r="AJ78" i="446"/>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Q77" i="446"/>
  <c r="BP77" i="446"/>
  <c r="BL77" i="446"/>
  <c r="BK77" i="446"/>
  <c r="BH77" i="446"/>
  <c r="BJ77" i="446"/>
  <c r="BG77" i="446"/>
  <c r="BF77" i="446"/>
  <c r="BE77" i="446"/>
  <c r="BD77" i="446"/>
  <c r="BC77" i="446"/>
  <c r="BB77" i="446"/>
  <c r="BA77" i="446"/>
  <c r="AZ77" i="446"/>
  <c r="AY77" i="446"/>
  <c r="AV77" i="446"/>
  <c r="AW77" i="446"/>
  <c r="AR77" i="446"/>
  <c r="AN77" i="446"/>
  <c r="BT77" i="446"/>
  <c r="AL77" i="446"/>
  <c r="AM77" i="446"/>
  <c r="AK77" i="446"/>
  <c r="AI77" i="446"/>
  <c r="AJ77" i="446"/>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Y76" i="446"/>
  <c r="BX76" i="446"/>
  <c r="BT76" i="446"/>
  <c r="BR76" i="446"/>
  <c r="BP76" i="446"/>
  <c r="BN76" i="446"/>
  <c r="BM76" i="446"/>
  <c r="BI76" i="446"/>
  <c r="BH76" i="446"/>
  <c r="BG76" i="446"/>
  <c r="BF76" i="446"/>
  <c r="BE76" i="446"/>
  <c r="BD76" i="446"/>
  <c r="BC76" i="446"/>
  <c r="BB76" i="446"/>
  <c r="BA76" i="446"/>
  <c r="AZ76" i="446"/>
  <c r="AY76" i="446"/>
  <c r="AV76" i="446"/>
  <c r="AW76" i="446"/>
  <c r="AU76" i="446"/>
  <c r="AR76" i="446"/>
  <c r="AO76" i="446"/>
  <c r="AN76" i="446"/>
  <c r="AM76" i="446"/>
  <c r="AL76" i="446"/>
  <c r="AK76" i="446"/>
  <c r="AI76" i="446"/>
  <c r="AJ76" i="446"/>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Y75" i="446"/>
  <c r="BX75" i="446"/>
  <c r="BS75" i="446"/>
  <c r="BR75" i="446"/>
  <c r="BO75" i="446"/>
  <c r="BN75" i="446"/>
  <c r="BM75" i="446"/>
  <c r="BK75" i="446"/>
  <c r="BJ75" i="446"/>
  <c r="BI75" i="446"/>
  <c r="BH75" i="446"/>
  <c r="BG75" i="446"/>
  <c r="BF75" i="446"/>
  <c r="BE75" i="446"/>
  <c r="BD75" i="446"/>
  <c r="BC75" i="446"/>
  <c r="BB75" i="446"/>
  <c r="BA75" i="446"/>
  <c r="AZ75" i="446"/>
  <c r="AY75" i="446"/>
  <c r="AV75" i="446"/>
  <c r="AW75" i="446"/>
  <c r="AT75" i="446"/>
  <c r="AR75" i="446"/>
  <c r="AP75" i="446"/>
  <c r="AQ75" i="446"/>
  <c r="AO75" i="446"/>
  <c r="AN75" i="446"/>
  <c r="AL75" i="446"/>
  <c r="AM75" i="446"/>
  <c r="AK75" i="446"/>
  <c r="AJ75" i="446"/>
  <c r="AI75" i="446"/>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c r="BT74" i="446"/>
  <c r="BS74" i="446"/>
  <c r="BR74" i="446"/>
  <c r="BP74" i="446"/>
  <c r="BO74" i="446"/>
  <c r="BN74" i="446"/>
  <c r="BL74" i="446"/>
  <c r="BK74" i="446"/>
  <c r="BJ74" i="446"/>
  <c r="BH74" i="446"/>
  <c r="BI74" i="446"/>
  <c r="BG74" i="446"/>
  <c r="BF74" i="446"/>
  <c r="BE74" i="446"/>
  <c r="BD74" i="446"/>
  <c r="BC74" i="446"/>
  <c r="BB74" i="446"/>
  <c r="BA74" i="446"/>
  <c r="AZ74" i="446"/>
  <c r="AY74" i="446"/>
  <c r="AU74" i="446"/>
  <c r="AT74" i="446"/>
  <c r="AS74" i="446"/>
  <c r="AP74" i="446"/>
  <c r="AQ74" i="446"/>
  <c r="AO74" i="446"/>
  <c r="AN74" i="446"/>
  <c r="BQ74" i="446"/>
  <c r="AL74" i="446"/>
  <c r="AM74" i="446"/>
  <c r="AK74" i="446"/>
  <c r="AI74" i="446"/>
  <c r="AJ74" i="446"/>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c r="BH73" i="446"/>
  <c r="BG73" i="446"/>
  <c r="BF73" i="446"/>
  <c r="BE73" i="446"/>
  <c r="BD73" i="446"/>
  <c r="BC73" i="446"/>
  <c r="BB73" i="446"/>
  <c r="BA73" i="446"/>
  <c r="AZ73" i="446"/>
  <c r="AY73" i="446"/>
  <c r="AN73" i="446"/>
  <c r="BQ73" i="446"/>
  <c r="AM73" i="446"/>
  <c r="AL73" i="446"/>
  <c r="AK73" i="446"/>
  <c r="AJ73" i="446"/>
  <c r="AI73" i="446"/>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T72" i="446"/>
  <c r="BP72" i="446"/>
  <c r="BN72" i="446"/>
  <c r="BJ72" i="446"/>
  <c r="BI72" i="446"/>
  <c r="BH72" i="446"/>
  <c r="BK72" i="446"/>
  <c r="BG72" i="446"/>
  <c r="BF72" i="446"/>
  <c r="BE72" i="446"/>
  <c r="BD72" i="446"/>
  <c r="BC72" i="446"/>
  <c r="BB72" i="446"/>
  <c r="BA72" i="446"/>
  <c r="AZ72" i="446"/>
  <c r="AY72" i="446"/>
  <c r="AV72" i="446"/>
  <c r="AW72" i="446"/>
  <c r="AR72" i="446"/>
  <c r="AN72" i="446"/>
  <c r="BR72" i="446"/>
  <c r="AM72" i="446"/>
  <c r="AL72" i="446"/>
  <c r="AK72" i="446"/>
  <c r="AI72" i="446"/>
  <c r="AJ72" i="446"/>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Y71" i="446"/>
  <c r="BX71" i="446"/>
  <c r="BS71" i="446"/>
  <c r="BO71" i="446"/>
  <c r="BN71" i="446"/>
  <c r="BK71" i="446"/>
  <c r="BJ71" i="446"/>
  <c r="BI71" i="446"/>
  <c r="BH71" i="446"/>
  <c r="BG71" i="446"/>
  <c r="BF71" i="446"/>
  <c r="BE71" i="446"/>
  <c r="BD71" i="446"/>
  <c r="BC71" i="446"/>
  <c r="BB71" i="446"/>
  <c r="BA71" i="446"/>
  <c r="AZ71" i="446"/>
  <c r="AY71" i="446"/>
  <c r="AV71" i="446"/>
  <c r="AW71" i="446"/>
  <c r="AR71" i="446"/>
  <c r="AP71" i="446"/>
  <c r="AQ71" i="446"/>
  <c r="AN71" i="446"/>
  <c r="BR71" i="446"/>
  <c r="AL71" i="446"/>
  <c r="AM71" i="446"/>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c r="BT70" i="446"/>
  <c r="BS70" i="446"/>
  <c r="BR70" i="446"/>
  <c r="BP70" i="446"/>
  <c r="BO70" i="446"/>
  <c r="BN70" i="446"/>
  <c r="BL70" i="446"/>
  <c r="BK70" i="446"/>
  <c r="BH70" i="446"/>
  <c r="BI70" i="446"/>
  <c r="BG70" i="446"/>
  <c r="BF70" i="446"/>
  <c r="BE70" i="446"/>
  <c r="BD70" i="446"/>
  <c r="BC70" i="446"/>
  <c r="BB70" i="446"/>
  <c r="BA70" i="446"/>
  <c r="AZ70" i="446"/>
  <c r="AY70" i="446"/>
  <c r="AU70" i="446"/>
  <c r="AT70" i="446"/>
  <c r="AS70" i="446"/>
  <c r="AQ70" i="446"/>
  <c r="AP70" i="446"/>
  <c r="AO70" i="446"/>
  <c r="AN70" i="446"/>
  <c r="BQ70" i="446"/>
  <c r="AM70" i="446"/>
  <c r="AL70" i="446"/>
  <c r="AK70" i="446"/>
  <c r="AI70" i="446"/>
  <c r="AJ70" i="446"/>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c r="BT69" i="446"/>
  <c r="BS69" i="446"/>
  <c r="BM69" i="446"/>
  <c r="BI69" i="446"/>
  <c r="BH69" i="446"/>
  <c r="BG69" i="446"/>
  <c r="BF69" i="446"/>
  <c r="BE69" i="446"/>
  <c r="BD69" i="446"/>
  <c r="BC69" i="446"/>
  <c r="BB69" i="446"/>
  <c r="BA69" i="446"/>
  <c r="AZ69" i="446"/>
  <c r="AY69" i="446"/>
  <c r="AU69" i="446"/>
  <c r="AT69" i="446"/>
  <c r="AP69" i="446"/>
  <c r="AQ69" i="446"/>
  <c r="AN69" i="446"/>
  <c r="AL69" i="446"/>
  <c r="AM69" i="446"/>
  <c r="AK69" i="446"/>
  <c r="AJ69" i="446"/>
  <c r="AI69" i="446"/>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c r="BQ68" i="446"/>
  <c r="BL68" i="446"/>
  <c r="BJ68" i="446"/>
  <c r="BH68" i="446"/>
  <c r="BK68" i="446"/>
  <c r="BG68" i="446"/>
  <c r="BF68" i="446"/>
  <c r="BE68" i="446"/>
  <c r="BD68" i="446"/>
  <c r="BC68" i="446"/>
  <c r="BB68" i="446"/>
  <c r="BA68" i="446"/>
  <c r="AZ68" i="446"/>
  <c r="AY68" i="446"/>
  <c r="AS68" i="446"/>
  <c r="AR68" i="446"/>
  <c r="AN68" i="446"/>
  <c r="AM68" i="446"/>
  <c r="AL68" i="446"/>
  <c r="AK68" i="446"/>
  <c r="AI68" i="446"/>
  <c r="AJ68" i="446"/>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Y67" i="446"/>
  <c r="BX67" i="446"/>
  <c r="BQ67" i="446"/>
  <c r="BO67" i="446"/>
  <c r="BK67" i="446"/>
  <c r="BJ67" i="446"/>
  <c r="BI67" i="446"/>
  <c r="BH67" i="446"/>
  <c r="BG67" i="446"/>
  <c r="BF67" i="446"/>
  <c r="BE67" i="446"/>
  <c r="BD67" i="446"/>
  <c r="BC67" i="446"/>
  <c r="BB67" i="446"/>
  <c r="BA67" i="446"/>
  <c r="AZ67" i="446"/>
  <c r="AY67" i="446"/>
  <c r="AS67" i="446"/>
  <c r="AR67" i="446"/>
  <c r="AN67" i="446"/>
  <c r="AL67" i="446"/>
  <c r="AM67" i="446"/>
  <c r="AK67" i="446"/>
  <c r="AJ67" i="446"/>
  <c r="AI67" i="446"/>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c r="BT66" i="446"/>
  <c r="BS66" i="446"/>
  <c r="BR66" i="446"/>
  <c r="BP66" i="446"/>
  <c r="BO66" i="446"/>
  <c r="BN66" i="446"/>
  <c r="BL66" i="446"/>
  <c r="BH66" i="446"/>
  <c r="BG66" i="446"/>
  <c r="BF66" i="446"/>
  <c r="BE66" i="446"/>
  <c r="BD66" i="446"/>
  <c r="BC66" i="446"/>
  <c r="BB66" i="446"/>
  <c r="BA66" i="446"/>
  <c r="AZ66" i="446"/>
  <c r="AY66" i="446"/>
  <c r="AU66" i="446"/>
  <c r="AT66" i="446"/>
  <c r="AS66" i="446"/>
  <c r="AP66" i="446"/>
  <c r="AQ66" i="446"/>
  <c r="AO66" i="446"/>
  <c r="AN66" i="446"/>
  <c r="BQ66" i="446"/>
  <c r="AL66" i="446"/>
  <c r="AM66" i="446"/>
  <c r="AK66" i="446"/>
  <c r="AI66" i="446"/>
  <c r="AJ66" i="446"/>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Y65" i="446"/>
  <c r="BX65" i="446"/>
  <c r="BT65" i="446"/>
  <c r="BQ65" i="446"/>
  <c r="BP65" i="446"/>
  <c r="BO65" i="446"/>
  <c r="BL65" i="446"/>
  <c r="BK65" i="446"/>
  <c r="BI65" i="446"/>
  <c r="BH65" i="446"/>
  <c r="BJ65" i="446"/>
  <c r="BG65" i="446"/>
  <c r="BF65" i="446"/>
  <c r="BE65" i="446"/>
  <c r="BD65" i="446"/>
  <c r="BC65" i="446"/>
  <c r="BB65" i="446"/>
  <c r="BA65" i="446"/>
  <c r="AZ65" i="446"/>
  <c r="AY65" i="446"/>
  <c r="AV65" i="446"/>
  <c r="AW65" i="446"/>
  <c r="AU65" i="446"/>
  <c r="AR65" i="446"/>
  <c r="AP65" i="446"/>
  <c r="AQ65" i="446"/>
  <c r="AN65" i="446"/>
  <c r="AL65" i="446"/>
  <c r="AM65" i="446"/>
  <c r="AK65" i="446"/>
  <c r="AI65" i="446"/>
  <c r="AJ65" i="446"/>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c r="BM64" i="446"/>
  <c r="BH64" i="446"/>
  <c r="BG64" i="446"/>
  <c r="BF64" i="446"/>
  <c r="BE64" i="446"/>
  <c r="BD64" i="446"/>
  <c r="BC64" i="446"/>
  <c r="BB64" i="446"/>
  <c r="BA64" i="446"/>
  <c r="AZ64" i="446"/>
  <c r="AY64" i="446"/>
  <c r="AU64" i="446"/>
  <c r="AN64" i="446"/>
  <c r="BL64" i="446"/>
  <c r="AM64" i="446"/>
  <c r="AL64" i="446"/>
  <c r="AK64" i="446"/>
  <c r="AJ64" i="446"/>
  <c r="AI64" i="446"/>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Y63" i="446"/>
  <c r="BX63" i="446"/>
  <c r="BR63" i="446"/>
  <c r="BK63" i="446"/>
  <c r="BJ63" i="446"/>
  <c r="BI63" i="446"/>
  <c r="BH63" i="446"/>
  <c r="BG63" i="446"/>
  <c r="BF63" i="446"/>
  <c r="BE63" i="446"/>
  <c r="BD63" i="446"/>
  <c r="BC63" i="446"/>
  <c r="BB63" i="446"/>
  <c r="BA63" i="446"/>
  <c r="AZ63" i="446"/>
  <c r="AY63" i="446"/>
  <c r="AT63" i="446"/>
  <c r="AN63" i="446"/>
  <c r="BQ63" i="446"/>
  <c r="AL63" i="446"/>
  <c r="AM63" i="446"/>
  <c r="AK63" i="446"/>
  <c r="AJ63" i="446"/>
  <c r="AI63" i="446"/>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c r="BT62" i="446"/>
  <c r="BS62" i="446"/>
  <c r="BR62" i="446"/>
  <c r="BP62" i="446"/>
  <c r="BO62" i="446"/>
  <c r="BN62" i="446"/>
  <c r="BL62" i="446"/>
  <c r="BH62" i="446"/>
  <c r="BG62" i="446"/>
  <c r="BF62" i="446"/>
  <c r="BE62" i="446"/>
  <c r="BD62" i="446"/>
  <c r="BC62" i="446"/>
  <c r="BB62" i="446"/>
  <c r="BA62" i="446"/>
  <c r="AZ62" i="446"/>
  <c r="AY62" i="446"/>
  <c r="AU62" i="446"/>
  <c r="AT62" i="446"/>
  <c r="AS62" i="446"/>
  <c r="AP62" i="446"/>
  <c r="AQ62" i="446"/>
  <c r="AO62" i="446"/>
  <c r="AN62" i="446"/>
  <c r="BQ62" i="446"/>
  <c r="AL62" i="446"/>
  <c r="AM62" i="446"/>
  <c r="AK62" i="446"/>
  <c r="AI62" i="446"/>
  <c r="AJ62" i="446"/>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c r="BQ61" i="446"/>
  <c r="BP61" i="446"/>
  <c r="BL61" i="446"/>
  <c r="BK61" i="446"/>
  <c r="BH61" i="446"/>
  <c r="BJ61" i="446"/>
  <c r="BG61" i="446"/>
  <c r="BF61" i="446"/>
  <c r="BE61" i="446"/>
  <c r="BD61" i="446"/>
  <c r="BC61" i="446"/>
  <c r="BB61" i="446"/>
  <c r="BA61" i="446"/>
  <c r="AZ61" i="446"/>
  <c r="AY61" i="446"/>
  <c r="AV61" i="446"/>
  <c r="AW61" i="446"/>
  <c r="AR61" i="446"/>
  <c r="AN61" i="446"/>
  <c r="BT61" i="446"/>
  <c r="AL61" i="446"/>
  <c r="AM61" i="446"/>
  <c r="AK61" i="446"/>
  <c r="AI61" i="446"/>
  <c r="AJ61" i="446"/>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c r="BT60" i="446"/>
  <c r="BR60" i="446"/>
  <c r="BP60" i="446"/>
  <c r="BN60" i="446"/>
  <c r="BM60" i="446"/>
  <c r="BI60" i="446"/>
  <c r="BH60" i="446"/>
  <c r="BG60" i="446"/>
  <c r="BF60" i="446"/>
  <c r="BE60" i="446"/>
  <c r="BD60" i="446"/>
  <c r="BC60" i="446"/>
  <c r="BB60" i="446"/>
  <c r="BA60" i="446"/>
  <c r="AZ60" i="446"/>
  <c r="AY60" i="446"/>
  <c r="AV60" i="446"/>
  <c r="AW60" i="446"/>
  <c r="AU60" i="446"/>
  <c r="AR60" i="446"/>
  <c r="AO60" i="446"/>
  <c r="AN60" i="446"/>
  <c r="AM60" i="446"/>
  <c r="AL60" i="446"/>
  <c r="AK60" i="446"/>
  <c r="AI60" i="446"/>
  <c r="AJ60" i="446"/>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Y59" i="446"/>
  <c r="BX59" i="446"/>
  <c r="BS59" i="446"/>
  <c r="BR59" i="446"/>
  <c r="BO59" i="446"/>
  <c r="BN59" i="446"/>
  <c r="BM59" i="446"/>
  <c r="BK59" i="446"/>
  <c r="BJ59" i="446"/>
  <c r="BI59" i="446"/>
  <c r="BH59" i="446"/>
  <c r="BG59" i="446"/>
  <c r="BF59" i="446"/>
  <c r="BE59" i="446"/>
  <c r="BD59" i="446"/>
  <c r="BC59" i="446"/>
  <c r="BB59" i="446"/>
  <c r="BA59" i="446"/>
  <c r="AZ59" i="446"/>
  <c r="AY59" i="446"/>
  <c r="AV59" i="446"/>
  <c r="AW59" i="446"/>
  <c r="AT59" i="446"/>
  <c r="AR59" i="446"/>
  <c r="AP59" i="446"/>
  <c r="AQ59" i="446"/>
  <c r="AO59" i="446"/>
  <c r="AN59" i="446"/>
  <c r="AL59" i="446"/>
  <c r="AM59" i="446"/>
  <c r="AK59" i="446"/>
  <c r="AJ59" i="446"/>
  <c r="AI59" i="446"/>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c r="BT58" i="446"/>
  <c r="BS58" i="446"/>
  <c r="BR58" i="446"/>
  <c r="BP58" i="446"/>
  <c r="BO58" i="446"/>
  <c r="BN58" i="446"/>
  <c r="BL58" i="446"/>
  <c r="BK58" i="446"/>
  <c r="BJ58" i="446"/>
  <c r="BH58" i="446"/>
  <c r="BI58" i="446"/>
  <c r="BG58" i="446"/>
  <c r="BF58" i="446"/>
  <c r="BE58" i="446"/>
  <c r="BD58" i="446"/>
  <c r="BC58" i="446"/>
  <c r="BB58" i="446"/>
  <c r="BA58" i="446"/>
  <c r="AZ58" i="446"/>
  <c r="AY58" i="446"/>
  <c r="AU58" i="446"/>
  <c r="AT58" i="446"/>
  <c r="AS58" i="446"/>
  <c r="AQ58" i="446"/>
  <c r="AP58" i="446"/>
  <c r="AO58" i="446"/>
  <c r="AN58" i="446"/>
  <c r="BQ58" i="446"/>
  <c r="AM58" i="446"/>
  <c r="AL58" i="446"/>
  <c r="AK58" i="446"/>
  <c r="AI58" i="446"/>
  <c r="AJ58" i="446"/>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c r="BM57" i="446"/>
  <c r="BL57" i="446"/>
  <c r="BH57" i="446"/>
  <c r="BG57" i="446"/>
  <c r="BF57" i="446"/>
  <c r="BE57" i="446"/>
  <c r="BD57" i="446"/>
  <c r="BC57" i="446"/>
  <c r="BB57" i="446"/>
  <c r="BA57" i="446"/>
  <c r="AZ57" i="446"/>
  <c r="AY57" i="446"/>
  <c r="AT57" i="446"/>
  <c r="AR57" i="446"/>
  <c r="AN57" i="446"/>
  <c r="AM57" i="446"/>
  <c r="AL57" i="446"/>
  <c r="AK57" i="446"/>
  <c r="AJ57" i="446"/>
  <c r="AI57" i="446"/>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Y56" i="446"/>
  <c r="BX56" i="446"/>
  <c r="BT56" i="446"/>
  <c r="BP56" i="446"/>
  <c r="BN56" i="446"/>
  <c r="BJ56" i="446"/>
  <c r="BI56" i="446"/>
  <c r="BH56" i="446"/>
  <c r="BK56" i="446"/>
  <c r="BG56" i="446"/>
  <c r="BF56" i="446"/>
  <c r="BE56" i="446"/>
  <c r="BD56" i="446"/>
  <c r="BC56" i="446"/>
  <c r="BB56" i="446"/>
  <c r="BA56" i="446"/>
  <c r="AZ56" i="446"/>
  <c r="AY56" i="446"/>
  <c r="AW56" i="446"/>
  <c r="AV56" i="446"/>
  <c r="AR56" i="446"/>
  <c r="AN56" i="446"/>
  <c r="BR56" i="446"/>
  <c r="AM56" i="446"/>
  <c r="AL56" i="446"/>
  <c r="AK56" i="446"/>
  <c r="AI56" i="446"/>
  <c r="AJ56" i="446"/>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Y55" i="446"/>
  <c r="BX55" i="446"/>
  <c r="BS55" i="446"/>
  <c r="BO55" i="446"/>
  <c r="BN55" i="446"/>
  <c r="BK55" i="446"/>
  <c r="BJ55" i="446"/>
  <c r="BI55" i="446"/>
  <c r="BH55" i="446"/>
  <c r="BG55" i="446"/>
  <c r="BF55" i="446"/>
  <c r="BE55" i="446"/>
  <c r="BD55" i="446"/>
  <c r="BC55" i="446"/>
  <c r="BB55" i="446"/>
  <c r="BA55" i="446"/>
  <c r="AZ55" i="446"/>
  <c r="AY55" i="446"/>
  <c r="AV55" i="446"/>
  <c r="AW55" i="446"/>
  <c r="AR55" i="446"/>
  <c r="AP55" i="446"/>
  <c r="AQ55" i="446"/>
  <c r="AN55" i="446"/>
  <c r="BR55" i="446"/>
  <c r="AL55" i="446"/>
  <c r="AM55" i="446"/>
  <c r="AK55" i="446"/>
  <c r="AJ55" i="446"/>
  <c r="AI55" i="446"/>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c r="BT54" i="446"/>
  <c r="BS54" i="446"/>
  <c r="BR54" i="446"/>
  <c r="BP54" i="446"/>
  <c r="BO54" i="446"/>
  <c r="BN54" i="446"/>
  <c r="BL54" i="446"/>
  <c r="BK54" i="446"/>
  <c r="BH54" i="446"/>
  <c r="BI54" i="446"/>
  <c r="BG54" i="446"/>
  <c r="BF54" i="446"/>
  <c r="BE54" i="446"/>
  <c r="BD54" i="446"/>
  <c r="BC54" i="446"/>
  <c r="BB54" i="446"/>
  <c r="BA54" i="446"/>
  <c r="AZ54" i="446"/>
  <c r="AY54" i="446"/>
  <c r="AU54" i="446"/>
  <c r="AT54" i="446"/>
  <c r="AS54" i="446"/>
  <c r="AQ54" i="446"/>
  <c r="AP54" i="446"/>
  <c r="AO54" i="446"/>
  <c r="AN54" i="446"/>
  <c r="BQ54" i="446"/>
  <c r="AM54" i="446"/>
  <c r="AL54" i="446"/>
  <c r="AK54" i="446"/>
  <c r="AI54" i="446"/>
  <c r="AJ54" i="446"/>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c r="BM53" i="446"/>
  <c r="BI53" i="446"/>
  <c r="BH53" i="446"/>
  <c r="BG53" i="446"/>
  <c r="BF53" i="446"/>
  <c r="BE53" i="446"/>
  <c r="BD53" i="446"/>
  <c r="BC53" i="446"/>
  <c r="BB53" i="446"/>
  <c r="BA53" i="446"/>
  <c r="AZ53" i="446"/>
  <c r="AY53" i="446"/>
  <c r="AU53" i="446"/>
  <c r="AN53" i="446"/>
  <c r="BT53" i="446"/>
  <c r="AL53" i="446"/>
  <c r="AM53" i="446"/>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c r="BL52" i="446"/>
  <c r="BJ52" i="446"/>
  <c r="BH52" i="446"/>
  <c r="BK52" i="446"/>
  <c r="BG52" i="446"/>
  <c r="BF52" i="446"/>
  <c r="BE52" i="446"/>
  <c r="BD52" i="446"/>
  <c r="BC52" i="446"/>
  <c r="BB52" i="446"/>
  <c r="BA52" i="446"/>
  <c r="AZ52" i="446"/>
  <c r="AY52" i="446"/>
  <c r="AN52" i="446"/>
  <c r="BP52" i="446"/>
  <c r="AM52" i="446"/>
  <c r="AL52" i="446"/>
  <c r="AK52" i="446"/>
  <c r="AI52" i="446"/>
  <c r="AJ52" i="446"/>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Q51" i="446"/>
  <c r="BI51" i="446"/>
  <c r="BH51" i="446"/>
  <c r="BG51" i="446"/>
  <c r="BF51" i="446"/>
  <c r="BE51" i="446"/>
  <c r="BD51" i="446"/>
  <c r="BC51" i="446"/>
  <c r="BB51" i="446"/>
  <c r="BA51" i="446"/>
  <c r="AZ51" i="446"/>
  <c r="AY51" i="446"/>
  <c r="AU51" i="446"/>
  <c r="AN51" i="446"/>
  <c r="BP51" i="446"/>
  <c r="AM51" i="446"/>
  <c r="AL51" i="446"/>
  <c r="AK51" i="446"/>
  <c r="AI51" i="446"/>
  <c r="AJ51" i="446"/>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Y50" i="446"/>
  <c r="BX50" i="446"/>
  <c r="BR50" i="446"/>
  <c r="BQ50" i="446"/>
  <c r="BM50" i="446"/>
  <c r="BK50" i="446"/>
  <c r="BJ50" i="446"/>
  <c r="BI50" i="446"/>
  <c r="BH50" i="446"/>
  <c r="BG50" i="446"/>
  <c r="BF50" i="446"/>
  <c r="BE50" i="446"/>
  <c r="BD50" i="446"/>
  <c r="BC50" i="446"/>
  <c r="BB50" i="446"/>
  <c r="BA50" i="446"/>
  <c r="AZ50" i="446"/>
  <c r="AY50" i="446"/>
  <c r="AS50" i="446"/>
  <c r="AR50" i="446"/>
  <c r="AO50" i="446"/>
  <c r="AN50" i="446"/>
  <c r="AL50" i="446"/>
  <c r="AM50" i="446"/>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c r="BT49" i="446"/>
  <c r="BS49" i="446"/>
  <c r="BR49" i="446"/>
  <c r="BP49" i="446"/>
  <c r="BO49" i="446"/>
  <c r="BN49" i="446"/>
  <c r="BL49" i="446"/>
  <c r="BK49" i="446"/>
  <c r="BJ49" i="446"/>
  <c r="BH49" i="446"/>
  <c r="BI49" i="446"/>
  <c r="BG49" i="446"/>
  <c r="BF49" i="446"/>
  <c r="BE49" i="446"/>
  <c r="BD49" i="446"/>
  <c r="BC49" i="446"/>
  <c r="BB49" i="446"/>
  <c r="BA49" i="446"/>
  <c r="AZ49" i="446"/>
  <c r="AY49" i="446"/>
  <c r="AU49" i="446"/>
  <c r="AT49" i="446"/>
  <c r="AS49" i="446"/>
  <c r="AP49" i="446"/>
  <c r="AQ49" i="446"/>
  <c r="AO49" i="446"/>
  <c r="AN49" i="446"/>
  <c r="BQ49" i="446"/>
  <c r="AL49" i="446"/>
  <c r="AM49" i="446"/>
  <c r="AK49" i="446"/>
  <c r="AI49" i="446"/>
  <c r="AJ49" i="446"/>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c r="BT48" i="446"/>
  <c r="BS48" i="446"/>
  <c r="BP48" i="446"/>
  <c r="BO48" i="446"/>
  <c r="BL48" i="446"/>
  <c r="BK48" i="446"/>
  <c r="BH48" i="446"/>
  <c r="BG48" i="446"/>
  <c r="BF48" i="446"/>
  <c r="BE48" i="446"/>
  <c r="BD48" i="446"/>
  <c r="BC48" i="446"/>
  <c r="BB48" i="446"/>
  <c r="BA48" i="446"/>
  <c r="AZ48" i="446"/>
  <c r="AY48" i="446"/>
  <c r="AU48" i="446"/>
  <c r="AT48" i="446"/>
  <c r="AQ48" i="446"/>
  <c r="AP48" i="446"/>
  <c r="AN48" i="446"/>
  <c r="BQ48" i="446"/>
  <c r="AM48" i="446"/>
  <c r="AL48" i="446"/>
  <c r="AK48" i="446"/>
  <c r="AI48" i="446"/>
  <c r="AJ48" i="446"/>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c r="BQ47" i="446"/>
  <c r="BP47" i="446"/>
  <c r="BM47" i="446"/>
  <c r="BH47" i="446"/>
  <c r="BI47" i="446"/>
  <c r="BG47" i="446"/>
  <c r="BF47" i="446"/>
  <c r="BE47" i="446"/>
  <c r="BD47" i="446"/>
  <c r="BC47" i="446"/>
  <c r="BB47" i="446"/>
  <c r="BA47" i="446"/>
  <c r="AZ47" i="446"/>
  <c r="AY47" i="446"/>
  <c r="AU47" i="446"/>
  <c r="AR47" i="446"/>
  <c r="AN47" i="446"/>
  <c r="AM47" i="446"/>
  <c r="AL47" i="446"/>
  <c r="AK47" i="446"/>
  <c r="AI47" i="446"/>
  <c r="AJ47" i="446"/>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Y46" i="446"/>
  <c r="BX46" i="446"/>
  <c r="BR46" i="446"/>
  <c r="BQ46" i="446"/>
  <c r="BK46" i="446"/>
  <c r="BJ46" i="446"/>
  <c r="BI46" i="446"/>
  <c r="BH46" i="446"/>
  <c r="BG46" i="446"/>
  <c r="BF46" i="446"/>
  <c r="BE46" i="446"/>
  <c r="BD46" i="446"/>
  <c r="BC46" i="446"/>
  <c r="BB46" i="446"/>
  <c r="BA46" i="446"/>
  <c r="AZ46" i="446"/>
  <c r="AY46" i="446"/>
  <c r="AR46" i="446"/>
  <c r="AO46" i="446"/>
  <c r="AN46" i="446"/>
  <c r="AL46" i="446"/>
  <c r="AM46" i="446"/>
  <c r="AK46" i="446"/>
  <c r="AJ46" i="446"/>
  <c r="AI46" i="446"/>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c r="BT45" i="446"/>
  <c r="BS45" i="446"/>
  <c r="BR45" i="446"/>
  <c r="BP45" i="446"/>
  <c r="BO45" i="446"/>
  <c r="BN45" i="446"/>
  <c r="BL45" i="446"/>
  <c r="BK45" i="446"/>
  <c r="BJ45" i="446"/>
  <c r="BH45" i="446"/>
  <c r="BI45" i="446"/>
  <c r="BG45" i="446"/>
  <c r="BF45" i="446"/>
  <c r="BE45" i="446"/>
  <c r="BD45" i="446"/>
  <c r="BC45" i="446"/>
  <c r="BB45" i="446"/>
  <c r="BA45" i="446"/>
  <c r="AZ45" i="446"/>
  <c r="AY45" i="446"/>
  <c r="AU45" i="446"/>
  <c r="AT45" i="446"/>
  <c r="AS45" i="446"/>
  <c r="AP45" i="446"/>
  <c r="AQ45" i="446"/>
  <c r="AO45" i="446"/>
  <c r="AN45" i="446"/>
  <c r="BQ45" i="446"/>
  <c r="AL45" i="446"/>
  <c r="AM45" i="446"/>
  <c r="AK45" i="446"/>
  <c r="AI45" i="446"/>
  <c r="AJ45" i="446"/>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c r="BT44" i="446"/>
  <c r="BS44" i="446"/>
  <c r="BP44" i="446"/>
  <c r="BO44" i="446"/>
  <c r="BL44" i="446"/>
  <c r="BH44" i="446"/>
  <c r="BK44" i="446"/>
  <c r="BG44" i="446"/>
  <c r="BF44" i="446"/>
  <c r="BE44" i="446"/>
  <c r="BD44" i="446"/>
  <c r="BC44" i="446"/>
  <c r="BB44" i="446"/>
  <c r="BA44" i="446"/>
  <c r="AZ44" i="446"/>
  <c r="AY44" i="446"/>
  <c r="AU44" i="446"/>
  <c r="AT44" i="446"/>
  <c r="AQ44" i="446"/>
  <c r="AP44" i="446"/>
  <c r="AN44" i="446"/>
  <c r="BQ44" i="446"/>
  <c r="AL44" i="446"/>
  <c r="AM44" i="446"/>
  <c r="AK44" i="446"/>
  <c r="AI44" i="446"/>
  <c r="AJ44" i="446"/>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c r="BP43" i="446"/>
  <c r="BM43" i="446"/>
  <c r="BH43" i="446"/>
  <c r="BG43" i="446"/>
  <c r="BF43" i="446"/>
  <c r="BE43" i="446"/>
  <c r="BD43" i="446"/>
  <c r="BC43" i="446"/>
  <c r="BB43" i="446"/>
  <c r="BA43" i="446"/>
  <c r="AZ43" i="446"/>
  <c r="AY43" i="446"/>
  <c r="AR43" i="446"/>
  <c r="AN43" i="446"/>
  <c r="AM43" i="446"/>
  <c r="AL43" i="446"/>
  <c r="AK43" i="446"/>
  <c r="AJ43" i="446"/>
  <c r="AI43" i="446"/>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Y42" i="446"/>
  <c r="BX42" i="446"/>
  <c r="BK42" i="446"/>
  <c r="BJ42" i="446"/>
  <c r="BI42" i="446"/>
  <c r="BH42" i="446"/>
  <c r="BG42" i="446"/>
  <c r="BF42" i="446"/>
  <c r="BE42" i="446"/>
  <c r="BD42" i="446"/>
  <c r="BC42" i="446"/>
  <c r="BB42" i="446"/>
  <c r="BA42" i="446"/>
  <c r="AZ42" i="446"/>
  <c r="AY42" i="446"/>
  <c r="AN42" i="446"/>
  <c r="BM42" i="446"/>
  <c r="AL42" i="446"/>
  <c r="AM42" i="446"/>
  <c r="AK42" i="446"/>
  <c r="AJ42" i="446"/>
  <c r="AI42" i="446"/>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c r="BT41" i="446"/>
  <c r="BS41" i="446"/>
  <c r="BR41" i="446"/>
  <c r="BP41" i="446"/>
  <c r="BO41" i="446"/>
  <c r="BN41" i="446"/>
  <c r="BL41" i="446"/>
  <c r="BK41" i="446"/>
  <c r="BJ41" i="446"/>
  <c r="BH41" i="446"/>
  <c r="BI41" i="446"/>
  <c r="BG41" i="446"/>
  <c r="BF41" i="446"/>
  <c r="BE41" i="446"/>
  <c r="BD41" i="446"/>
  <c r="BC41" i="446"/>
  <c r="BB41" i="446"/>
  <c r="BA41" i="446"/>
  <c r="AZ41" i="446"/>
  <c r="AY41" i="446"/>
  <c r="AU41" i="446"/>
  <c r="AT41" i="446"/>
  <c r="AS41" i="446"/>
  <c r="AP41" i="446"/>
  <c r="AQ41" i="446"/>
  <c r="AO41" i="446"/>
  <c r="AN41" i="446"/>
  <c r="BQ41" i="446"/>
  <c r="AL41" i="446"/>
  <c r="AM41" i="446"/>
  <c r="AK41" i="446"/>
  <c r="AI41" i="446"/>
  <c r="AJ41" i="446"/>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c r="BT40" i="446"/>
  <c r="BS40" i="446"/>
  <c r="BP40" i="446"/>
  <c r="BO40" i="446"/>
  <c r="BL40" i="446"/>
  <c r="BH40" i="446"/>
  <c r="BG40" i="446"/>
  <c r="BF40" i="446"/>
  <c r="BE40" i="446"/>
  <c r="BD40" i="446"/>
  <c r="BC40" i="446"/>
  <c r="BB40" i="446"/>
  <c r="BA40" i="446"/>
  <c r="AZ40" i="446"/>
  <c r="AY40" i="446"/>
  <c r="AU40" i="446"/>
  <c r="AT40" i="446"/>
  <c r="AP40" i="446"/>
  <c r="AQ40" i="446"/>
  <c r="AN40" i="446"/>
  <c r="BQ40" i="446"/>
  <c r="AL40" i="446"/>
  <c r="AM40" i="446"/>
  <c r="AK40" i="446"/>
  <c r="AI40" i="446"/>
  <c r="AJ40" i="446"/>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I39" i="446"/>
  <c r="BH39" i="446"/>
  <c r="BG39" i="446"/>
  <c r="BF39" i="446"/>
  <c r="BE39" i="446"/>
  <c r="BD39" i="446"/>
  <c r="BC39" i="446"/>
  <c r="BB39" i="446"/>
  <c r="BA39" i="446"/>
  <c r="AZ39" i="446"/>
  <c r="AY39" i="446"/>
  <c r="AN39" i="446"/>
  <c r="BT39" i="446"/>
  <c r="AM39" i="446"/>
  <c r="AL39" i="446"/>
  <c r="AK39" i="446"/>
  <c r="AJ39" i="446"/>
  <c r="AI39" i="446"/>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Y38" i="446"/>
  <c r="BX38" i="446"/>
  <c r="BM38" i="446"/>
  <c r="BK38" i="446"/>
  <c r="BJ38" i="446"/>
  <c r="BI38" i="446"/>
  <c r="BH38" i="446"/>
  <c r="BG38" i="446"/>
  <c r="BF38" i="446"/>
  <c r="BE38" i="446"/>
  <c r="BD38" i="446"/>
  <c r="BC38" i="446"/>
  <c r="BB38" i="446"/>
  <c r="BA38" i="446"/>
  <c r="AZ38" i="446"/>
  <c r="AY38" i="446"/>
  <c r="AS38" i="446"/>
  <c r="AN38" i="446"/>
  <c r="BR38" i="446"/>
  <c r="AL38" i="446"/>
  <c r="AM38" i="446"/>
  <c r="AK38" i="446"/>
  <c r="AJ38" i="446"/>
  <c r="AI38" i="446"/>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c r="BT37" i="446"/>
  <c r="BS37" i="446"/>
  <c r="BR37" i="446"/>
  <c r="BP37" i="446"/>
  <c r="BO37" i="446"/>
  <c r="BN37" i="446"/>
  <c r="BL37" i="446"/>
  <c r="BK37" i="446"/>
  <c r="BJ37" i="446"/>
  <c r="BH37" i="446"/>
  <c r="BI37" i="446"/>
  <c r="BG37" i="446"/>
  <c r="BF37" i="446"/>
  <c r="BE37" i="446"/>
  <c r="BD37" i="446"/>
  <c r="BC37" i="446"/>
  <c r="BB37" i="446"/>
  <c r="BA37" i="446"/>
  <c r="AZ37" i="446"/>
  <c r="AY37" i="446"/>
  <c r="AU37" i="446"/>
  <c r="AT37" i="446"/>
  <c r="AS37" i="446"/>
  <c r="AP37" i="446"/>
  <c r="AQ37" i="446"/>
  <c r="AO37" i="446"/>
  <c r="AN37" i="446"/>
  <c r="BQ37" i="446"/>
  <c r="AL37" i="446"/>
  <c r="AM37" i="446"/>
  <c r="AK37" i="446"/>
  <c r="AI37" i="446"/>
  <c r="AJ37" i="446"/>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c r="BT36" i="446"/>
  <c r="BS36" i="446"/>
  <c r="BP36" i="446"/>
  <c r="BO36" i="446"/>
  <c r="BL36" i="446"/>
  <c r="BK36" i="446"/>
  <c r="BH36" i="446"/>
  <c r="BG36" i="446"/>
  <c r="BF36" i="446"/>
  <c r="BE36" i="446"/>
  <c r="BD36" i="446"/>
  <c r="BC36" i="446"/>
  <c r="BB36" i="446"/>
  <c r="BA36" i="446"/>
  <c r="AZ36" i="446"/>
  <c r="AY36" i="446"/>
  <c r="AU36" i="446"/>
  <c r="AT36" i="446"/>
  <c r="AP36" i="446"/>
  <c r="AQ36" i="446"/>
  <c r="AN36" i="446"/>
  <c r="BQ36" i="446"/>
  <c r="AM36" i="446"/>
  <c r="AL36" i="446"/>
  <c r="AK36" i="446"/>
  <c r="AI36" i="446"/>
  <c r="AJ36" i="446"/>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Y35" i="446"/>
  <c r="BX35" i="446"/>
  <c r="BQ35" i="446"/>
  <c r="BP35" i="446"/>
  <c r="BI35" i="446"/>
  <c r="BH35" i="446"/>
  <c r="BG35" i="446"/>
  <c r="BF35" i="446"/>
  <c r="BE35" i="446"/>
  <c r="BD35" i="446"/>
  <c r="BC35" i="446"/>
  <c r="BB35" i="446"/>
  <c r="BA35" i="446"/>
  <c r="AZ35" i="446"/>
  <c r="AY35" i="446"/>
  <c r="AU35" i="446"/>
  <c r="AR35" i="446"/>
  <c r="AN35" i="446"/>
  <c r="AM35" i="446"/>
  <c r="AL35" i="446"/>
  <c r="AK35" i="446"/>
  <c r="AI35" i="446"/>
  <c r="AJ35" i="446"/>
  <c r="AH35" i="446"/>
  <c r="AG35" i="446"/>
  <c r="AF35" i="446"/>
  <c r="AE35" i="446"/>
  <c r="AE21" i="446"/>
  <c r="AD35" i="446"/>
  <c r="AC35" i="446"/>
  <c r="AB35" i="446"/>
  <c r="AA35" i="446"/>
  <c r="Z35" i="446"/>
  <c r="Y35" i="446"/>
  <c r="X35" i="446"/>
  <c r="W35" i="446"/>
  <c r="V35" i="446"/>
  <c r="U35" i="446"/>
  <c r="T35" i="446"/>
  <c r="S35" i="446"/>
  <c r="R35" i="446"/>
  <c r="Q35" i="446"/>
  <c r="P35" i="446"/>
  <c r="O35" i="446"/>
  <c r="O15" i="446"/>
  <c r="N35" i="446"/>
  <c r="M35" i="446"/>
  <c r="L35" i="446"/>
  <c r="BY34" i="446"/>
  <c r="BX34" i="446"/>
  <c r="BR34" i="446"/>
  <c r="BQ34" i="446"/>
  <c r="BM34" i="446"/>
  <c r="BK34" i="446"/>
  <c r="BJ34" i="446"/>
  <c r="BI34" i="446"/>
  <c r="BH34" i="446"/>
  <c r="BG34" i="446"/>
  <c r="BF34" i="446"/>
  <c r="BE34" i="446"/>
  <c r="BD34" i="446"/>
  <c r="BC34" i="446"/>
  <c r="BB34" i="446"/>
  <c r="BA34" i="446"/>
  <c r="AZ34" i="446"/>
  <c r="AY34" i="446"/>
  <c r="AS34" i="446"/>
  <c r="AR34" i="446"/>
  <c r="AO34" i="446"/>
  <c r="AN34" i="446"/>
  <c r="AL34" i="446"/>
  <c r="AM34" i="446"/>
  <c r="AK34" i="446"/>
  <c r="AJ34" i="446"/>
  <c r="AI34" i="446"/>
  <c r="AH34" i="446"/>
  <c r="AG34" i="446"/>
  <c r="AG17"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c r="BT33" i="446"/>
  <c r="BS33" i="446"/>
  <c r="BR33" i="446"/>
  <c r="BP33" i="446"/>
  <c r="BO33" i="446"/>
  <c r="BN33" i="446"/>
  <c r="BL33" i="446"/>
  <c r="BK33" i="446"/>
  <c r="BJ33" i="446"/>
  <c r="BH33" i="446"/>
  <c r="BI33" i="446"/>
  <c r="BG33" i="446"/>
  <c r="BF33" i="446"/>
  <c r="BE33" i="446"/>
  <c r="BD33" i="446"/>
  <c r="BC33" i="446"/>
  <c r="BB33" i="446"/>
  <c r="BA33" i="446"/>
  <c r="AZ33" i="446"/>
  <c r="AY33" i="446"/>
  <c r="AU33" i="446"/>
  <c r="AT33" i="446"/>
  <c r="AS33" i="446"/>
  <c r="AP33" i="446"/>
  <c r="AQ33" i="446"/>
  <c r="AO33" i="446"/>
  <c r="AN33" i="446"/>
  <c r="BQ33" i="446"/>
  <c r="AL33" i="446"/>
  <c r="AM33" i="446"/>
  <c r="AK33" i="446"/>
  <c r="AI33" i="446"/>
  <c r="AJ33" i="446"/>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c r="BT32" i="446"/>
  <c r="BS32" i="446"/>
  <c r="BP32" i="446"/>
  <c r="BO32" i="446"/>
  <c r="BL32" i="446"/>
  <c r="BK32" i="446"/>
  <c r="BH32" i="446"/>
  <c r="BG32" i="446"/>
  <c r="BF32" i="446"/>
  <c r="BE32" i="446"/>
  <c r="BD32" i="446"/>
  <c r="BC32" i="446"/>
  <c r="BB32" i="446"/>
  <c r="BA32" i="446"/>
  <c r="AZ32" i="446"/>
  <c r="AY32" i="446"/>
  <c r="AU32" i="446"/>
  <c r="AT32" i="446"/>
  <c r="AQ32" i="446"/>
  <c r="AP32" i="446"/>
  <c r="AN32" i="446"/>
  <c r="BQ32" i="446"/>
  <c r="AM32" i="446"/>
  <c r="AL32" i="446"/>
  <c r="AK32" i="446"/>
  <c r="AI32" i="446"/>
  <c r="AJ32" i="446"/>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c r="BQ31" i="446"/>
  <c r="BP31" i="446"/>
  <c r="BM31" i="446"/>
  <c r="BH31" i="446"/>
  <c r="BI31" i="446"/>
  <c r="BG31" i="446"/>
  <c r="BF31" i="446"/>
  <c r="BE31" i="446"/>
  <c r="BD31" i="446"/>
  <c r="BC31" i="446"/>
  <c r="BB31" i="446"/>
  <c r="BA31" i="446"/>
  <c r="AZ31" i="446"/>
  <c r="AY31" i="446"/>
  <c r="AU31" i="446"/>
  <c r="AR31" i="446"/>
  <c r="AN31" i="446"/>
  <c r="AM31" i="446"/>
  <c r="AL31" i="446"/>
  <c r="AK31" i="446"/>
  <c r="AI31" i="446"/>
  <c r="AJ31" i="446"/>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Y30" i="446"/>
  <c r="BX30" i="446"/>
  <c r="BQ30" i="446"/>
  <c r="BK30" i="446"/>
  <c r="BJ30" i="446"/>
  <c r="BI30" i="446"/>
  <c r="BH30" i="446"/>
  <c r="BG30" i="446"/>
  <c r="BF30" i="446"/>
  <c r="BE30" i="446"/>
  <c r="BD30" i="446"/>
  <c r="BC30" i="446"/>
  <c r="BB30" i="446"/>
  <c r="BB15" i="446"/>
  <c r="BA30" i="446"/>
  <c r="AZ30" i="446"/>
  <c r="AY30" i="446"/>
  <c r="AO30" i="446"/>
  <c r="AN30" i="446"/>
  <c r="AL30" i="446"/>
  <c r="AM30" i="446"/>
  <c r="AK30" i="446"/>
  <c r="AJ30" i="446"/>
  <c r="AI30" i="446"/>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c r="BT29" i="446"/>
  <c r="BS29" i="446"/>
  <c r="BR29" i="446"/>
  <c r="BP29" i="446"/>
  <c r="BO29" i="446"/>
  <c r="BN29" i="446"/>
  <c r="BL29" i="446"/>
  <c r="BK29" i="446"/>
  <c r="BJ29" i="446"/>
  <c r="BH29" i="446"/>
  <c r="BI29" i="446"/>
  <c r="BG29" i="446"/>
  <c r="BF29" i="446"/>
  <c r="BE29" i="446"/>
  <c r="BD29" i="446"/>
  <c r="BC29" i="446"/>
  <c r="BB29" i="446"/>
  <c r="BA29" i="446"/>
  <c r="AZ29" i="446"/>
  <c r="AY29" i="446"/>
  <c r="AU29" i="446"/>
  <c r="AT29" i="446"/>
  <c r="AS29" i="446"/>
  <c r="AP29" i="446"/>
  <c r="AQ29" i="446"/>
  <c r="AO29" i="446"/>
  <c r="AN29" i="446"/>
  <c r="BQ29" i="446"/>
  <c r="AL29" i="446"/>
  <c r="AM29" i="446"/>
  <c r="AK29" i="446"/>
  <c r="AI29" i="446"/>
  <c r="AJ29" i="446"/>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c r="BT28" i="446"/>
  <c r="BS28" i="446"/>
  <c r="BP28" i="446"/>
  <c r="BO28" i="446"/>
  <c r="BL28" i="446"/>
  <c r="BH28" i="446"/>
  <c r="BK28" i="446"/>
  <c r="BG28" i="446"/>
  <c r="BF28" i="446"/>
  <c r="BE28" i="446"/>
  <c r="BD28" i="446"/>
  <c r="BC28" i="446"/>
  <c r="BB28" i="446"/>
  <c r="BA28" i="446"/>
  <c r="AZ28" i="446"/>
  <c r="AY28" i="446"/>
  <c r="AU28" i="446"/>
  <c r="AT28" i="446"/>
  <c r="AQ28" i="446"/>
  <c r="AP28" i="446"/>
  <c r="AN28" i="446"/>
  <c r="BQ28" i="446"/>
  <c r="AL28" i="446"/>
  <c r="AM28" i="446"/>
  <c r="AK28" i="446"/>
  <c r="AI28" i="446"/>
  <c r="AJ28" i="446"/>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M27" i="446"/>
  <c r="BH27" i="446"/>
  <c r="BG27" i="446"/>
  <c r="BF27" i="446"/>
  <c r="BE27" i="446"/>
  <c r="BD27" i="446"/>
  <c r="BC27" i="446"/>
  <c r="BB27" i="446"/>
  <c r="BA27" i="446"/>
  <c r="AZ27" i="446"/>
  <c r="AY27" i="446"/>
  <c r="AN27" i="446"/>
  <c r="AM27" i="446"/>
  <c r="AL27" i="446"/>
  <c r="AK27" i="446"/>
  <c r="AJ27" i="446"/>
  <c r="AI27" i="446"/>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Y26" i="446"/>
  <c r="BX26" i="446"/>
  <c r="BK26" i="446"/>
  <c r="BJ26" i="446"/>
  <c r="BI26" i="446"/>
  <c r="BH26" i="446"/>
  <c r="BG26" i="446"/>
  <c r="BF26" i="446"/>
  <c r="BE26" i="446"/>
  <c r="BE21" i="446"/>
  <c r="BD26" i="446"/>
  <c r="BC26" i="446"/>
  <c r="BB26" i="446"/>
  <c r="BB16" i="446"/>
  <c r="BA26" i="446"/>
  <c r="AZ26" i="446"/>
  <c r="AY26" i="446"/>
  <c r="AN26" i="446"/>
  <c r="BQ26" i="446"/>
  <c r="AL26" i="446"/>
  <c r="AM26" i="446"/>
  <c r="AK26" i="446"/>
  <c r="AJ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c r="BT25" i="446"/>
  <c r="BS25" i="446"/>
  <c r="BR25" i="446"/>
  <c r="BP25" i="446"/>
  <c r="BO25" i="446"/>
  <c r="BN25" i="446"/>
  <c r="BL25" i="446"/>
  <c r="BK25" i="446"/>
  <c r="BJ25" i="446"/>
  <c r="BH25" i="446"/>
  <c r="BI25" i="446"/>
  <c r="BG25" i="446"/>
  <c r="BF25" i="446"/>
  <c r="BE25" i="446"/>
  <c r="BD25" i="446"/>
  <c r="BC25" i="446"/>
  <c r="BB25" i="446"/>
  <c r="BA25" i="446"/>
  <c r="AZ25" i="446"/>
  <c r="AY25" i="446"/>
  <c r="AU25" i="446"/>
  <c r="AT25" i="446"/>
  <c r="AS25" i="446"/>
  <c r="AP25" i="446"/>
  <c r="AQ25" i="446"/>
  <c r="AO25" i="446"/>
  <c r="AN25" i="446"/>
  <c r="BQ25" i="446"/>
  <c r="AL25" i="446"/>
  <c r="AM25" i="446"/>
  <c r="AK25" i="446"/>
  <c r="AI25" i="446"/>
  <c r="AJ25" i="446"/>
  <c r="AH25" i="446"/>
  <c r="AG25" i="446"/>
  <c r="AF25" i="446"/>
  <c r="AE25" i="446"/>
  <c r="AD25" i="446"/>
  <c r="AB13" i="446"/>
  <c r="AC25" i="446"/>
  <c r="AB25" i="446"/>
  <c r="AA25" i="446"/>
  <c r="Z25" i="446"/>
  <c r="Y25" i="446"/>
  <c r="X25" i="446"/>
  <c r="W25" i="446"/>
  <c r="V25" i="446"/>
  <c r="U25" i="446"/>
  <c r="T25" i="446"/>
  <c r="S25" i="446"/>
  <c r="R25" i="446"/>
  <c r="R16" i="446"/>
  <c r="Q25" i="446"/>
  <c r="P25" i="446"/>
  <c r="O25" i="446"/>
  <c r="N25" i="446"/>
  <c r="M25" i="446"/>
  <c r="L25" i="446"/>
  <c r="BX24" i="446"/>
  <c r="BY24" i="446"/>
  <c r="BT24" i="446"/>
  <c r="BS24" i="446"/>
  <c r="BP24" i="446"/>
  <c r="BO24" i="446"/>
  <c r="BL24" i="446"/>
  <c r="BH24" i="446"/>
  <c r="BG24" i="446"/>
  <c r="BF24" i="446"/>
  <c r="BE24" i="446"/>
  <c r="BD24" i="446"/>
  <c r="BC24" i="446"/>
  <c r="BB24" i="446"/>
  <c r="BA24" i="446"/>
  <c r="AZ24" i="446"/>
  <c r="AZ21" i="446"/>
  <c r="AY24" i="446"/>
  <c r="AY15" i="446"/>
  <c r="AU24" i="446"/>
  <c r="AT24" i="446"/>
  <c r="AP24" i="446"/>
  <c r="AQ24" i="446"/>
  <c r="AN24" i="446"/>
  <c r="BQ24" i="446"/>
  <c r="AL24" i="446"/>
  <c r="AM24" i="446"/>
  <c r="AK24" i="446"/>
  <c r="AI24" i="446"/>
  <c r="AJ24" i="446"/>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Y23" i="446"/>
  <c r="BX23" i="446"/>
  <c r="BI23" i="446"/>
  <c r="BH23" i="446"/>
  <c r="BG23" i="446"/>
  <c r="BF23" i="446"/>
  <c r="BE23" i="446"/>
  <c r="BD23" i="446"/>
  <c r="BC23" i="446"/>
  <c r="BB23" i="446"/>
  <c r="BA23" i="446"/>
  <c r="AZ23" i="446"/>
  <c r="AY23" i="446"/>
  <c r="AN23" i="446"/>
  <c r="BQ23" i="446"/>
  <c r="AM23" i="446"/>
  <c r="AL23" i="446"/>
  <c r="AK23" i="446"/>
  <c r="AJ23" i="446"/>
  <c r="AI23" i="446"/>
  <c r="AH23" i="446"/>
  <c r="AG23" i="446"/>
  <c r="AF23" i="446"/>
  <c r="AE23" i="446"/>
  <c r="AD23" i="446"/>
  <c r="AC23" i="446"/>
  <c r="AB23" i="446"/>
  <c r="AA23" i="446"/>
  <c r="Z23" i="446"/>
  <c r="Y23" i="446"/>
  <c r="X23" i="446"/>
  <c r="W23" i="446"/>
  <c r="V23" i="446"/>
  <c r="U23" i="446"/>
  <c r="T23" i="446"/>
  <c r="S23" i="446"/>
  <c r="S21" i="446"/>
  <c r="R23" i="446"/>
  <c r="Q23" i="446"/>
  <c r="P23" i="446"/>
  <c r="P21" i="446"/>
  <c r="O23" i="446"/>
  <c r="O16" i="446"/>
  <c r="N23" i="446"/>
  <c r="M23" i="446"/>
  <c r="L23" i="446"/>
  <c r="L15" i="446"/>
  <c r="BY22" i="446"/>
  <c r="BX22" i="446"/>
  <c r="BR22" i="446"/>
  <c r="BM22" i="446"/>
  <c r="BK22" i="446"/>
  <c r="BJ22" i="446"/>
  <c r="BI22" i="446"/>
  <c r="BH22" i="446"/>
  <c r="BG22" i="446"/>
  <c r="BF22" i="446"/>
  <c r="BE22" i="446"/>
  <c r="BD22" i="446"/>
  <c r="BC22" i="446"/>
  <c r="BB22" i="446"/>
  <c r="BA22" i="446"/>
  <c r="AZ22" i="446"/>
  <c r="AY22" i="446"/>
  <c r="AS22" i="446"/>
  <c r="AR22" i="446"/>
  <c r="AN22" i="446"/>
  <c r="AL22" i="446"/>
  <c r="AM22" i="446"/>
  <c r="AK22" i="446"/>
  <c r="AK17" i="446"/>
  <c r="AJ22" i="446"/>
  <c r="AI22" i="446"/>
  <c r="AH22" i="446"/>
  <c r="AG22" i="446"/>
  <c r="AF22" i="446"/>
  <c r="AE22" i="446"/>
  <c r="AD22" i="446"/>
  <c r="AD21" i="446"/>
  <c r="AC22" i="446"/>
  <c r="AB22" i="446"/>
  <c r="AA22" i="446"/>
  <c r="Z22" i="446"/>
  <c r="Y22" i="446"/>
  <c r="X22" i="446"/>
  <c r="W22" i="446"/>
  <c r="V22" i="446"/>
  <c r="U22" i="446"/>
  <c r="T22" i="446"/>
  <c r="S22" i="446"/>
  <c r="R22" i="446"/>
  <c r="Q22" i="446"/>
  <c r="P22" i="446"/>
  <c r="O22" i="446"/>
  <c r="N22" i="446"/>
  <c r="N16" i="446"/>
  <c r="M22" i="446"/>
  <c r="L22" i="446"/>
  <c r="BH21" i="446"/>
  <c r="BF21" i="446"/>
  <c r="AF21" i="446"/>
  <c r="N21" i="446"/>
  <c r="M21" i="446"/>
  <c r="L21" i="446"/>
  <c r="J21" i="446"/>
  <c r="I21" i="446"/>
  <c r="H21" i="446"/>
  <c r="G21" i="446"/>
  <c r="F21" i="446"/>
  <c r="BR18" i="446"/>
  <c r="BM18" i="446"/>
  <c r="BN18" i="446"/>
  <c r="BF18" i="446"/>
  <c r="BG18" i="446"/>
  <c r="W18" i="446"/>
  <c r="V18" i="446"/>
  <c r="U18" i="446"/>
  <c r="S18" i="446"/>
  <c r="T18" i="446"/>
  <c r="R18" i="446"/>
  <c r="AH17" i="446"/>
  <c r="AB16" i="446"/>
  <c r="AB15" i="446"/>
  <c r="R15" i="446"/>
  <c r="AB14" i="446"/>
  <c r="R14" i="446"/>
  <c r="O14" i="446"/>
  <c r="L14" i="446"/>
  <c r="BR13" i="446"/>
  <c r="BO13" i="446"/>
  <c r="BL13" i="446"/>
  <c r="BE13" i="446"/>
  <c r="BB13" i="446"/>
  <c r="AY13" i="446"/>
  <c r="U13" i="446"/>
  <c r="R13" i="446"/>
  <c r="O13" i="446"/>
  <c r="N13" i="446"/>
  <c r="M13" i="446"/>
  <c r="L13" i="446"/>
  <c r="BO12" i="446"/>
  <c r="BO14" i="446"/>
  <c r="U12" i="446"/>
  <c r="U14" i="446"/>
  <c r="R12" i="446"/>
  <c r="O12" i="446"/>
  <c r="N12" i="446"/>
  <c r="N14" i="446"/>
  <c r="M12" i="446"/>
  <c r="M14"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c r="BT146" i="445"/>
  <c r="BS146" i="445"/>
  <c r="BR146" i="445"/>
  <c r="BP146" i="445"/>
  <c r="BO146" i="445"/>
  <c r="BN146" i="445"/>
  <c r="BL146" i="445"/>
  <c r="BK146" i="445"/>
  <c r="BJ146" i="445"/>
  <c r="BH146" i="445"/>
  <c r="BI146" i="445"/>
  <c r="BG146" i="445"/>
  <c r="BF146" i="445"/>
  <c r="BE146" i="445"/>
  <c r="BD146" i="445"/>
  <c r="BC146" i="445"/>
  <c r="BB146" i="445"/>
  <c r="BA146" i="445"/>
  <c r="AZ146" i="445"/>
  <c r="AY146" i="445"/>
  <c r="AU146" i="445"/>
  <c r="AT146" i="445"/>
  <c r="AS146" i="445"/>
  <c r="AP146" i="445"/>
  <c r="AQ146" i="445"/>
  <c r="AO146" i="445"/>
  <c r="AN146" i="445"/>
  <c r="BQ146" i="445"/>
  <c r="AL146" i="445"/>
  <c r="AM146" i="445"/>
  <c r="AK146" i="445"/>
  <c r="AI146" i="445"/>
  <c r="AJ146" i="445"/>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c r="BT145" i="445"/>
  <c r="BS145" i="445"/>
  <c r="BP145" i="445"/>
  <c r="BO145" i="445"/>
  <c r="BL145" i="445"/>
  <c r="BK145" i="445"/>
  <c r="BH145" i="445"/>
  <c r="BG145" i="445"/>
  <c r="BF145" i="445"/>
  <c r="BE145" i="445"/>
  <c r="BD145" i="445"/>
  <c r="BC145" i="445"/>
  <c r="BB145" i="445"/>
  <c r="BA145" i="445"/>
  <c r="AZ145" i="445"/>
  <c r="AY145" i="445"/>
  <c r="AU145" i="445"/>
  <c r="AT145" i="445"/>
  <c r="AP145" i="445"/>
  <c r="AQ145" i="445"/>
  <c r="AN145" i="445"/>
  <c r="BQ145" i="445"/>
  <c r="AM145" i="445"/>
  <c r="AL145" i="445"/>
  <c r="AK145" i="445"/>
  <c r="AI145" i="445"/>
  <c r="AJ145" i="445"/>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Y144" i="445"/>
  <c r="BX144" i="445"/>
  <c r="BQ144" i="445"/>
  <c r="BP144" i="445"/>
  <c r="BI144" i="445"/>
  <c r="BH144" i="445"/>
  <c r="BG144" i="445"/>
  <c r="BF144" i="445"/>
  <c r="BE144" i="445"/>
  <c r="BD144" i="445"/>
  <c r="BC144" i="445"/>
  <c r="BB144" i="445"/>
  <c r="BA144" i="445"/>
  <c r="AZ144" i="445"/>
  <c r="AY144" i="445"/>
  <c r="AU144" i="445"/>
  <c r="AR144" i="445"/>
  <c r="AN144" i="445"/>
  <c r="AM144" i="445"/>
  <c r="AL144" i="445"/>
  <c r="AK144" i="445"/>
  <c r="AI144" i="445"/>
  <c r="AJ144" i="445"/>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R143" i="445"/>
  <c r="BQ143" i="445"/>
  <c r="BM143" i="445"/>
  <c r="BK143" i="445"/>
  <c r="BJ143" i="445"/>
  <c r="BI143" i="445"/>
  <c r="BH143" i="445"/>
  <c r="BG143" i="445"/>
  <c r="BF143" i="445"/>
  <c r="BE143" i="445"/>
  <c r="BD143" i="445"/>
  <c r="BC143" i="445"/>
  <c r="BB143" i="445"/>
  <c r="BA143" i="445"/>
  <c r="AZ143" i="445"/>
  <c r="AY143" i="445"/>
  <c r="AS143" i="445"/>
  <c r="AR143" i="445"/>
  <c r="AO143" i="445"/>
  <c r="AN143" i="445"/>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T142" i="445"/>
  <c r="BS142" i="445"/>
  <c r="BR142" i="445"/>
  <c r="BP142" i="445"/>
  <c r="BO142" i="445"/>
  <c r="BN142" i="445"/>
  <c r="BL142" i="445"/>
  <c r="BK142" i="445"/>
  <c r="BJ142" i="445"/>
  <c r="BH142" i="445"/>
  <c r="BI142" i="445"/>
  <c r="BG142" i="445"/>
  <c r="BF142" i="445"/>
  <c r="BE142" i="445"/>
  <c r="BD142" i="445"/>
  <c r="BC142" i="445"/>
  <c r="BB142" i="445"/>
  <c r="BA142" i="445"/>
  <c r="AZ142" i="445"/>
  <c r="AY142" i="445"/>
  <c r="AU142" i="445"/>
  <c r="AT142" i="445"/>
  <c r="AS142" i="445"/>
  <c r="AP142" i="445"/>
  <c r="AQ142" i="445"/>
  <c r="AO142" i="445"/>
  <c r="AN142" i="445"/>
  <c r="BQ142" i="445"/>
  <c r="AL142" i="445"/>
  <c r="AM142" i="445"/>
  <c r="AK142" i="445"/>
  <c r="AI142" i="445"/>
  <c r="AJ142" i="445"/>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c r="BT141" i="445"/>
  <c r="BS141" i="445"/>
  <c r="BP141" i="445"/>
  <c r="BO141" i="445"/>
  <c r="BL141" i="445"/>
  <c r="BK141" i="445"/>
  <c r="BH141" i="445"/>
  <c r="BG141" i="445"/>
  <c r="BF141" i="445"/>
  <c r="BE141" i="445"/>
  <c r="BD141" i="445"/>
  <c r="BC141" i="445"/>
  <c r="BB141" i="445"/>
  <c r="BA141" i="445"/>
  <c r="AZ141" i="445"/>
  <c r="AY141" i="445"/>
  <c r="AU141" i="445"/>
  <c r="AT141" i="445"/>
  <c r="AQ141" i="445"/>
  <c r="AP141" i="445"/>
  <c r="AN141" i="445"/>
  <c r="BQ141" i="445"/>
  <c r="AM141" i="445"/>
  <c r="AL141" i="445"/>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c r="BQ140" i="445"/>
  <c r="BP140" i="445"/>
  <c r="BM140" i="445"/>
  <c r="BH140" i="445"/>
  <c r="BI140" i="445"/>
  <c r="BG140" i="445"/>
  <c r="BF140" i="445"/>
  <c r="BE140" i="445"/>
  <c r="BD140" i="445"/>
  <c r="BC140" i="445"/>
  <c r="BB140" i="445"/>
  <c r="BA140" i="445"/>
  <c r="AZ140" i="445"/>
  <c r="AY140" i="445"/>
  <c r="AU140" i="445"/>
  <c r="AR140" i="445"/>
  <c r="AN140" i="445"/>
  <c r="AM140" i="445"/>
  <c r="AL140" i="445"/>
  <c r="AK140" i="445"/>
  <c r="AI140" i="445"/>
  <c r="AJ140" i="445"/>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Y139" i="445"/>
  <c r="BX139" i="445"/>
  <c r="BQ139" i="445"/>
  <c r="BK139" i="445"/>
  <c r="BJ139" i="445"/>
  <c r="BI139" i="445"/>
  <c r="BH139" i="445"/>
  <c r="BG139" i="445"/>
  <c r="BF139" i="445"/>
  <c r="BE139" i="445"/>
  <c r="BD139" i="445"/>
  <c r="BC139" i="445"/>
  <c r="BB139" i="445"/>
  <c r="BA139" i="445"/>
  <c r="AZ139" i="445"/>
  <c r="AY139" i="445"/>
  <c r="AO139" i="445"/>
  <c r="AN139" i="445"/>
  <c r="AL139" i="445"/>
  <c r="AM139" i="445"/>
  <c r="AK139" i="445"/>
  <c r="AJ139" i="445"/>
  <c r="AI139" i="445"/>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c r="BT138" i="445"/>
  <c r="BS138" i="445"/>
  <c r="BR138" i="445"/>
  <c r="BP138" i="445"/>
  <c r="BO138" i="445"/>
  <c r="BN138" i="445"/>
  <c r="BL138" i="445"/>
  <c r="BK138" i="445"/>
  <c r="BJ138" i="445"/>
  <c r="BH138" i="445"/>
  <c r="BI138" i="445"/>
  <c r="BG138" i="445"/>
  <c r="BF138" i="445"/>
  <c r="BE138" i="445"/>
  <c r="BD138" i="445"/>
  <c r="BC138" i="445"/>
  <c r="BB138" i="445"/>
  <c r="BA138" i="445"/>
  <c r="AZ138" i="445"/>
  <c r="AY138" i="445"/>
  <c r="AU138" i="445"/>
  <c r="AT138" i="445"/>
  <c r="AS138" i="445"/>
  <c r="AP138" i="445"/>
  <c r="AQ138" i="445"/>
  <c r="AO138" i="445"/>
  <c r="AN138" i="445"/>
  <c r="BQ138" i="445"/>
  <c r="AL138" i="445"/>
  <c r="AM138" i="445"/>
  <c r="AK138" i="445"/>
  <c r="AI138" i="445"/>
  <c r="AJ138" i="445"/>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c r="BT137" i="445"/>
  <c r="BS137" i="445"/>
  <c r="BP137" i="445"/>
  <c r="BO137" i="445"/>
  <c r="BL137" i="445"/>
  <c r="BH137" i="445"/>
  <c r="BG137" i="445"/>
  <c r="BF137" i="445"/>
  <c r="BE137" i="445"/>
  <c r="BD137" i="445"/>
  <c r="BC137" i="445"/>
  <c r="BB137" i="445"/>
  <c r="BA137" i="445"/>
  <c r="AZ137" i="445"/>
  <c r="AY137" i="445"/>
  <c r="AU137" i="445"/>
  <c r="AT137" i="445"/>
  <c r="AQ137" i="445"/>
  <c r="AP137" i="445"/>
  <c r="AN137" i="445"/>
  <c r="BQ137" i="445"/>
  <c r="AL137" i="445"/>
  <c r="AM137" i="445"/>
  <c r="AK137" i="445"/>
  <c r="AI137" i="445"/>
  <c r="AJ137" i="445"/>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c r="BM136" i="445"/>
  <c r="BH136" i="445"/>
  <c r="BG136" i="445"/>
  <c r="BF136" i="445"/>
  <c r="BE136" i="445"/>
  <c r="BD136" i="445"/>
  <c r="BC136" i="445"/>
  <c r="BB136" i="445"/>
  <c r="BA136" i="445"/>
  <c r="AZ136" i="445"/>
  <c r="AY136" i="445"/>
  <c r="AN136" i="445"/>
  <c r="AM136" i="445"/>
  <c r="AL136" i="445"/>
  <c r="AK136" i="445"/>
  <c r="AJ136" i="445"/>
  <c r="AI136" i="445"/>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Y135" i="445"/>
  <c r="BX135" i="445"/>
  <c r="BK135" i="445"/>
  <c r="BJ135" i="445"/>
  <c r="BI135" i="445"/>
  <c r="BH135" i="445"/>
  <c r="BG135" i="445"/>
  <c r="BF135" i="445"/>
  <c r="BE135" i="445"/>
  <c r="BD135" i="445"/>
  <c r="BC135" i="445"/>
  <c r="BB135" i="445"/>
  <c r="BA135" i="445"/>
  <c r="AZ135" i="445"/>
  <c r="AY135" i="445"/>
  <c r="AN135" i="445"/>
  <c r="BN135" i="445"/>
  <c r="AL135" i="445"/>
  <c r="AM135" i="445"/>
  <c r="AK135" i="445"/>
  <c r="AJ135" i="445"/>
  <c r="AI135" i="445"/>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c r="BT134" i="445"/>
  <c r="BS134" i="445"/>
  <c r="BR134" i="445"/>
  <c r="BP134" i="445"/>
  <c r="BO134" i="445"/>
  <c r="BN134" i="445"/>
  <c r="BL134" i="445"/>
  <c r="BK134" i="445"/>
  <c r="BJ134" i="445"/>
  <c r="BH134" i="445"/>
  <c r="BI134" i="445"/>
  <c r="BG134" i="445"/>
  <c r="BF134" i="445"/>
  <c r="BE134" i="445"/>
  <c r="BD134" i="445"/>
  <c r="BC134" i="445"/>
  <c r="BB134" i="445"/>
  <c r="BA134" i="445"/>
  <c r="AZ134" i="445"/>
  <c r="AY134" i="445"/>
  <c r="AU134" i="445"/>
  <c r="AT134" i="445"/>
  <c r="AS134" i="445"/>
  <c r="AP134" i="445"/>
  <c r="AQ134" i="445"/>
  <c r="AO134" i="445"/>
  <c r="AN134" i="445"/>
  <c r="BQ134" i="445"/>
  <c r="AL134" i="445"/>
  <c r="AM134" i="445"/>
  <c r="AK134" i="445"/>
  <c r="AI134" i="445"/>
  <c r="AJ134" i="445"/>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c r="BT133" i="445"/>
  <c r="BS133" i="445"/>
  <c r="BP133" i="445"/>
  <c r="BO133" i="445"/>
  <c r="BL133" i="445"/>
  <c r="BH133" i="445"/>
  <c r="BG133" i="445"/>
  <c r="BF133" i="445"/>
  <c r="BE133" i="445"/>
  <c r="BD133" i="445"/>
  <c r="BC133" i="445"/>
  <c r="BB133" i="445"/>
  <c r="BA133" i="445"/>
  <c r="AZ133" i="445"/>
  <c r="AY133" i="445"/>
  <c r="AU133" i="445"/>
  <c r="AT133" i="445"/>
  <c r="AP133" i="445"/>
  <c r="AQ133" i="445"/>
  <c r="AN133" i="445"/>
  <c r="BQ133" i="445"/>
  <c r="AL133" i="445"/>
  <c r="AM133" i="445"/>
  <c r="AK133" i="445"/>
  <c r="AI133" i="445"/>
  <c r="AJ133" i="445"/>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Y132" i="445"/>
  <c r="BX132" i="445"/>
  <c r="BI132" i="445"/>
  <c r="BH132" i="445"/>
  <c r="BG132" i="445"/>
  <c r="BF132" i="445"/>
  <c r="BE132" i="445"/>
  <c r="BD132" i="445"/>
  <c r="BC132" i="445"/>
  <c r="BB132" i="445"/>
  <c r="BA132" i="445"/>
  <c r="AZ132" i="445"/>
  <c r="AY132" i="445"/>
  <c r="AN132" i="445"/>
  <c r="BL132" i="445"/>
  <c r="AM132" i="445"/>
  <c r="AL132" i="445"/>
  <c r="AK132" i="445"/>
  <c r="AJ132" i="445"/>
  <c r="AI132" i="445"/>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Y131" i="445"/>
  <c r="BX131" i="445"/>
  <c r="BR131" i="445"/>
  <c r="BM131" i="445"/>
  <c r="BK131" i="445"/>
  <c r="BJ131" i="445"/>
  <c r="BI131" i="445"/>
  <c r="BH131" i="445"/>
  <c r="BG131" i="445"/>
  <c r="BF131" i="445"/>
  <c r="BE131" i="445"/>
  <c r="BD131" i="445"/>
  <c r="BC131" i="445"/>
  <c r="BB131" i="445"/>
  <c r="BA131" i="445"/>
  <c r="AZ131" i="445"/>
  <c r="AY131" i="445"/>
  <c r="AS131" i="445"/>
  <c r="AR131" i="445"/>
  <c r="AN131" i="445"/>
  <c r="AL131" i="445"/>
  <c r="AM131" i="445"/>
  <c r="AK131" i="445"/>
  <c r="AJ131" i="445"/>
  <c r="AI131" i="445"/>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c r="BT130" i="445"/>
  <c r="BS130" i="445"/>
  <c r="BR130" i="445"/>
  <c r="BP130" i="445"/>
  <c r="BO130" i="445"/>
  <c r="BN130" i="445"/>
  <c r="BL130" i="445"/>
  <c r="BK130" i="445"/>
  <c r="BJ130" i="445"/>
  <c r="BH130" i="445"/>
  <c r="BI130" i="445"/>
  <c r="BG130" i="445"/>
  <c r="BF130" i="445"/>
  <c r="BE130" i="445"/>
  <c r="BD130" i="445"/>
  <c r="BC130" i="445"/>
  <c r="BB130" i="445"/>
  <c r="BA130" i="445"/>
  <c r="AZ130" i="445"/>
  <c r="AY130" i="445"/>
  <c r="AU130" i="445"/>
  <c r="AT130" i="445"/>
  <c r="AS130" i="445"/>
  <c r="AP130" i="445"/>
  <c r="AQ130" i="445"/>
  <c r="AO130" i="445"/>
  <c r="AN130" i="445"/>
  <c r="BQ130" i="445"/>
  <c r="AL130" i="445"/>
  <c r="AM130" i="445"/>
  <c r="AK130" i="445"/>
  <c r="AI130" i="445"/>
  <c r="AJ130" i="445"/>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c r="BT129" i="445"/>
  <c r="BS129" i="445"/>
  <c r="BP129" i="445"/>
  <c r="BO129" i="445"/>
  <c r="BL129" i="445"/>
  <c r="BK129" i="445"/>
  <c r="BH129" i="445"/>
  <c r="BG129" i="445"/>
  <c r="BF129" i="445"/>
  <c r="BE129" i="445"/>
  <c r="BD129" i="445"/>
  <c r="BC129" i="445"/>
  <c r="BB129" i="445"/>
  <c r="BA129" i="445"/>
  <c r="AZ129" i="445"/>
  <c r="AY129" i="445"/>
  <c r="AU129" i="445"/>
  <c r="AT129" i="445"/>
  <c r="AP129" i="445"/>
  <c r="AQ129" i="445"/>
  <c r="AN129" i="445"/>
  <c r="BQ129" i="445"/>
  <c r="AM129" i="445"/>
  <c r="AL129" i="445"/>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Y128" i="445"/>
  <c r="BX128" i="445"/>
  <c r="BQ128" i="445"/>
  <c r="BP128" i="445"/>
  <c r="BI128" i="445"/>
  <c r="BH128" i="445"/>
  <c r="BG128" i="445"/>
  <c r="BF128" i="445"/>
  <c r="BE128" i="445"/>
  <c r="BD128" i="445"/>
  <c r="BC128" i="445"/>
  <c r="BB128" i="445"/>
  <c r="BA128" i="445"/>
  <c r="AZ128" i="445"/>
  <c r="AY128" i="445"/>
  <c r="AU128" i="445"/>
  <c r="AR128" i="445"/>
  <c r="AN128" i="445"/>
  <c r="AM128" i="445"/>
  <c r="AL128" i="445"/>
  <c r="AK128" i="445"/>
  <c r="AI128" i="445"/>
  <c r="AJ128" i="445"/>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Y127" i="445"/>
  <c r="BX127" i="445"/>
  <c r="BR127" i="445"/>
  <c r="BQ127" i="445"/>
  <c r="BM127" i="445"/>
  <c r="BK127" i="445"/>
  <c r="BJ127" i="445"/>
  <c r="BI127" i="445"/>
  <c r="BH127" i="445"/>
  <c r="BG127" i="445"/>
  <c r="BF127" i="445"/>
  <c r="BE127" i="445"/>
  <c r="BD127" i="445"/>
  <c r="BC127" i="445"/>
  <c r="BB127" i="445"/>
  <c r="BA127" i="445"/>
  <c r="AZ127" i="445"/>
  <c r="AY127" i="445"/>
  <c r="AS127" i="445"/>
  <c r="AR127" i="445"/>
  <c r="AO127" i="445"/>
  <c r="AN127" i="445"/>
  <c r="AL127" i="445"/>
  <c r="AM127" i="445"/>
  <c r="AK127" i="445"/>
  <c r="AJ127" i="445"/>
  <c r="AI127" i="445"/>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c r="BT126" i="445"/>
  <c r="BS126" i="445"/>
  <c r="BR126" i="445"/>
  <c r="BP126" i="445"/>
  <c r="BO126" i="445"/>
  <c r="BN126" i="445"/>
  <c r="BL126" i="445"/>
  <c r="BK126" i="445"/>
  <c r="BJ126" i="445"/>
  <c r="BH126" i="445"/>
  <c r="BI126" i="445"/>
  <c r="BG126" i="445"/>
  <c r="BF126" i="445"/>
  <c r="BE126" i="445"/>
  <c r="BD126" i="445"/>
  <c r="BC126" i="445"/>
  <c r="BB126" i="445"/>
  <c r="BA126" i="445"/>
  <c r="AZ126" i="445"/>
  <c r="AY126" i="445"/>
  <c r="AU126" i="445"/>
  <c r="AT126" i="445"/>
  <c r="AS126" i="445"/>
  <c r="AP126" i="445"/>
  <c r="AQ126" i="445"/>
  <c r="AO126" i="445"/>
  <c r="AN126" i="445"/>
  <c r="BQ126" i="445"/>
  <c r="AL126" i="445"/>
  <c r="AM126" i="445"/>
  <c r="AK126" i="445"/>
  <c r="AI126" i="445"/>
  <c r="AJ126" i="445"/>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c r="BT125" i="445"/>
  <c r="BS125" i="445"/>
  <c r="BP125" i="445"/>
  <c r="BO125" i="445"/>
  <c r="BL125" i="445"/>
  <c r="BK125" i="445"/>
  <c r="BH125" i="445"/>
  <c r="BG125" i="445"/>
  <c r="BF125" i="445"/>
  <c r="BE125" i="445"/>
  <c r="BD125" i="445"/>
  <c r="BC125" i="445"/>
  <c r="BB125" i="445"/>
  <c r="BA125" i="445"/>
  <c r="AZ125" i="445"/>
  <c r="AY125" i="445"/>
  <c r="AU125" i="445"/>
  <c r="AT125" i="445"/>
  <c r="AQ125" i="445"/>
  <c r="AP125" i="445"/>
  <c r="AN125" i="445"/>
  <c r="BQ125" i="445"/>
  <c r="AM125" i="445"/>
  <c r="AL125" i="445"/>
  <c r="AK125" i="445"/>
  <c r="AI125" i="445"/>
  <c r="AJ125" i="445"/>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c r="BQ124" i="445"/>
  <c r="BP124" i="445"/>
  <c r="BM124" i="445"/>
  <c r="BH124" i="445"/>
  <c r="BG124" i="445"/>
  <c r="BF124" i="445"/>
  <c r="BE124" i="445"/>
  <c r="BD124" i="445"/>
  <c r="BC124" i="445"/>
  <c r="BB124" i="445"/>
  <c r="BA124" i="445"/>
  <c r="AZ124" i="445"/>
  <c r="AY124" i="445"/>
  <c r="AU124" i="445"/>
  <c r="AR124" i="445"/>
  <c r="AN124" i="445"/>
  <c r="AM124" i="445"/>
  <c r="AL124" i="445"/>
  <c r="AK124" i="445"/>
  <c r="AI124" i="445"/>
  <c r="AJ124" i="445"/>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Y123" i="445"/>
  <c r="BX123" i="445"/>
  <c r="BQ123" i="445"/>
  <c r="BK123" i="445"/>
  <c r="BJ123" i="445"/>
  <c r="BI123" i="445"/>
  <c r="BH123" i="445"/>
  <c r="BG123" i="445"/>
  <c r="BF123" i="445"/>
  <c r="BE123" i="445"/>
  <c r="BD123" i="445"/>
  <c r="BC123" i="445"/>
  <c r="BB123" i="445"/>
  <c r="BA123" i="445"/>
  <c r="AZ123" i="445"/>
  <c r="AY123" i="445"/>
  <c r="AO123" i="445"/>
  <c r="AN123" i="445"/>
  <c r="AL123" i="445"/>
  <c r="AM123" i="445"/>
  <c r="AK123" i="445"/>
  <c r="AJ123" i="445"/>
  <c r="AI123" i="445"/>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c r="BT122" i="445"/>
  <c r="BS122" i="445"/>
  <c r="BR122" i="445"/>
  <c r="BP122" i="445"/>
  <c r="BO122" i="445"/>
  <c r="BN122" i="445"/>
  <c r="BL122" i="445"/>
  <c r="BK122" i="445"/>
  <c r="BJ122" i="445"/>
  <c r="BH122" i="445"/>
  <c r="BI122" i="445"/>
  <c r="BG122" i="445"/>
  <c r="BF122" i="445"/>
  <c r="BE122" i="445"/>
  <c r="BD122" i="445"/>
  <c r="BC122" i="445"/>
  <c r="BB122" i="445"/>
  <c r="BA122" i="445"/>
  <c r="AZ122" i="445"/>
  <c r="AY122" i="445"/>
  <c r="AU122" i="445"/>
  <c r="AT122" i="445"/>
  <c r="AS122" i="445"/>
  <c r="AP122" i="445"/>
  <c r="AQ122" i="445"/>
  <c r="AO122" i="445"/>
  <c r="AN122" i="445"/>
  <c r="BQ122" i="445"/>
  <c r="AL122" i="445"/>
  <c r="AM122" i="445"/>
  <c r="AK122" i="445"/>
  <c r="AI122" i="445"/>
  <c r="AJ122" i="445"/>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c r="BT121" i="445"/>
  <c r="BS121" i="445"/>
  <c r="BP121" i="445"/>
  <c r="BO121" i="445"/>
  <c r="BL121" i="445"/>
  <c r="BH121" i="445"/>
  <c r="BG121" i="445"/>
  <c r="BF121" i="445"/>
  <c r="BE121" i="445"/>
  <c r="BD121" i="445"/>
  <c r="BC121" i="445"/>
  <c r="BB121" i="445"/>
  <c r="BA121" i="445"/>
  <c r="AZ121" i="445"/>
  <c r="AY121" i="445"/>
  <c r="AU121" i="445"/>
  <c r="AT121" i="445"/>
  <c r="AQ121" i="445"/>
  <c r="AP121" i="445"/>
  <c r="AN121" i="445"/>
  <c r="BQ121" i="445"/>
  <c r="AL121" i="445"/>
  <c r="AM121" i="445"/>
  <c r="AK121" i="445"/>
  <c r="AI121" i="445"/>
  <c r="AJ121" i="445"/>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c r="BM120" i="445"/>
  <c r="BH120" i="445"/>
  <c r="BG120" i="445"/>
  <c r="BF120" i="445"/>
  <c r="BE120" i="445"/>
  <c r="BD120" i="445"/>
  <c r="BC120" i="445"/>
  <c r="BB120" i="445"/>
  <c r="BA120" i="445"/>
  <c r="AZ120" i="445"/>
  <c r="AY120" i="445"/>
  <c r="AN120" i="445"/>
  <c r="AM120" i="445"/>
  <c r="AL120" i="445"/>
  <c r="AK120" i="445"/>
  <c r="AJ120" i="445"/>
  <c r="AI120" i="445"/>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Y119" i="445"/>
  <c r="BX119" i="445"/>
  <c r="BK119" i="445"/>
  <c r="BJ119" i="445"/>
  <c r="BI119" i="445"/>
  <c r="BH119" i="445"/>
  <c r="BG119" i="445"/>
  <c r="BF119" i="445"/>
  <c r="BE119" i="445"/>
  <c r="BD119" i="445"/>
  <c r="BC119" i="445"/>
  <c r="BB119" i="445"/>
  <c r="BA119" i="445"/>
  <c r="AZ119" i="445"/>
  <c r="AY119" i="445"/>
  <c r="AN119" i="445"/>
  <c r="AV119" i="445"/>
  <c r="AW119" i="445"/>
  <c r="AL119" i="445"/>
  <c r="AM119" i="445"/>
  <c r="AK119" i="445"/>
  <c r="AJ119" i="445"/>
  <c r="AI119" i="445"/>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c r="BT118" i="445"/>
  <c r="BS118" i="445"/>
  <c r="BR118" i="445"/>
  <c r="BP118" i="445"/>
  <c r="BO118" i="445"/>
  <c r="BN118" i="445"/>
  <c r="BL118" i="445"/>
  <c r="BK118" i="445"/>
  <c r="BJ118" i="445"/>
  <c r="BH118" i="445"/>
  <c r="BI118" i="445"/>
  <c r="BG118" i="445"/>
  <c r="BF118" i="445"/>
  <c r="BE118" i="445"/>
  <c r="BD118" i="445"/>
  <c r="BC118" i="445"/>
  <c r="BB118" i="445"/>
  <c r="BA118" i="445"/>
  <c r="AZ118" i="445"/>
  <c r="AY118" i="445"/>
  <c r="AU118" i="445"/>
  <c r="AT118" i="445"/>
  <c r="AS118" i="445"/>
  <c r="AP118" i="445"/>
  <c r="AQ118" i="445"/>
  <c r="AO118" i="445"/>
  <c r="AN118" i="445"/>
  <c r="BQ118" i="445"/>
  <c r="AL118" i="445"/>
  <c r="AM118" i="445"/>
  <c r="AK118" i="445"/>
  <c r="AI118" i="445"/>
  <c r="AJ118" i="445"/>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c r="BT117" i="445"/>
  <c r="BS117" i="445"/>
  <c r="BP117" i="445"/>
  <c r="BO117" i="445"/>
  <c r="BL117" i="445"/>
  <c r="BH117" i="445"/>
  <c r="BG117" i="445"/>
  <c r="BF117" i="445"/>
  <c r="BE117" i="445"/>
  <c r="BD117" i="445"/>
  <c r="BC117" i="445"/>
  <c r="BB117" i="445"/>
  <c r="BA117" i="445"/>
  <c r="AZ117" i="445"/>
  <c r="AY117" i="445"/>
  <c r="AU117" i="445"/>
  <c r="AT117" i="445"/>
  <c r="AP117" i="445"/>
  <c r="AQ117" i="445"/>
  <c r="AN117" i="445"/>
  <c r="BQ117" i="445"/>
  <c r="AL117" i="445"/>
  <c r="AM117" i="445"/>
  <c r="AK117" i="445"/>
  <c r="AI117" i="445"/>
  <c r="AJ117" i="445"/>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Y116" i="445"/>
  <c r="BX116" i="445"/>
  <c r="BI116" i="445"/>
  <c r="BH116" i="445"/>
  <c r="BG116" i="445"/>
  <c r="BF116" i="445"/>
  <c r="BE116" i="445"/>
  <c r="BD116" i="445"/>
  <c r="BC116" i="445"/>
  <c r="BB116" i="445"/>
  <c r="BA116" i="445"/>
  <c r="AZ116" i="445"/>
  <c r="AY116" i="445"/>
  <c r="AN116" i="445"/>
  <c r="BT116" i="445"/>
  <c r="AM116" i="445"/>
  <c r="AL116" i="445"/>
  <c r="AK116" i="445"/>
  <c r="AJ116" i="445"/>
  <c r="AI116" i="445"/>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Y115" i="445"/>
  <c r="BX115" i="445"/>
  <c r="BR115" i="445"/>
  <c r="BM115" i="445"/>
  <c r="BK115" i="445"/>
  <c r="BJ115" i="445"/>
  <c r="BI115" i="445"/>
  <c r="BH115" i="445"/>
  <c r="BG115" i="445"/>
  <c r="BF115" i="445"/>
  <c r="BE115" i="445"/>
  <c r="BD115" i="445"/>
  <c r="BC115" i="445"/>
  <c r="BB115" i="445"/>
  <c r="BA115" i="445"/>
  <c r="AZ115" i="445"/>
  <c r="AY115" i="445"/>
  <c r="AS115" i="445"/>
  <c r="AR115" i="445"/>
  <c r="AN115" i="445"/>
  <c r="AL115" i="445"/>
  <c r="AM115" i="445"/>
  <c r="AK115" i="445"/>
  <c r="AJ115" i="445"/>
  <c r="AI115" i="445"/>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c r="BT114" i="445"/>
  <c r="BS114" i="445"/>
  <c r="BR114" i="445"/>
  <c r="BP114" i="445"/>
  <c r="BO114" i="445"/>
  <c r="BN114" i="445"/>
  <c r="BL114" i="445"/>
  <c r="BK114" i="445"/>
  <c r="BJ114" i="445"/>
  <c r="BH114" i="445"/>
  <c r="BI114" i="445"/>
  <c r="BG114" i="445"/>
  <c r="BF114" i="445"/>
  <c r="BE114" i="445"/>
  <c r="BD114" i="445"/>
  <c r="BC114" i="445"/>
  <c r="BB114" i="445"/>
  <c r="BA114" i="445"/>
  <c r="AZ114" i="445"/>
  <c r="AY114" i="445"/>
  <c r="AU114" i="445"/>
  <c r="AT114" i="445"/>
  <c r="AS114" i="445"/>
  <c r="AP114" i="445"/>
  <c r="AQ114" i="445"/>
  <c r="AO114" i="445"/>
  <c r="AN114" i="445"/>
  <c r="BQ114" i="445"/>
  <c r="AL114" i="445"/>
  <c r="AM114" i="445"/>
  <c r="AK114" i="445"/>
  <c r="AI114" i="445"/>
  <c r="AJ114" i="445"/>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c r="BT113" i="445"/>
  <c r="BS113" i="445"/>
  <c r="BP113" i="445"/>
  <c r="BO113" i="445"/>
  <c r="BL113" i="445"/>
  <c r="BK113" i="445"/>
  <c r="BH113" i="445"/>
  <c r="BG113" i="445"/>
  <c r="BF113" i="445"/>
  <c r="BE113" i="445"/>
  <c r="BD113" i="445"/>
  <c r="BC113" i="445"/>
  <c r="BB113" i="445"/>
  <c r="BA113" i="445"/>
  <c r="AZ113" i="445"/>
  <c r="AY113" i="445"/>
  <c r="AU113" i="445"/>
  <c r="AT113" i="445"/>
  <c r="AP113" i="445"/>
  <c r="AQ113" i="445"/>
  <c r="AN113" i="445"/>
  <c r="BQ113" i="445"/>
  <c r="AM113" i="445"/>
  <c r="AL113" i="445"/>
  <c r="AK113" i="445"/>
  <c r="AI113" i="445"/>
  <c r="AJ113" i="445"/>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Q112" i="445"/>
  <c r="BP112" i="445"/>
  <c r="BI112" i="445"/>
  <c r="BH112" i="445"/>
  <c r="BG112" i="445"/>
  <c r="BF112" i="445"/>
  <c r="BE112" i="445"/>
  <c r="BD112" i="445"/>
  <c r="BC112" i="445"/>
  <c r="BB112" i="445"/>
  <c r="BA112" i="445"/>
  <c r="AZ112" i="445"/>
  <c r="AY112" i="445"/>
  <c r="AU112" i="445"/>
  <c r="AR112" i="445"/>
  <c r="AN112" i="445"/>
  <c r="BL112" i="445"/>
  <c r="AM112" i="445"/>
  <c r="AL112" i="445"/>
  <c r="AK112" i="445"/>
  <c r="AI112" i="445"/>
  <c r="AJ112" i="445"/>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Y111" i="445"/>
  <c r="BX111" i="445"/>
  <c r="BR111" i="445"/>
  <c r="BQ111" i="445"/>
  <c r="BM111" i="445"/>
  <c r="BK111" i="445"/>
  <c r="BJ111" i="445"/>
  <c r="BI111" i="445"/>
  <c r="BH111" i="445"/>
  <c r="BG111" i="445"/>
  <c r="BF111" i="445"/>
  <c r="BE111" i="445"/>
  <c r="BD111" i="445"/>
  <c r="BC111" i="445"/>
  <c r="BB111" i="445"/>
  <c r="BA111" i="445"/>
  <c r="AZ111" i="445"/>
  <c r="AY111" i="445"/>
  <c r="AS111" i="445"/>
  <c r="AR111" i="445"/>
  <c r="AO111" i="445"/>
  <c r="AN111" i="445"/>
  <c r="AL111" i="445"/>
  <c r="AM111" i="445"/>
  <c r="AK111" i="445"/>
  <c r="AJ111" i="445"/>
  <c r="AI111" i="445"/>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c r="BT110" i="445"/>
  <c r="BS110" i="445"/>
  <c r="BR110" i="445"/>
  <c r="BP110" i="445"/>
  <c r="BO110" i="445"/>
  <c r="BN110" i="445"/>
  <c r="BL110" i="445"/>
  <c r="BK110" i="445"/>
  <c r="BJ110" i="445"/>
  <c r="BH110" i="445"/>
  <c r="BI110" i="445"/>
  <c r="BG110" i="445"/>
  <c r="BF110" i="445"/>
  <c r="BE110" i="445"/>
  <c r="BD110" i="445"/>
  <c r="BC110" i="445"/>
  <c r="BB110" i="445"/>
  <c r="BA110" i="445"/>
  <c r="AZ110" i="445"/>
  <c r="AY110" i="445"/>
  <c r="AU110" i="445"/>
  <c r="AT110" i="445"/>
  <c r="AS110" i="445"/>
  <c r="AP110" i="445"/>
  <c r="AQ110" i="445"/>
  <c r="AO110" i="445"/>
  <c r="AN110" i="445"/>
  <c r="BQ110" i="445"/>
  <c r="AL110" i="445"/>
  <c r="AM110" i="445"/>
  <c r="AK110" i="445"/>
  <c r="AI110" i="445"/>
  <c r="AJ110" i="445"/>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c r="BT109" i="445"/>
  <c r="BS109" i="445"/>
  <c r="BP109" i="445"/>
  <c r="BO109" i="445"/>
  <c r="BL109" i="445"/>
  <c r="BK109" i="445"/>
  <c r="BH109" i="445"/>
  <c r="BG109" i="445"/>
  <c r="BF109" i="445"/>
  <c r="BE109" i="445"/>
  <c r="BD109" i="445"/>
  <c r="BC109" i="445"/>
  <c r="BB109" i="445"/>
  <c r="BA109" i="445"/>
  <c r="AZ109" i="445"/>
  <c r="AY109" i="445"/>
  <c r="AU109" i="445"/>
  <c r="AT109" i="445"/>
  <c r="AQ109" i="445"/>
  <c r="AP109" i="445"/>
  <c r="AN109" i="445"/>
  <c r="BQ109" i="445"/>
  <c r="AM109" i="445"/>
  <c r="AL109" i="445"/>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c r="BQ108" i="445"/>
  <c r="BP108" i="445"/>
  <c r="BM108" i="445"/>
  <c r="BH108" i="445"/>
  <c r="BI108" i="445"/>
  <c r="BG108" i="445"/>
  <c r="BF108" i="445"/>
  <c r="BE108" i="445"/>
  <c r="BD108" i="445"/>
  <c r="BC108" i="445"/>
  <c r="BB108" i="445"/>
  <c r="BA108" i="445"/>
  <c r="AZ108" i="445"/>
  <c r="AY108" i="445"/>
  <c r="AU108" i="445"/>
  <c r="AR108" i="445"/>
  <c r="AN108" i="445"/>
  <c r="AM108" i="445"/>
  <c r="AL108" i="445"/>
  <c r="AK108" i="445"/>
  <c r="AI108" i="445"/>
  <c r="AJ108" i="445"/>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Y107" i="445"/>
  <c r="BX107" i="445"/>
  <c r="BQ107" i="445"/>
  <c r="BK107" i="445"/>
  <c r="BJ107" i="445"/>
  <c r="BI107" i="445"/>
  <c r="BH107" i="445"/>
  <c r="BG107" i="445"/>
  <c r="BF107" i="445"/>
  <c r="BE107" i="445"/>
  <c r="BD107" i="445"/>
  <c r="BC107" i="445"/>
  <c r="BB107" i="445"/>
  <c r="BA107" i="445"/>
  <c r="AZ107" i="445"/>
  <c r="AY107" i="445"/>
  <c r="AO107" i="445"/>
  <c r="AN107" i="445"/>
  <c r="AL107" i="445"/>
  <c r="AM107" i="445"/>
  <c r="AK107" i="445"/>
  <c r="AJ107" i="445"/>
  <c r="AI107" i="445"/>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c r="BT106" i="445"/>
  <c r="BS106" i="445"/>
  <c r="BR106" i="445"/>
  <c r="BP106" i="445"/>
  <c r="BO106" i="445"/>
  <c r="BN106" i="445"/>
  <c r="BL106" i="445"/>
  <c r="BK106" i="445"/>
  <c r="BJ106" i="445"/>
  <c r="BH106" i="445"/>
  <c r="BI106" i="445"/>
  <c r="BG106" i="445"/>
  <c r="BF106" i="445"/>
  <c r="BE106" i="445"/>
  <c r="BD106" i="445"/>
  <c r="BC106" i="445"/>
  <c r="BB106" i="445"/>
  <c r="BA106" i="445"/>
  <c r="AZ106" i="445"/>
  <c r="AY106" i="445"/>
  <c r="AU106" i="445"/>
  <c r="AT106" i="445"/>
  <c r="AS106" i="445"/>
  <c r="AP106" i="445"/>
  <c r="AQ106" i="445"/>
  <c r="AO106" i="445"/>
  <c r="AN106" i="445"/>
  <c r="BQ106" i="445"/>
  <c r="AL106" i="445"/>
  <c r="AM106" i="445"/>
  <c r="AK106" i="445"/>
  <c r="AI106" i="445"/>
  <c r="AJ106" i="445"/>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c r="BT105" i="445"/>
  <c r="BS105" i="445"/>
  <c r="BP105" i="445"/>
  <c r="BO105" i="445"/>
  <c r="BL105" i="445"/>
  <c r="BH105" i="445"/>
  <c r="BG105" i="445"/>
  <c r="BF105" i="445"/>
  <c r="BE105" i="445"/>
  <c r="BD105" i="445"/>
  <c r="BC105" i="445"/>
  <c r="BB105" i="445"/>
  <c r="BA105" i="445"/>
  <c r="AZ105" i="445"/>
  <c r="AY105" i="445"/>
  <c r="AU105" i="445"/>
  <c r="AT105" i="445"/>
  <c r="AQ105" i="445"/>
  <c r="AP105" i="445"/>
  <c r="AN105" i="445"/>
  <c r="BQ105" i="445"/>
  <c r="AL105" i="445"/>
  <c r="AM105" i="445"/>
  <c r="AK105" i="445"/>
  <c r="AI105" i="445"/>
  <c r="AJ105" i="445"/>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c r="BM104" i="445"/>
  <c r="BH104" i="445"/>
  <c r="BG104" i="445"/>
  <c r="BF104" i="445"/>
  <c r="BE104" i="445"/>
  <c r="BD104" i="445"/>
  <c r="BC104" i="445"/>
  <c r="BB104" i="445"/>
  <c r="BA104" i="445"/>
  <c r="AZ104" i="445"/>
  <c r="AY104" i="445"/>
  <c r="AN104" i="445"/>
  <c r="AM104" i="445"/>
  <c r="AL104" i="445"/>
  <c r="AK104" i="445"/>
  <c r="AJ104" i="445"/>
  <c r="AI104" i="445"/>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Y103" i="445"/>
  <c r="BX103" i="445"/>
  <c r="BK103" i="445"/>
  <c r="BJ103" i="445"/>
  <c r="BI103" i="445"/>
  <c r="BH103" i="445"/>
  <c r="BG103" i="445"/>
  <c r="BF103" i="445"/>
  <c r="BE103" i="445"/>
  <c r="BD103" i="445"/>
  <c r="BC103" i="445"/>
  <c r="BB103" i="445"/>
  <c r="BA103" i="445"/>
  <c r="AZ103" i="445"/>
  <c r="AY103" i="445"/>
  <c r="AN103" i="445"/>
  <c r="BQ103" i="445"/>
  <c r="AL103" i="445"/>
  <c r="AM103" i="445"/>
  <c r="AK103" i="445"/>
  <c r="AJ103" i="445"/>
  <c r="AI103" i="445"/>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c r="BT102" i="445"/>
  <c r="BS102" i="445"/>
  <c r="BR102" i="445"/>
  <c r="BP102" i="445"/>
  <c r="BO102" i="445"/>
  <c r="BN102" i="445"/>
  <c r="BL102" i="445"/>
  <c r="BK102" i="445"/>
  <c r="BJ102" i="445"/>
  <c r="BH102" i="445"/>
  <c r="BI102" i="445"/>
  <c r="BG102" i="445"/>
  <c r="BF102" i="445"/>
  <c r="BE102" i="445"/>
  <c r="BD102" i="445"/>
  <c r="BC102" i="445"/>
  <c r="BB102" i="445"/>
  <c r="BA102" i="445"/>
  <c r="AZ102" i="445"/>
  <c r="AY102" i="445"/>
  <c r="AU102" i="445"/>
  <c r="AT102" i="445"/>
  <c r="AS102" i="445"/>
  <c r="AP102" i="445"/>
  <c r="AQ102" i="445"/>
  <c r="AO102" i="445"/>
  <c r="AN102" i="445"/>
  <c r="BQ102" i="445"/>
  <c r="AL102" i="445"/>
  <c r="AM102" i="445"/>
  <c r="AK102" i="445"/>
  <c r="AI102" i="445"/>
  <c r="AJ102" i="445"/>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c r="BT101" i="445"/>
  <c r="BS101" i="445"/>
  <c r="BP101" i="445"/>
  <c r="BO101" i="445"/>
  <c r="BL101" i="445"/>
  <c r="BH101" i="445"/>
  <c r="BG101" i="445"/>
  <c r="BF101" i="445"/>
  <c r="BE101" i="445"/>
  <c r="BD101" i="445"/>
  <c r="BC101" i="445"/>
  <c r="BB101" i="445"/>
  <c r="BA101" i="445"/>
  <c r="AZ101" i="445"/>
  <c r="AY101" i="445"/>
  <c r="AU101" i="445"/>
  <c r="AT101" i="445"/>
  <c r="AP101" i="445"/>
  <c r="AQ101" i="445"/>
  <c r="AN101" i="445"/>
  <c r="BQ101" i="445"/>
  <c r="AL101" i="445"/>
  <c r="AM101" i="445"/>
  <c r="AK101" i="445"/>
  <c r="AI101" i="445"/>
  <c r="AJ101" i="445"/>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Y100" i="445"/>
  <c r="BX100" i="445"/>
  <c r="BI100" i="445"/>
  <c r="BH100" i="445"/>
  <c r="BG100" i="445"/>
  <c r="BF100" i="445"/>
  <c r="BE100" i="445"/>
  <c r="BD100" i="445"/>
  <c r="BC100" i="445"/>
  <c r="BB100" i="445"/>
  <c r="BA100" i="445"/>
  <c r="AZ100" i="445"/>
  <c r="AY100" i="445"/>
  <c r="AN100" i="445"/>
  <c r="BL100" i="445"/>
  <c r="AM100" i="445"/>
  <c r="AL100" i="445"/>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Y99" i="445"/>
  <c r="BX99" i="445"/>
  <c r="BM99" i="445"/>
  <c r="BK99" i="445"/>
  <c r="BJ99" i="445"/>
  <c r="BI99" i="445"/>
  <c r="BH99" i="445"/>
  <c r="BG99" i="445"/>
  <c r="BF99" i="445"/>
  <c r="BE99" i="445"/>
  <c r="BD99" i="445"/>
  <c r="BC99" i="445"/>
  <c r="BB99" i="445"/>
  <c r="BA99" i="445"/>
  <c r="AZ99" i="445"/>
  <c r="AY99" i="445"/>
  <c r="AT99" i="445"/>
  <c r="AO99" i="445"/>
  <c r="AN99" i="445"/>
  <c r="AL99" i="445"/>
  <c r="AM99" i="445"/>
  <c r="AK99" i="445"/>
  <c r="AJ99" i="445"/>
  <c r="AI99" i="445"/>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c r="BT98" i="445"/>
  <c r="BS98" i="445"/>
  <c r="BR98" i="445"/>
  <c r="BP98" i="445"/>
  <c r="BO98" i="445"/>
  <c r="BN98" i="445"/>
  <c r="BL98" i="445"/>
  <c r="BJ98" i="445"/>
  <c r="BH98" i="445"/>
  <c r="BI98" i="445"/>
  <c r="BG98" i="445"/>
  <c r="BF98" i="445"/>
  <c r="BE98" i="445"/>
  <c r="BD98" i="445"/>
  <c r="BC98" i="445"/>
  <c r="BB98" i="445"/>
  <c r="BA98" i="445"/>
  <c r="AZ98" i="445"/>
  <c r="AY98" i="445"/>
  <c r="AU98" i="445"/>
  <c r="AT98" i="445"/>
  <c r="AS98" i="445"/>
  <c r="AP98" i="445"/>
  <c r="AQ98" i="445"/>
  <c r="AO98" i="445"/>
  <c r="AN98" i="445"/>
  <c r="BQ98" i="445"/>
  <c r="AL98" i="445"/>
  <c r="AM98" i="445"/>
  <c r="AK98" i="445"/>
  <c r="AI98" i="445"/>
  <c r="AJ98" i="445"/>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c r="BQ97" i="445"/>
  <c r="BP97" i="445"/>
  <c r="BL97" i="445"/>
  <c r="BK97" i="445"/>
  <c r="BH97" i="445"/>
  <c r="BJ97" i="445"/>
  <c r="BG97" i="445"/>
  <c r="BF97" i="445"/>
  <c r="BE97" i="445"/>
  <c r="BD97" i="445"/>
  <c r="BC97" i="445"/>
  <c r="BB97" i="445"/>
  <c r="BA97" i="445"/>
  <c r="AZ97" i="445"/>
  <c r="AY97" i="445"/>
  <c r="AV97" i="445"/>
  <c r="AW97" i="445"/>
  <c r="AR97" i="445"/>
  <c r="AN97" i="445"/>
  <c r="BS97" i="445"/>
  <c r="AM97" i="445"/>
  <c r="AL97" i="445"/>
  <c r="AK97" i="445"/>
  <c r="AI97" i="445"/>
  <c r="AJ97" i="445"/>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Y96" i="445"/>
  <c r="BX96" i="445"/>
  <c r="BT96" i="445"/>
  <c r="BR96" i="445"/>
  <c r="BP96" i="445"/>
  <c r="BN96" i="445"/>
  <c r="BM96" i="445"/>
  <c r="BI96" i="445"/>
  <c r="BH96" i="445"/>
  <c r="BK96" i="445"/>
  <c r="BG96" i="445"/>
  <c r="BF96" i="445"/>
  <c r="BE96" i="445"/>
  <c r="BD96" i="445"/>
  <c r="BC96" i="445"/>
  <c r="BB96" i="445"/>
  <c r="BA96" i="445"/>
  <c r="AZ96" i="445"/>
  <c r="AY96" i="445"/>
  <c r="AV96" i="445"/>
  <c r="AW96" i="445"/>
  <c r="AU96" i="445"/>
  <c r="AR96" i="445"/>
  <c r="AO96" i="445"/>
  <c r="AN96" i="445"/>
  <c r="AM96" i="445"/>
  <c r="AL96" i="445"/>
  <c r="AK96" i="445"/>
  <c r="AI96" i="445"/>
  <c r="AJ96" i="445"/>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Y95" i="445"/>
  <c r="BX95" i="445"/>
  <c r="BS95" i="445"/>
  <c r="BR95" i="445"/>
  <c r="BO95" i="445"/>
  <c r="BN95" i="445"/>
  <c r="BM95" i="445"/>
  <c r="BK95" i="445"/>
  <c r="BJ95" i="445"/>
  <c r="BI95" i="445"/>
  <c r="BH95" i="445"/>
  <c r="BG95" i="445"/>
  <c r="BF95" i="445"/>
  <c r="BE95" i="445"/>
  <c r="BD95" i="445"/>
  <c r="BC95" i="445"/>
  <c r="BB95" i="445"/>
  <c r="BA95" i="445"/>
  <c r="AZ95" i="445"/>
  <c r="AY95" i="445"/>
  <c r="AV95" i="445"/>
  <c r="AW95" i="445"/>
  <c r="AT95" i="445"/>
  <c r="AR95" i="445"/>
  <c r="AP95" i="445"/>
  <c r="AQ95" i="445"/>
  <c r="AO95" i="445"/>
  <c r="AN95" i="445"/>
  <c r="AL95" i="445"/>
  <c r="AM95" i="445"/>
  <c r="AK95" i="445"/>
  <c r="AJ95" i="445"/>
  <c r="AI95" i="445"/>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c r="BT94" i="445"/>
  <c r="BS94" i="445"/>
  <c r="BR94" i="445"/>
  <c r="BP94" i="445"/>
  <c r="BO94" i="445"/>
  <c r="BN94" i="445"/>
  <c r="BL94" i="445"/>
  <c r="BK94" i="445"/>
  <c r="BJ94" i="445"/>
  <c r="BH94" i="445"/>
  <c r="BI94" i="445"/>
  <c r="BG94" i="445"/>
  <c r="BF94" i="445"/>
  <c r="BE94" i="445"/>
  <c r="BD94" i="445"/>
  <c r="BC94" i="445"/>
  <c r="BB94" i="445"/>
  <c r="BA94" i="445"/>
  <c r="AZ94" i="445"/>
  <c r="AY94" i="445"/>
  <c r="AU94" i="445"/>
  <c r="AT94" i="445"/>
  <c r="AS94" i="445"/>
  <c r="AQ94" i="445"/>
  <c r="AP94" i="445"/>
  <c r="AO94" i="445"/>
  <c r="AN94" i="445"/>
  <c r="BQ94" i="445"/>
  <c r="AM94" i="445"/>
  <c r="AL94" i="445"/>
  <c r="AK94" i="445"/>
  <c r="AI94" i="445"/>
  <c r="AJ94" i="445"/>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c r="BS93" i="445"/>
  <c r="BH93" i="445"/>
  <c r="BG93" i="445"/>
  <c r="BF93" i="445"/>
  <c r="BE93" i="445"/>
  <c r="BD93" i="445"/>
  <c r="BC93" i="445"/>
  <c r="BB93" i="445"/>
  <c r="BA93" i="445"/>
  <c r="AZ93" i="445"/>
  <c r="AY93" i="445"/>
  <c r="AT93" i="445"/>
  <c r="AN93" i="445"/>
  <c r="AM93" i="445"/>
  <c r="AL93" i="445"/>
  <c r="AK93" i="445"/>
  <c r="AJ93" i="445"/>
  <c r="AI93" i="445"/>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Y92" i="445"/>
  <c r="BX92" i="445"/>
  <c r="BT92" i="445"/>
  <c r="BP92" i="445"/>
  <c r="BN92" i="445"/>
  <c r="BJ92" i="445"/>
  <c r="BI92" i="445"/>
  <c r="BH92" i="445"/>
  <c r="BK92" i="445"/>
  <c r="BG92" i="445"/>
  <c r="BF92" i="445"/>
  <c r="BE92" i="445"/>
  <c r="BD92" i="445"/>
  <c r="BC92" i="445"/>
  <c r="BB92" i="445"/>
  <c r="BA92" i="445"/>
  <c r="AZ92" i="445"/>
  <c r="AY92" i="445"/>
  <c r="AW92" i="445"/>
  <c r="AV92" i="445"/>
  <c r="AR92" i="445"/>
  <c r="AN92" i="445"/>
  <c r="AM92" i="445"/>
  <c r="AL92" i="445"/>
  <c r="AK92" i="445"/>
  <c r="AI92" i="445"/>
  <c r="AJ92" i="445"/>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Y91" i="445"/>
  <c r="BX91" i="445"/>
  <c r="BS91" i="445"/>
  <c r="BO91" i="445"/>
  <c r="BN91" i="445"/>
  <c r="BK91" i="445"/>
  <c r="BJ91" i="445"/>
  <c r="BI91" i="445"/>
  <c r="BH91" i="445"/>
  <c r="BG91" i="445"/>
  <c r="BF91" i="445"/>
  <c r="BE91" i="445"/>
  <c r="BD91" i="445"/>
  <c r="BC91" i="445"/>
  <c r="BB91" i="445"/>
  <c r="BA91" i="445"/>
  <c r="AZ91" i="445"/>
  <c r="AY91" i="445"/>
  <c r="AW91" i="445"/>
  <c r="AV91" i="445"/>
  <c r="AR91" i="445"/>
  <c r="AP91" i="445"/>
  <c r="AQ91" i="445"/>
  <c r="AN91" i="445"/>
  <c r="AL91" i="445"/>
  <c r="AM91" i="445"/>
  <c r="AK91" i="445"/>
  <c r="AJ91" i="445"/>
  <c r="AI91" i="445"/>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c r="BT90" i="445"/>
  <c r="BS90" i="445"/>
  <c r="BR90" i="445"/>
  <c r="BP90" i="445"/>
  <c r="BO90" i="445"/>
  <c r="BN90" i="445"/>
  <c r="BL90" i="445"/>
  <c r="BK90" i="445"/>
  <c r="BH90" i="445"/>
  <c r="BI90" i="445"/>
  <c r="BG90" i="445"/>
  <c r="BF90" i="445"/>
  <c r="BE90" i="445"/>
  <c r="BD90" i="445"/>
  <c r="BC90" i="445"/>
  <c r="BB90" i="445"/>
  <c r="BA90" i="445"/>
  <c r="AZ90" i="445"/>
  <c r="AY90" i="445"/>
  <c r="AU90" i="445"/>
  <c r="AT90" i="445"/>
  <c r="AS90" i="445"/>
  <c r="AQ90" i="445"/>
  <c r="AP90" i="445"/>
  <c r="AO90" i="445"/>
  <c r="AN90" i="445"/>
  <c r="BQ90" i="445"/>
  <c r="AM90" i="445"/>
  <c r="AL90" i="445"/>
  <c r="AK90" i="445"/>
  <c r="AI90" i="445"/>
  <c r="AJ90" i="445"/>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Y89" i="445"/>
  <c r="BX89" i="445"/>
  <c r="BT89" i="445"/>
  <c r="BO89" i="445"/>
  <c r="BI89" i="445"/>
  <c r="BH89" i="445"/>
  <c r="BJ89" i="445"/>
  <c r="BG89" i="445"/>
  <c r="BF89" i="445"/>
  <c r="BE89" i="445"/>
  <c r="BD89" i="445"/>
  <c r="BC89" i="445"/>
  <c r="BB89" i="445"/>
  <c r="BA89" i="445"/>
  <c r="AZ89" i="445"/>
  <c r="AY89" i="445"/>
  <c r="AU89" i="445"/>
  <c r="AP89" i="445"/>
  <c r="AQ89" i="445"/>
  <c r="AN89" i="445"/>
  <c r="AL89" i="445"/>
  <c r="AM89" i="445"/>
  <c r="AK89" i="445"/>
  <c r="AJ89" i="445"/>
  <c r="AI89" i="445"/>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c r="BQ88" i="445"/>
  <c r="BL88" i="445"/>
  <c r="BJ88" i="445"/>
  <c r="BH88" i="445"/>
  <c r="BK88" i="445"/>
  <c r="BG88" i="445"/>
  <c r="BF88" i="445"/>
  <c r="BE88" i="445"/>
  <c r="BD88" i="445"/>
  <c r="BC88" i="445"/>
  <c r="BB88" i="445"/>
  <c r="BA88" i="445"/>
  <c r="AZ88" i="445"/>
  <c r="AY88" i="445"/>
  <c r="AS88" i="445"/>
  <c r="AN88" i="445"/>
  <c r="AM88" i="445"/>
  <c r="AL88" i="445"/>
  <c r="AK88" i="445"/>
  <c r="AJ88" i="445"/>
  <c r="AI88" i="445"/>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Y87" i="445"/>
  <c r="BX87" i="445"/>
  <c r="BK87" i="445"/>
  <c r="BJ87" i="445"/>
  <c r="BI87" i="445"/>
  <c r="BH87" i="445"/>
  <c r="BG87" i="445"/>
  <c r="BF87" i="445"/>
  <c r="BE87" i="445"/>
  <c r="BD87" i="445"/>
  <c r="BC87" i="445"/>
  <c r="BB87" i="445"/>
  <c r="BA87" i="445"/>
  <c r="AZ87" i="445"/>
  <c r="AY87" i="445"/>
  <c r="AN87" i="445"/>
  <c r="BQ87" i="445"/>
  <c r="AL87" i="445"/>
  <c r="AM87" i="445"/>
  <c r="AK87" i="445"/>
  <c r="AJ87" i="445"/>
  <c r="AI87" i="445"/>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c r="BT86" i="445"/>
  <c r="BS86" i="445"/>
  <c r="BR86" i="445"/>
  <c r="BP86" i="445"/>
  <c r="BO86" i="445"/>
  <c r="BN86" i="445"/>
  <c r="BL86" i="445"/>
  <c r="BH86" i="445"/>
  <c r="BG86" i="445"/>
  <c r="BF86" i="445"/>
  <c r="BE86" i="445"/>
  <c r="BD86" i="445"/>
  <c r="BC86" i="445"/>
  <c r="BB86" i="445"/>
  <c r="BA86" i="445"/>
  <c r="AZ86" i="445"/>
  <c r="AY86" i="445"/>
  <c r="AU86" i="445"/>
  <c r="AT86" i="445"/>
  <c r="AS86" i="445"/>
  <c r="AP86" i="445"/>
  <c r="AQ86" i="445"/>
  <c r="AO86" i="445"/>
  <c r="AN86" i="445"/>
  <c r="BQ86" i="445"/>
  <c r="AL86" i="445"/>
  <c r="AM86" i="445"/>
  <c r="AK86" i="445"/>
  <c r="AI86" i="445"/>
  <c r="AJ86" i="445"/>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Y85" i="445"/>
  <c r="BX85" i="445"/>
  <c r="BT85" i="445"/>
  <c r="BQ85" i="445"/>
  <c r="BP85" i="445"/>
  <c r="BO85" i="445"/>
  <c r="BL85" i="445"/>
  <c r="BK85" i="445"/>
  <c r="BI85" i="445"/>
  <c r="BH85" i="445"/>
  <c r="BJ85" i="445"/>
  <c r="BG85" i="445"/>
  <c r="BF85" i="445"/>
  <c r="BE85" i="445"/>
  <c r="BD85" i="445"/>
  <c r="BC85" i="445"/>
  <c r="BB85" i="445"/>
  <c r="BA85" i="445"/>
  <c r="AZ85" i="445"/>
  <c r="AY85" i="445"/>
  <c r="AV85" i="445"/>
  <c r="AW85" i="445"/>
  <c r="AU85" i="445"/>
  <c r="AR85" i="445"/>
  <c r="AP85" i="445"/>
  <c r="AQ85" i="445"/>
  <c r="AN85" i="445"/>
  <c r="AL85" i="445"/>
  <c r="AM85" i="445"/>
  <c r="AK85" i="445"/>
  <c r="AI85" i="445"/>
  <c r="AJ85" i="445"/>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c r="BR84" i="445"/>
  <c r="BM84" i="445"/>
  <c r="BL84" i="445"/>
  <c r="BH84" i="445"/>
  <c r="BG84" i="445"/>
  <c r="BF84" i="445"/>
  <c r="BE84" i="445"/>
  <c r="BD84" i="445"/>
  <c r="BC84" i="445"/>
  <c r="BB84" i="445"/>
  <c r="BA84" i="445"/>
  <c r="AZ84" i="445"/>
  <c r="AY84" i="445"/>
  <c r="AU84" i="445"/>
  <c r="AS84" i="445"/>
  <c r="AO84" i="445"/>
  <c r="AN84" i="445"/>
  <c r="AM84" i="445"/>
  <c r="AL84" i="445"/>
  <c r="AK84" i="445"/>
  <c r="AJ84" i="445"/>
  <c r="AI84" i="445"/>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R83" i="445"/>
  <c r="BQ83" i="445"/>
  <c r="BM83" i="445"/>
  <c r="BK83" i="445"/>
  <c r="BJ83" i="445"/>
  <c r="BI83" i="445"/>
  <c r="BH83" i="445"/>
  <c r="BG83" i="445"/>
  <c r="BF83" i="445"/>
  <c r="BE83" i="445"/>
  <c r="BD83" i="445"/>
  <c r="BC83" i="445"/>
  <c r="BB83" i="445"/>
  <c r="BA83" i="445"/>
  <c r="AZ83" i="445"/>
  <c r="AY83" i="445"/>
  <c r="AT83" i="445"/>
  <c r="AS83" i="445"/>
  <c r="AO83" i="445"/>
  <c r="AN83" i="445"/>
  <c r="AL83" i="445"/>
  <c r="AM83" i="445"/>
  <c r="AK83" i="445"/>
  <c r="AJ83" i="445"/>
  <c r="AI83" i="445"/>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c r="BT82" i="445"/>
  <c r="BS82" i="445"/>
  <c r="BR82" i="445"/>
  <c r="BP82" i="445"/>
  <c r="BO82" i="445"/>
  <c r="BN82" i="445"/>
  <c r="BL82" i="445"/>
  <c r="BH82" i="445"/>
  <c r="BJ82" i="445"/>
  <c r="BG82" i="445"/>
  <c r="BF82" i="445"/>
  <c r="BE82" i="445"/>
  <c r="BD82" i="445"/>
  <c r="BC82" i="445"/>
  <c r="BB82" i="445"/>
  <c r="BA82" i="445"/>
  <c r="AZ82" i="445"/>
  <c r="AY82" i="445"/>
  <c r="AU82" i="445"/>
  <c r="AT82" i="445"/>
  <c r="AS82" i="445"/>
  <c r="AP82" i="445"/>
  <c r="AQ82" i="445"/>
  <c r="AO82" i="445"/>
  <c r="AN82" i="445"/>
  <c r="BQ82" i="445"/>
  <c r="AL82" i="445"/>
  <c r="AM82" i="445"/>
  <c r="AK82" i="445"/>
  <c r="AI82" i="445"/>
  <c r="AJ82" i="445"/>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c r="BQ81" i="445"/>
  <c r="BP81" i="445"/>
  <c r="BL81" i="445"/>
  <c r="BK81" i="445"/>
  <c r="BH81" i="445"/>
  <c r="BJ81" i="445"/>
  <c r="BG81" i="445"/>
  <c r="BF81" i="445"/>
  <c r="BE81" i="445"/>
  <c r="BD81" i="445"/>
  <c r="BC81" i="445"/>
  <c r="BB81" i="445"/>
  <c r="BA81" i="445"/>
  <c r="AZ81" i="445"/>
  <c r="AY81" i="445"/>
  <c r="AV81" i="445"/>
  <c r="AW81" i="445"/>
  <c r="AR81" i="445"/>
  <c r="AN81" i="445"/>
  <c r="AL81" i="445"/>
  <c r="AM81" i="445"/>
  <c r="AK81" i="445"/>
  <c r="AI81" i="445"/>
  <c r="AJ81" i="445"/>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Y80" i="445"/>
  <c r="BX80" i="445"/>
  <c r="BT80" i="445"/>
  <c r="BR80" i="445"/>
  <c r="BP80" i="445"/>
  <c r="BN80" i="445"/>
  <c r="BM80" i="445"/>
  <c r="BH80" i="445"/>
  <c r="BG80" i="445"/>
  <c r="BF80" i="445"/>
  <c r="BE80" i="445"/>
  <c r="BD80" i="445"/>
  <c r="BC80" i="445"/>
  <c r="BB80" i="445"/>
  <c r="BA80" i="445"/>
  <c r="AZ80" i="445"/>
  <c r="AY80" i="445"/>
  <c r="AV80" i="445"/>
  <c r="AW80" i="445"/>
  <c r="AU80" i="445"/>
  <c r="AR80" i="445"/>
  <c r="AO80" i="445"/>
  <c r="AN80" i="445"/>
  <c r="AM80" i="445"/>
  <c r="AL80" i="445"/>
  <c r="AK80" i="445"/>
  <c r="AI80" i="445"/>
  <c r="AJ80" i="445"/>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R79" i="445"/>
  <c r="BO79" i="445"/>
  <c r="BN79" i="445"/>
  <c r="BM79" i="445"/>
  <c r="BK79" i="445"/>
  <c r="BJ79" i="445"/>
  <c r="BI79" i="445"/>
  <c r="BH79" i="445"/>
  <c r="BG79" i="445"/>
  <c r="BF79" i="445"/>
  <c r="BE79" i="445"/>
  <c r="BD79" i="445"/>
  <c r="BC79" i="445"/>
  <c r="BB79" i="445"/>
  <c r="BA79" i="445"/>
  <c r="AZ79" i="445"/>
  <c r="AY79" i="445"/>
  <c r="AV79" i="445"/>
  <c r="AW79" i="445"/>
  <c r="AT79" i="445"/>
  <c r="AR79" i="445"/>
  <c r="AP79" i="445"/>
  <c r="AQ79" i="445"/>
  <c r="AO79" i="445"/>
  <c r="AN79" i="445"/>
  <c r="AL79" i="445"/>
  <c r="AM79" i="445"/>
  <c r="AK79" i="445"/>
  <c r="AJ79" i="445"/>
  <c r="AI79" i="445"/>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c r="BT78" i="445"/>
  <c r="BS78" i="445"/>
  <c r="BR78" i="445"/>
  <c r="BP78" i="445"/>
  <c r="BO78" i="445"/>
  <c r="BN78" i="445"/>
  <c r="BL78" i="445"/>
  <c r="BK78" i="445"/>
  <c r="BJ78" i="445"/>
  <c r="BH78" i="445"/>
  <c r="BI78" i="445"/>
  <c r="BG78" i="445"/>
  <c r="BF78" i="445"/>
  <c r="BE78" i="445"/>
  <c r="BD78" i="445"/>
  <c r="BC78" i="445"/>
  <c r="BB78" i="445"/>
  <c r="BA78" i="445"/>
  <c r="AZ78" i="445"/>
  <c r="AY78" i="445"/>
  <c r="AU78" i="445"/>
  <c r="AT78" i="445"/>
  <c r="AS78" i="445"/>
  <c r="AP78" i="445"/>
  <c r="AQ78" i="445"/>
  <c r="AO78" i="445"/>
  <c r="AN78" i="445"/>
  <c r="BQ78" i="445"/>
  <c r="AL78" i="445"/>
  <c r="AM78" i="445"/>
  <c r="AK78" i="445"/>
  <c r="AI78" i="445"/>
  <c r="AJ78" i="445"/>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c r="BQ77" i="445"/>
  <c r="BH77" i="445"/>
  <c r="BG77" i="445"/>
  <c r="BF77" i="445"/>
  <c r="BE77" i="445"/>
  <c r="BD77" i="445"/>
  <c r="BC77" i="445"/>
  <c r="BB77" i="445"/>
  <c r="BA77" i="445"/>
  <c r="AZ77" i="445"/>
  <c r="AY77" i="445"/>
  <c r="AN77" i="445"/>
  <c r="AM77" i="445"/>
  <c r="AL77" i="445"/>
  <c r="AK77" i="445"/>
  <c r="AI77" i="445"/>
  <c r="AJ77" i="445"/>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Y76" i="445"/>
  <c r="BX76" i="445"/>
  <c r="BT76" i="445"/>
  <c r="BP76" i="445"/>
  <c r="BN76" i="445"/>
  <c r="BJ76" i="445"/>
  <c r="BI76" i="445"/>
  <c r="BH76" i="445"/>
  <c r="BK76" i="445"/>
  <c r="BG76" i="445"/>
  <c r="BF76" i="445"/>
  <c r="BE76" i="445"/>
  <c r="BD76" i="445"/>
  <c r="BC76" i="445"/>
  <c r="BB76" i="445"/>
  <c r="BA76" i="445"/>
  <c r="AZ76" i="445"/>
  <c r="AY76" i="445"/>
  <c r="AV76" i="445"/>
  <c r="AW76" i="445"/>
  <c r="AR76" i="445"/>
  <c r="AN76" i="445"/>
  <c r="AM76" i="445"/>
  <c r="AL76" i="445"/>
  <c r="AK76" i="445"/>
  <c r="AI76" i="445"/>
  <c r="AJ76" i="445"/>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Y75" i="445"/>
  <c r="BX75" i="445"/>
  <c r="BS75" i="445"/>
  <c r="BO75" i="445"/>
  <c r="BN75" i="445"/>
  <c r="BK75" i="445"/>
  <c r="BJ75" i="445"/>
  <c r="BI75" i="445"/>
  <c r="BH75" i="445"/>
  <c r="BG75" i="445"/>
  <c r="BF75" i="445"/>
  <c r="BE75" i="445"/>
  <c r="BD75" i="445"/>
  <c r="BC75" i="445"/>
  <c r="BB75" i="445"/>
  <c r="BA75" i="445"/>
  <c r="AZ75" i="445"/>
  <c r="AY75" i="445"/>
  <c r="AV75" i="445"/>
  <c r="AW75" i="445"/>
  <c r="AR75" i="445"/>
  <c r="AP75" i="445"/>
  <c r="AQ75" i="445"/>
  <c r="AN75" i="445"/>
  <c r="AS75" i="445"/>
  <c r="AL75" i="445"/>
  <c r="AM75" i="445"/>
  <c r="AK75" i="445"/>
  <c r="AJ75" i="445"/>
  <c r="AI75" i="445"/>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c r="BT74" i="445"/>
  <c r="BS74" i="445"/>
  <c r="BR74" i="445"/>
  <c r="BP74" i="445"/>
  <c r="BO74" i="445"/>
  <c r="BN74" i="445"/>
  <c r="BL74" i="445"/>
  <c r="BK74" i="445"/>
  <c r="BH74" i="445"/>
  <c r="BI74" i="445"/>
  <c r="BG74" i="445"/>
  <c r="BF74" i="445"/>
  <c r="BE74" i="445"/>
  <c r="BD74" i="445"/>
  <c r="BC74" i="445"/>
  <c r="BB74" i="445"/>
  <c r="BA74" i="445"/>
  <c r="AZ74" i="445"/>
  <c r="AY74" i="445"/>
  <c r="AU74" i="445"/>
  <c r="AT74" i="445"/>
  <c r="AS74" i="445"/>
  <c r="AQ74" i="445"/>
  <c r="AP74" i="445"/>
  <c r="AO74" i="445"/>
  <c r="AN74" i="445"/>
  <c r="BQ74" i="445"/>
  <c r="AM74" i="445"/>
  <c r="AL74" i="445"/>
  <c r="AK74" i="445"/>
  <c r="AI74" i="445"/>
  <c r="AJ74" i="445"/>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c r="BT73" i="445"/>
  <c r="BS73" i="445"/>
  <c r="BM73" i="445"/>
  <c r="BH73" i="445"/>
  <c r="BG73" i="445"/>
  <c r="BF73" i="445"/>
  <c r="BE73" i="445"/>
  <c r="BD73" i="445"/>
  <c r="BC73" i="445"/>
  <c r="BB73" i="445"/>
  <c r="BA73" i="445"/>
  <c r="AZ73" i="445"/>
  <c r="AY73" i="445"/>
  <c r="AU73" i="445"/>
  <c r="AT73" i="445"/>
  <c r="AP73" i="445"/>
  <c r="AQ73" i="445"/>
  <c r="AN73" i="445"/>
  <c r="AL73" i="445"/>
  <c r="AM73" i="445"/>
  <c r="AK73" i="445"/>
  <c r="AJ73" i="445"/>
  <c r="AI73" i="445"/>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c r="BQ72" i="445"/>
  <c r="BL72" i="445"/>
  <c r="BJ72" i="445"/>
  <c r="BH72" i="445"/>
  <c r="BK72" i="445"/>
  <c r="BG72" i="445"/>
  <c r="BF72" i="445"/>
  <c r="BE72" i="445"/>
  <c r="BD72" i="445"/>
  <c r="BC72" i="445"/>
  <c r="BB72" i="445"/>
  <c r="BA72" i="445"/>
  <c r="AZ72" i="445"/>
  <c r="AY72" i="445"/>
  <c r="AS72" i="445"/>
  <c r="AR72" i="445"/>
  <c r="AN72" i="445"/>
  <c r="AM72" i="445"/>
  <c r="AL72" i="445"/>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Y71" i="445"/>
  <c r="BX71" i="445"/>
  <c r="BK71" i="445"/>
  <c r="BJ71" i="445"/>
  <c r="BI71" i="445"/>
  <c r="BH71" i="445"/>
  <c r="BG71" i="445"/>
  <c r="BF71" i="445"/>
  <c r="BE71" i="445"/>
  <c r="BD71" i="445"/>
  <c r="BC71" i="445"/>
  <c r="BB71" i="445"/>
  <c r="BA71" i="445"/>
  <c r="AZ71" i="445"/>
  <c r="AY71" i="445"/>
  <c r="AN71" i="445"/>
  <c r="AL71" i="445"/>
  <c r="AM71" i="445"/>
  <c r="AK71" i="445"/>
  <c r="AJ71" i="445"/>
  <c r="AI71" i="445"/>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c r="BT70" i="445"/>
  <c r="BS70" i="445"/>
  <c r="BR70" i="445"/>
  <c r="BP70" i="445"/>
  <c r="BO70" i="445"/>
  <c r="BN70" i="445"/>
  <c r="BL70" i="445"/>
  <c r="BH70" i="445"/>
  <c r="BG70" i="445"/>
  <c r="BF70" i="445"/>
  <c r="BE70" i="445"/>
  <c r="BD70" i="445"/>
  <c r="BC70" i="445"/>
  <c r="BB70" i="445"/>
  <c r="BA70" i="445"/>
  <c r="AZ70" i="445"/>
  <c r="AY70" i="445"/>
  <c r="AU70" i="445"/>
  <c r="AT70" i="445"/>
  <c r="AS70" i="445"/>
  <c r="AP70" i="445"/>
  <c r="AQ70" i="445"/>
  <c r="AO70" i="445"/>
  <c r="AN70" i="445"/>
  <c r="BQ70" i="445"/>
  <c r="AL70" i="445"/>
  <c r="AM70" i="445"/>
  <c r="AK70" i="445"/>
  <c r="AI70" i="445"/>
  <c r="AJ70" i="445"/>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Y69" i="445"/>
  <c r="BX69" i="445"/>
  <c r="BT69" i="445"/>
  <c r="BQ69" i="445"/>
  <c r="BP69" i="445"/>
  <c r="BO69" i="445"/>
  <c r="BL69" i="445"/>
  <c r="BK69" i="445"/>
  <c r="BI69" i="445"/>
  <c r="BH69" i="445"/>
  <c r="BJ69" i="445"/>
  <c r="BG69" i="445"/>
  <c r="BF69" i="445"/>
  <c r="BE69" i="445"/>
  <c r="BD69" i="445"/>
  <c r="BC69" i="445"/>
  <c r="BB69" i="445"/>
  <c r="BA69" i="445"/>
  <c r="AZ69" i="445"/>
  <c r="AY69" i="445"/>
  <c r="AV69" i="445"/>
  <c r="AW69" i="445"/>
  <c r="AU69" i="445"/>
  <c r="AR69" i="445"/>
  <c r="AP69" i="445"/>
  <c r="AQ69" i="445"/>
  <c r="AN69" i="445"/>
  <c r="AL69" i="445"/>
  <c r="AM69" i="445"/>
  <c r="AK69" i="445"/>
  <c r="AI69" i="445"/>
  <c r="AJ69" i="445"/>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c r="BM68" i="445"/>
  <c r="BL68" i="445"/>
  <c r="BH68" i="445"/>
  <c r="BG68" i="445"/>
  <c r="BF68" i="445"/>
  <c r="BE68" i="445"/>
  <c r="BD68" i="445"/>
  <c r="BC68" i="445"/>
  <c r="BB68" i="445"/>
  <c r="BA68" i="445"/>
  <c r="AZ68" i="445"/>
  <c r="AY68" i="445"/>
  <c r="AU68" i="445"/>
  <c r="AS68" i="445"/>
  <c r="AN68" i="445"/>
  <c r="BR68" i="445"/>
  <c r="AM68" i="445"/>
  <c r="AL68" i="445"/>
  <c r="AK68" i="445"/>
  <c r="AJ68" i="445"/>
  <c r="AI68" i="445"/>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Y67" i="445"/>
  <c r="BX67" i="445"/>
  <c r="BR67" i="445"/>
  <c r="BQ67" i="445"/>
  <c r="BK67" i="445"/>
  <c r="BJ67" i="445"/>
  <c r="BI67" i="445"/>
  <c r="BH67" i="445"/>
  <c r="BG67" i="445"/>
  <c r="BF67" i="445"/>
  <c r="BE67" i="445"/>
  <c r="BD67" i="445"/>
  <c r="BC67" i="445"/>
  <c r="BB67" i="445"/>
  <c r="BA67" i="445"/>
  <c r="AZ67" i="445"/>
  <c r="AY67" i="445"/>
  <c r="AT67" i="445"/>
  <c r="AS67" i="445"/>
  <c r="AN67" i="445"/>
  <c r="BM67" i="445"/>
  <c r="AL67" i="445"/>
  <c r="AM67" i="445"/>
  <c r="AK67" i="445"/>
  <c r="AJ67" i="445"/>
  <c r="AI67" i="445"/>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c r="BT66" i="445"/>
  <c r="BS66" i="445"/>
  <c r="BR66" i="445"/>
  <c r="BP66" i="445"/>
  <c r="BO66" i="445"/>
  <c r="BN66" i="445"/>
  <c r="BL66" i="445"/>
  <c r="BH66" i="445"/>
  <c r="BG66" i="445"/>
  <c r="BF66" i="445"/>
  <c r="BE66" i="445"/>
  <c r="BD66" i="445"/>
  <c r="BC66" i="445"/>
  <c r="BB66" i="445"/>
  <c r="BA66" i="445"/>
  <c r="AZ66" i="445"/>
  <c r="AY66" i="445"/>
  <c r="AU66" i="445"/>
  <c r="AT66" i="445"/>
  <c r="AS66" i="445"/>
  <c r="AP66" i="445"/>
  <c r="AQ66" i="445"/>
  <c r="AO66" i="445"/>
  <c r="AN66" i="445"/>
  <c r="BQ66" i="445"/>
  <c r="AL66" i="445"/>
  <c r="AM66" i="445"/>
  <c r="AK66" i="445"/>
  <c r="AI66" i="445"/>
  <c r="AJ66" i="445"/>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c r="BQ65" i="445"/>
  <c r="BP65" i="445"/>
  <c r="BL65" i="445"/>
  <c r="BK65" i="445"/>
  <c r="BH65" i="445"/>
  <c r="BJ65" i="445"/>
  <c r="BG65" i="445"/>
  <c r="BF65" i="445"/>
  <c r="BE65" i="445"/>
  <c r="BD65" i="445"/>
  <c r="BC65" i="445"/>
  <c r="BB65" i="445"/>
  <c r="BA65" i="445"/>
  <c r="AZ65" i="445"/>
  <c r="AY65" i="445"/>
  <c r="AV65" i="445"/>
  <c r="AW65" i="445"/>
  <c r="AR65" i="445"/>
  <c r="AN65" i="445"/>
  <c r="AT65" i="445"/>
  <c r="AL65" i="445"/>
  <c r="AM65" i="445"/>
  <c r="AK65" i="445"/>
  <c r="AI65" i="445"/>
  <c r="AJ65" i="445"/>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c r="BT64" i="445"/>
  <c r="BR64" i="445"/>
  <c r="BP64" i="445"/>
  <c r="BN64" i="445"/>
  <c r="BM64" i="445"/>
  <c r="BI64" i="445"/>
  <c r="BH64" i="445"/>
  <c r="BG64" i="445"/>
  <c r="BF64" i="445"/>
  <c r="BE64" i="445"/>
  <c r="BD64" i="445"/>
  <c r="BC64" i="445"/>
  <c r="BB64" i="445"/>
  <c r="BA64" i="445"/>
  <c r="AZ64" i="445"/>
  <c r="AY64" i="445"/>
  <c r="AV64" i="445"/>
  <c r="AW64" i="445"/>
  <c r="AU64" i="445"/>
  <c r="AR64" i="445"/>
  <c r="AO64" i="445"/>
  <c r="AN64" i="445"/>
  <c r="AM64" i="445"/>
  <c r="AL64" i="445"/>
  <c r="AK64" i="445"/>
  <c r="AI64" i="445"/>
  <c r="AJ64" i="445"/>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Y63" i="445"/>
  <c r="BX63" i="445"/>
  <c r="BS63" i="445"/>
  <c r="BR63" i="445"/>
  <c r="BO63" i="445"/>
  <c r="BN63" i="445"/>
  <c r="BM63" i="445"/>
  <c r="BK63" i="445"/>
  <c r="BJ63" i="445"/>
  <c r="BI63" i="445"/>
  <c r="BH63" i="445"/>
  <c r="BG63" i="445"/>
  <c r="BF63" i="445"/>
  <c r="BE63" i="445"/>
  <c r="BD63" i="445"/>
  <c r="BC63" i="445"/>
  <c r="BB63" i="445"/>
  <c r="BA63" i="445"/>
  <c r="AZ63" i="445"/>
  <c r="AY63" i="445"/>
  <c r="AV63" i="445"/>
  <c r="AW63" i="445"/>
  <c r="AT63" i="445"/>
  <c r="AR63" i="445"/>
  <c r="AP63" i="445"/>
  <c r="AQ63" i="445"/>
  <c r="AO63" i="445"/>
  <c r="AN63" i="445"/>
  <c r="AL63" i="445"/>
  <c r="AM63" i="445"/>
  <c r="AK63" i="445"/>
  <c r="AJ63" i="445"/>
  <c r="AI63" i="445"/>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c r="BT62" i="445"/>
  <c r="BS62" i="445"/>
  <c r="BR62" i="445"/>
  <c r="BP62" i="445"/>
  <c r="BO62" i="445"/>
  <c r="BN62" i="445"/>
  <c r="BL62" i="445"/>
  <c r="BK62" i="445"/>
  <c r="BJ62" i="445"/>
  <c r="BH62" i="445"/>
  <c r="BI62" i="445"/>
  <c r="BG62" i="445"/>
  <c r="BF62" i="445"/>
  <c r="BE62" i="445"/>
  <c r="BD62" i="445"/>
  <c r="BC62" i="445"/>
  <c r="BB62" i="445"/>
  <c r="BA62" i="445"/>
  <c r="AZ62" i="445"/>
  <c r="AY62" i="445"/>
  <c r="AU62" i="445"/>
  <c r="AT62" i="445"/>
  <c r="AS62" i="445"/>
  <c r="AP62" i="445"/>
  <c r="AQ62" i="445"/>
  <c r="AO62" i="445"/>
  <c r="AN62" i="445"/>
  <c r="BQ62" i="445"/>
  <c r="AL62" i="445"/>
  <c r="AM62" i="445"/>
  <c r="AK62" i="445"/>
  <c r="AI62" i="445"/>
  <c r="AJ62" i="445"/>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c r="BH61" i="445"/>
  <c r="BG61" i="445"/>
  <c r="BF61" i="445"/>
  <c r="BE61" i="445"/>
  <c r="BD61" i="445"/>
  <c r="BC61" i="445"/>
  <c r="BB61" i="445"/>
  <c r="BA61" i="445"/>
  <c r="AZ61" i="445"/>
  <c r="AY61" i="445"/>
  <c r="AN61" i="445"/>
  <c r="BQ61" i="445"/>
  <c r="AM61" i="445"/>
  <c r="AL61" i="445"/>
  <c r="AK61" i="445"/>
  <c r="AJ61" i="445"/>
  <c r="AI61" i="445"/>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Y60" i="445"/>
  <c r="BX60" i="445"/>
  <c r="BT60" i="445"/>
  <c r="BP60" i="445"/>
  <c r="BN60" i="445"/>
  <c r="BJ60" i="445"/>
  <c r="BI60" i="445"/>
  <c r="BH60" i="445"/>
  <c r="BK60" i="445"/>
  <c r="BG60" i="445"/>
  <c r="BF60" i="445"/>
  <c r="BE60" i="445"/>
  <c r="BD60" i="445"/>
  <c r="BC60" i="445"/>
  <c r="BB60" i="445"/>
  <c r="BA60" i="445"/>
  <c r="AZ60" i="445"/>
  <c r="AY60" i="445"/>
  <c r="AV60" i="445"/>
  <c r="AW60" i="445"/>
  <c r="AR60" i="445"/>
  <c r="AN60" i="445"/>
  <c r="BQ60" i="445"/>
  <c r="AM60" i="445"/>
  <c r="AL60" i="445"/>
  <c r="AK60" i="445"/>
  <c r="AI60" i="445"/>
  <c r="AJ60" i="445"/>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Y59" i="445"/>
  <c r="BX59" i="445"/>
  <c r="BS59" i="445"/>
  <c r="BO59" i="445"/>
  <c r="BN59" i="445"/>
  <c r="BK59" i="445"/>
  <c r="BJ59" i="445"/>
  <c r="BI59" i="445"/>
  <c r="BH59" i="445"/>
  <c r="BG59" i="445"/>
  <c r="BF59" i="445"/>
  <c r="BE59" i="445"/>
  <c r="BD59" i="445"/>
  <c r="BC59" i="445"/>
  <c r="BB59" i="445"/>
  <c r="BA59" i="445"/>
  <c r="AZ59" i="445"/>
  <c r="AY59" i="445"/>
  <c r="AV59" i="445"/>
  <c r="AW59" i="445"/>
  <c r="AR59" i="445"/>
  <c r="AP59" i="445"/>
  <c r="AQ59" i="445"/>
  <c r="AN59" i="445"/>
  <c r="AL59" i="445"/>
  <c r="AM59" i="445"/>
  <c r="AK59" i="445"/>
  <c r="AJ59" i="445"/>
  <c r="AI59" i="445"/>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c r="BT58" i="445"/>
  <c r="BS58" i="445"/>
  <c r="BR58" i="445"/>
  <c r="BP58" i="445"/>
  <c r="BO58" i="445"/>
  <c r="BN58" i="445"/>
  <c r="BL58" i="445"/>
  <c r="BK58" i="445"/>
  <c r="BH58" i="445"/>
  <c r="BI58" i="445"/>
  <c r="BG58" i="445"/>
  <c r="BF58" i="445"/>
  <c r="BE58" i="445"/>
  <c r="BD58" i="445"/>
  <c r="BC58" i="445"/>
  <c r="BB58" i="445"/>
  <c r="BA58" i="445"/>
  <c r="AZ58" i="445"/>
  <c r="AY58" i="445"/>
  <c r="AU58" i="445"/>
  <c r="AT58" i="445"/>
  <c r="AS58" i="445"/>
  <c r="AQ58" i="445"/>
  <c r="AP58" i="445"/>
  <c r="AO58" i="445"/>
  <c r="AN58" i="445"/>
  <c r="BQ58" i="445"/>
  <c r="AM58" i="445"/>
  <c r="AL58" i="445"/>
  <c r="AK58" i="445"/>
  <c r="AI58" i="445"/>
  <c r="AJ58" i="445"/>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c r="BT57" i="445"/>
  <c r="BM57" i="445"/>
  <c r="BI57" i="445"/>
  <c r="BH57" i="445"/>
  <c r="BG57" i="445"/>
  <c r="BF57" i="445"/>
  <c r="BE57" i="445"/>
  <c r="BD57" i="445"/>
  <c r="BC57" i="445"/>
  <c r="BB57" i="445"/>
  <c r="BA57" i="445"/>
  <c r="AZ57" i="445"/>
  <c r="AY57" i="445"/>
  <c r="AU57" i="445"/>
  <c r="AT57" i="445"/>
  <c r="AN57" i="445"/>
  <c r="BS57" i="445"/>
  <c r="AL57" i="445"/>
  <c r="AM57" i="445"/>
  <c r="AK57" i="445"/>
  <c r="AJ57" i="445"/>
  <c r="AI57" i="445"/>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c r="BL56" i="445"/>
  <c r="BJ56" i="445"/>
  <c r="BH56" i="445"/>
  <c r="BK56" i="445"/>
  <c r="BG56" i="445"/>
  <c r="BF56" i="445"/>
  <c r="BE56" i="445"/>
  <c r="BD56" i="445"/>
  <c r="BC56" i="445"/>
  <c r="BB56" i="445"/>
  <c r="BA56" i="445"/>
  <c r="AZ56" i="445"/>
  <c r="AY56" i="445"/>
  <c r="AS56" i="445"/>
  <c r="AN56" i="445"/>
  <c r="BQ56" i="445"/>
  <c r="AM56" i="445"/>
  <c r="AL56" i="445"/>
  <c r="AK56" i="445"/>
  <c r="AI56" i="445"/>
  <c r="AJ56" i="445"/>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Y55" i="445"/>
  <c r="BX55" i="445"/>
  <c r="BQ55" i="445"/>
  <c r="BO55" i="445"/>
  <c r="BK55" i="445"/>
  <c r="BJ55" i="445"/>
  <c r="BI55" i="445"/>
  <c r="BH55" i="445"/>
  <c r="BG55" i="445"/>
  <c r="BF55" i="445"/>
  <c r="BE55" i="445"/>
  <c r="BD55" i="445"/>
  <c r="BC55" i="445"/>
  <c r="BB55" i="445"/>
  <c r="BA55" i="445"/>
  <c r="AZ55" i="445"/>
  <c r="AY55" i="445"/>
  <c r="AS55" i="445"/>
  <c r="AR55" i="445"/>
  <c r="AN55" i="445"/>
  <c r="AL55" i="445"/>
  <c r="AM55" i="445"/>
  <c r="AK55" i="445"/>
  <c r="AJ55" i="445"/>
  <c r="AI55" i="445"/>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c r="BT54" i="445"/>
  <c r="BS54" i="445"/>
  <c r="BR54" i="445"/>
  <c r="BP54" i="445"/>
  <c r="BO54" i="445"/>
  <c r="BN54" i="445"/>
  <c r="BL54" i="445"/>
  <c r="BH54" i="445"/>
  <c r="BG54" i="445"/>
  <c r="BF54" i="445"/>
  <c r="BE54" i="445"/>
  <c r="BD54" i="445"/>
  <c r="BC54" i="445"/>
  <c r="BB54" i="445"/>
  <c r="BA54" i="445"/>
  <c r="AZ54" i="445"/>
  <c r="AY54" i="445"/>
  <c r="AU54" i="445"/>
  <c r="AT54" i="445"/>
  <c r="AS54" i="445"/>
  <c r="AP54" i="445"/>
  <c r="AQ54" i="445"/>
  <c r="AO54" i="445"/>
  <c r="AN54" i="445"/>
  <c r="BQ54" i="445"/>
  <c r="AL54" i="445"/>
  <c r="AM54" i="445"/>
  <c r="AK54" i="445"/>
  <c r="AI54" i="445"/>
  <c r="AJ54" i="445"/>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Y53" i="445"/>
  <c r="BX53" i="445"/>
  <c r="BT53" i="445"/>
  <c r="BQ53" i="445"/>
  <c r="BP53" i="445"/>
  <c r="BO53" i="445"/>
  <c r="BL53" i="445"/>
  <c r="BK53" i="445"/>
  <c r="BI53" i="445"/>
  <c r="BH53" i="445"/>
  <c r="BJ53" i="445"/>
  <c r="BG53" i="445"/>
  <c r="BF53" i="445"/>
  <c r="BE53" i="445"/>
  <c r="BD53" i="445"/>
  <c r="BC53" i="445"/>
  <c r="BB53" i="445"/>
  <c r="BA53" i="445"/>
  <c r="AZ53" i="445"/>
  <c r="AY53" i="445"/>
  <c r="AV53" i="445"/>
  <c r="AW53" i="445"/>
  <c r="AU53" i="445"/>
  <c r="AR53" i="445"/>
  <c r="AP53" i="445"/>
  <c r="AQ53" i="445"/>
  <c r="AN53" i="445"/>
  <c r="AL53" i="445"/>
  <c r="AM53" i="445"/>
  <c r="AK53" i="445"/>
  <c r="AI53" i="445"/>
  <c r="AJ53" i="445"/>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c r="BM52" i="445"/>
  <c r="BH52" i="445"/>
  <c r="BG52" i="445"/>
  <c r="BF52" i="445"/>
  <c r="BE52" i="445"/>
  <c r="BD52" i="445"/>
  <c r="BC52" i="445"/>
  <c r="BB52" i="445"/>
  <c r="BA52" i="445"/>
  <c r="AZ52" i="445"/>
  <c r="AY52" i="445"/>
  <c r="AU52" i="445"/>
  <c r="AN52" i="445"/>
  <c r="AM52" i="445"/>
  <c r="AL52" i="445"/>
  <c r="AK52" i="445"/>
  <c r="AJ52" i="445"/>
  <c r="AI52" i="445"/>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Y51" i="445"/>
  <c r="BX51" i="445"/>
  <c r="BR51" i="445"/>
  <c r="BK51" i="445"/>
  <c r="BJ51" i="445"/>
  <c r="BI51" i="445"/>
  <c r="BH51" i="445"/>
  <c r="BG51" i="445"/>
  <c r="BF51" i="445"/>
  <c r="BE51" i="445"/>
  <c r="BD51" i="445"/>
  <c r="BC51" i="445"/>
  <c r="BB51" i="445"/>
  <c r="BA51" i="445"/>
  <c r="AZ51" i="445"/>
  <c r="AY51" i="445"/>
  <c r="AT51" i="445"/>
  <c r="AN51" i="445"/>
  <c r="AL51" i="445"/>
  <c r="AM51" i="445"/>
  <c r="AK51" i="445"/>
  <c r="AJ51" i="445"/>
  <c r="AI51" i="445"/>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c r="BT50" i="445"/>
  <c r="BS50" i="445"/>
  <c r="BR50" i="445"/>
  <c r="BP50" i="445"/>
  <c r="BO50" i="445"/>
  <c r="BN50" i="445"/>
  <c r="BL50" i="445"/>
  <c r="BH50" i="445"/>
  <c r="BJ50" i="445"/>
  <c r="BG50" i="445"/>
  <c r="BF50" i="445"/>
  <c r="BE50" i="445"/>
  <c r="BD50" i="445"/>
  <c r="BC50" i="445"/>
  <c r="BB50" i="445"/>
  <c r="BA50" i="445"/>
  <c r="AZ50" i="445"/>
  <c r="AY50" i="445"/>
  <c r="AU50" i="445"/>
  <c r="AT50" i="445"/>
  <c r="AS50" i="445"/>
  <c r="AP50" i="445"/>
  <c r="AQ50" i="445"/>
  <c r="AO50" i="445"/>
  <c r="AN50" i="445"/>
  <c r="BQ50" i="445"/>
  <c r="AL50" i="445"/>
  <c r="AM50" i="445"/>
  <c r="AK50" i="445"/>
  <c r="AI50" i="445"/>
  <c r="AJ50" i="445"/>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c r="BQ49" i="445"/>
  <c r="BP49" i="445"/>
  <c r="BL49" i="445"/>
  <c r="BK49" i="445"/>
  <c r="BH49" i="445"/>
  <c r="BJ49" i="445"/>
  <c r="BG49" i="445"/>
  <c r="BF49" i="445"/>
  <c r="BE49" i="445"/>
  <c r="BD49" i="445"/>
  <c r="BC49" i="445"/>
  <c r="BB49" i="445"/>
  <c r="BA49" i="445"/>
  <c r="AZ49" i="445"/>
  <c r="AY49" i="445"/>
  <c r="AV49" i="445"/>
  <c r="AW49" i="445"/>
  <c r="AR49" i="445"/>
  <c r="AN49" i="445"/>
  <c r="BS49" i="445"/>
  <c r="AL49" i="445"/>
  <c r="AM49" i="445"/>
  <c r="AK49" i="445"/>
  <c r="AI49" i="445"/>
  <c r="AJ49" i="445"/>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c r="BT48" i="445"/>
  <c r="BR48" i="445"/>
  <c r="BP48" i="445"/>
  <c r="BN48" i="445"/>
  <c r="BM48" i="445"/>
  <c r="BH48" i="445"/>
  <c r="BI48" i="445"/>
  <c r="BG48" i="445"/>
  <c r="BF48" i="445"/>
  <c r="BE48" i="445"/>
  <c r="BD48" i="445"/>
  <c r="BC48" i="445"/>
  <c r="BB48" i="445"/>
  <c r="BA48" i="445"/>
  <c r="AZ48" i="445"/>
  <c r="AY48" i="445"/>
  <c r="AV48" i="445"/>
  <c r="AW48" i="445"/>
  <c r="AU48" i="445"/>
  <c r="AR48" i="445"/>
  <c r="AO48" i="445"/>
  <c r="AN48" i="445"/>
  <c r="AM48" i="445"/>
  <c r="AL48" i="445"/>
  <c r="AK48" i="445"/>
  <c r="AI48" i="445"/>
  <c r="AJ48" i="445"/>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Y47" i="445"/>
  <c r="BX47" i="445"/>
  <c r="BS47" i="445"/>
  <c r="BR47" i="445"/>
  <c r="BO47" i="445"/>
  <c r="BN47" i="445"/>
  <c r="BM47" i="445"/>
  <c r="BK47" i="445"/>
  <c r="BJ47" i="445"/>
  <c r="BI47" i="445"/>
  <c r="BH47" i="445"/>
  <c r="BG47" i="445"/>
  <c r="BF47" i="445"/>
  <c r="BE47" i="445"/>
  <c r="BD47" i="445"/>
  <c r="BC47" i="445"/>
  <c r="BB47" i="445"/>
  <c r="BA47" i="445"/>
  <c r="AZ47" i="445"/>
  <c r="AY47" i="445"/>
  <c r="AV47" i="445"/>
  <c r="AW47" i="445"/>
  <c r="AT47" i="445"/>
  <c r="AR47" i="445"/>
  <c r="AP47" i="445"/>
  <c r="AQ47" i="445"/>
  <c r="AO47" i="445"/>
  <c r="AN47" i="445"/>
  <c r="AL47" i="445"/>
  <c r="AM47" i="445"/>
  <c r="AK47" i="445"/>
  <c r="AJ47" i="445"/>
  <c r="AI47" i="445"/>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c r="BT46" i="445"/>
  <c r="BS46" i="445"/>
  <c r="BR46" i="445"/>
  <c r="BP46" i="445"/>
  <c r="BO46" i="445"/>
  <c r="BN46" i="445"/>
  <c r="BL46" i="445"/>
  <c r="BK46" i="445"/>
  <c r="BJ46" i="445"/>
  <c r="BH46" i="445"/>
  <c r="BI46" i="445"/>
  <c r="BG46" i="445"/>
  <c r="BF46" i="445"/>
  <c r="BE46" i="445"/>
  <c r="BD46" i="445"/>
  <c r="BC46" i="445"/>
  <c r="BB46" i="445"/>
  <c r="BA46" i="445"/>
  <c r="AZ46" i="445"/>
  <c r="AY46" i="445"/>
  <c r="AU46" i="445"/>
  <c r="AT46" i="445"/>
  <c r="AS46" i="445"/>
  <c r="AQ46" i="445"/>
  <c r="AP46" i="445"/>
  <c r="AO46" i="445"/>
  <c r="AN46" i="445"/>
  <c r="BQ46" i="445"/>
  <c r="AM46" i="445"/>
  <c r="AL46" i="445"/>
  <c r="AK46" i="445"/>
  <c r="AI46" i="445"/>
  <c r="AJ46" i="445"/>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c r="BQ45" i="445"/>
  <c r="BM45" i="445"/>
  <c r="BL45" i="445"/>
  <c r="BH45" i="445"/>
  <c r="BG45" i="445"/>
  <c r="BF45" i="445"/>
  <c r="BE45" i="445"/>
  <c r="BD45" i="445"/>
  <c r="BC45" i="445"/>
  <c r="BB45" i="445"/>
  <c r="BA45" i="445"/>
  <c r="AZ45" i="445"/>
  <c r="AY45" i="445"/>
  <c r="AT45" i="445"/>
  <c r="AR45" i="445"/>
  <c r="AN45" i="445"/>
  <c r="AM45" i="445"/>
  <c r="AL45" i="445"/>
  <c r="AK45" i="445"/>
  <c r="AI45" i="445"/>
  <c r="AJ45" i="445"/>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Y44" i="445"/>
  <c r="BX44" i="445"/>
  <c r="BT44" i="445"/>
  <c r="BP44" i="445"/>
  <c r="BN44" i="445"/>
  <c r="BJ44" i="445"/>
  <c r="BI44" i="445"/>
  <c r="BH44" i="445"/>
  <c r="BK44" i="445"/>
  <c r="BG44" i="445"/>
  <c r="BF44" i="445"/>
  <c r="BE44" i="445"/>
  <c r="BD44" i="445"/>
  <c r="BC44" i="445"/>
  <c r="BB44" i="445"/>
  <c r="BA44" i="445"/>
  <c r="AZ44" i="445"/>
  <c r="AY44" i="445"/>
  <c r="AW44" i="445"/>
  <c r="AV44" i="445"/>
  <c r="AR44" i="445"/>
  <c r="AN44" i="445"/>
  <c r="AM44" i="445"/>
  <c r="AL44" i="445"/>
  <c r="AK44" i="445"/>
  <c r="AI44" i="445"/>
  <c r="AJ44" i="445"/>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Y43" i="445"/>
  <c r="BX43" i="445"/>
  <c r="BS43" i="445"/>
  <c r="BO43" i="445"/>
  <c r="BN43" i="445"/>
  <c r="BK43" i="445"/>
  <c r="BJ43" i="445"/>
  <c r="BI43" i="445"/>
  <c r="BH43" i="445"/>
  <c r="BG43" i="445"/>
  <c r="BF43" i="445"/>
  <c r="BE43" i="445"/>
  <c r="BD43" i="445"/>
  <c r="BC43" i="445"/>
  <c r="BB43" i="445"/>
  <c r="BA43" i="445"/>
  <c r="AZ43" i="445"/>
  <c r="AY43" i="445"/>
  <c r="AV43" i="445"/>
  <c r="AW43" i="445"/>
  <c r="AR43" i="445"/>
  <c r="AP43" i="445"/>
  <c r="AQ43" i="445"/>
  <c r="AN43" i="445"/>
  <c r="AL43" i="445"/>
  <c r="AM43" i="445"/>
  <c r="AK43" i="445"/>
  <c r="AJ43" i="445"/>
  <c r="AI43" i="445"/>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c r="BT42" i="445"/>
  <c r="BS42" i="445"/>
  <c r="BR42" i="445"/>
  <c r="BP42" i="445"/>
  <c r="BO42" i="445"/>
  <c r="BN42" i="445"/>
  <c r="BL42" i="445"/>
  <c r="BK42" i="445"/>
  <c r="BH42" i="445"/>
  <c r="BI42" i="445"/>
  <c r="BG42" i="445"/>
  <c r="BF42" i="445"/>
  <c r="BE42" i="445"/>
  <c r="BD42" i="445"/>
  <c r="BC42" i="445"/>
  <c r="BB42" i="445"/>
  <c r="BA42" i="445"/>
  <c r="AZ42" i="445"/>
  <c r="AY42" i="445"/>
  <c r="AU42" i="445"/>
  <c r="AT42" i="445"/>
  <c r="AS42" i="445"/>
  <c r="AQ42" i="445"/>
  <c r="AP42" i="445"/>
  <c r="AO42" i="445"/>
  <c r="AN42" i="445"/>
  <c r="BQ42" i="445"/>
  <c r="AM42" i="445"/>
  <c r="AL42" i="445"/>
  <c r="AK42" i="445"/>
  <c r="AI42" i="445"/>
  <c r="AJ42" i="445"/>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c r="BM41" i="445"/>
  <c r="BH41" i="445"/>
  <c r="BI41" i="445"/>
  <c r="BG41" i="445"/>
  <c r="BF41" i="445"/>
  <c r="BE41" i="445"/>
  <c r="BD41" i="445"/>
  <c r="BC41" i="445"/>
  <c r="BB41" i="445"/>
  <c r="BA41" i="445"/>
  <c r="AZ41" i="445"/>
  <c r="AY41" i="445"/>
  <c r="AU41" i="445"/>
  <c r="AN41" i="445"/>
  <c r="BT41" i="445"/>
  <c r="AL41" i="445"/>
  <c r="AM41" i="445"/>
  <c r="AK41" i="445"/>
  <c r="AJ41" i="445"/>
  <c r="AI41" i="445"/>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c r="BK40" i="445"/>
  <c r="BJ40" i="445"/>
  <c r="BI40" i="445"/>
  <c r="BH40" i="445"/>
  <c r="BG40" i="445"/>
  <c r="BF40" i="445"/>
  <c r="BE40" i="445"/>
  <c r="BD40" i="445"/>
  <c r="BC40" i="445"/>
  <c r="BB40" i="445"/>
  <c r="BA40" i="445"/>
  <c r="AZ40" i="445"/>
  <c r="AY40" i="445"/>
  <c r="AN40" i="445"/>
  <c r="BM40" i="445"/>
  <c r="AL40" i="445"/>
  <c r="AM40" i="445"/>
  <c r="AK40" i="445"/>
  <c r="AJ40" i="445"/>
  <c r="AI40" i="445"/>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c r="BT39" i="445"/>
  <c r="BS39" i="445"/>
  <c r="BR39" i="445"/>
  <c r="BP39" i="445"/>
  <c r="BO39" i="445"/>
  <c r="BN39" i="445"/>
  <c r="BL39" i="445"/>
  <c r="BK39" i="445"/>
  <c r="BJ39" i="445"/>
  <c r="BH39" i="445"/>
  <c r="BI39" i="445"/>
  <c r="BG39" i="445"/>
  <c r="BF39" i="445"/>
  <c r="BE39" i="445"/>
  <c r="BD39" i="445"/>
  <c r="BC39" i="445"/>
  <c r="BB39" i="445"/>
  <c r="BA39" i="445"/>
  <c r="AZ39" i="445"/>
  <c r="AY39" i="445"/>
  <c r="AU39" i="445"/>
  <c r="AT39" i="445"/>
  <c r="AS39" i="445"/>
  <c r="AP39" i="445"/>
  <c r="AQ39" i="445"/>
  <c r="AO39" i="445"/>
  <c r="AN39" i="445"/>
  <c r="BQ39" i="445"/>
  <c r="AL39" i="445"/>
  <c r="AM39" i="445"/>
  <c r="AK39" i="445"/>
  <c r="AI39" i="445"/>
  <c r="AJ39" i="445"/>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c r="BT38" i="445"/>
  <c r="BS38" i="445"/>
  <c r="BP38" i="445"/>
  <c r="BO38" i="445"/>
  <c r="BL38" i="445"/>
  <c r="BH38" i="445"/>
  <c r="BG38" i="445"/>
  <c r="BF38" i="445"/>
  <c r="BE38" i="445"/>
  <c r="BD38" i="445"/>
  <c r="BC38" i="445"/>
  <c r="BB38" i="445"/>
  <c r="BA38" i="445"/>
  <c r="AZ38" i="445"/>
  <c r="AY38" i="445"/>
  <c r="AU38" i="445"/>
  <c r="AT38" i="445"/>
  <c r="AP38" i="445"/>
  <c r="AQ38" i="445"/>
  <c r="AN38" i="445"/>
  <c r="BR38" i="445"/>
  <c r="AL38" i="445"/>
  <c r="AM38" i="445"/>
  <c r="AK38" i="445"/>
  <c r="AI38" i="445"/>
  <c r="AJ38" i="445"/>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c r="BH37" i="445"/>
  <c r="BI37" i="445"/>
  <c r="BG37" i="445"/>
  <c r="BF37" i="445"/>
  <c r="BE37" i="445"/>
  <c r="BD37" i="445"/>
  <c r="BC37" i="445"/>
  <c r="BB37" i="445"/>
  <c r="BA37" i="445"/>
  <c r="AZ37" i="445"/>
  <c r="AY37" i="445"/>
  <c r="AN37" i="445"/>
  <c r="BQ37" i="445"/>
  <c r="AM37" i="445"/>
  <c r="AL37" i="445"/>
  <c r="AK37" i="445"/>
  <c r="AJ37" i="445"/>
  <c r="AI37" i="445"/>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Y36" i="445"/>
  <c r="BX36" i="445"/>
  <c r="BM36" i="445"/>
  <c r="BK36" i="445"/>
  <c r="BJ36" i="445"/>
  <c r="BI36" i="445"/>
  <c r="BH36" i="445"/>
  <c r="BG36" i="445"/>
  <c r="BF36" i="445"/>
  <c r="BE36" i="445"/>
  <c r="BD36" i="445"/>
  <c r="BC36" i="445"/>
  <c r="BB36" i="445"/>
  <c r="BA36" i="445"/>
  <c r="AZ36" i="445"/>
  <c r="AY36" i="445"/>
  <c r="AS36" i="445"/>
  <c r="AN36" i="445"/>
  <c r="AL36" i="445"/>
  <c r="AM36" i="445"/>
  <c r="AK36" i="445"/>
  <c r="AJ36" i="445"/>
  <c r="AI36" i="445"/>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c r="BT35" i="445"/>
  <c r="BS35" i="445"/>
  <c r="BR35" i="445"/>
  <c r="BP35" i="445"/>
  <c r="BO35" i="445"/>
  <c r="BN35" i="445"/>
  <c r="BL35" i="445"/>
  <c r="BK35" i="445"/>
  <c r="BJ35" i="445"/>
  <c r="BH35" i="445"/>
  <c r="BI35" i="445"/>
  <c r="BG35" i="445"/>
  <c r="BF35" i="445"/>
  <c r="BE35" i="445"/>
  <c r="BD35" i="445"/>
  <c r="BC35" i="445"/>
  <c r="BB35" i="445"/>
  <c r="BA35" i="445"/>
  <c r="AZ35" i="445"/>
  <c r="AY35" i="445"/>
  <c r="AU35" i="445"/>
  <c r="AT35" i="445"/>
  <c r="AS35" i="445"/>
  <c r="AP35" i="445"/>
  <c r="AQ35" i="445"/>
  <c r="AO35" i="445"/>
  <c r="AN35" i="445"/>
  <c r="BQ35" i="445"/>
  <c r="AL35" i="445"/>
  <c r="AM35" i="445"/>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c r="BT34" i="445"/>
  <c r="BS34" i="445"/>
  <c r="BP34" i="445"/>
  <c r="BO34" i="445"/>
  <c r="BL34" i="445"/>
  <c r="BH34" i="445"/>
  <c r="BK34" i="445"/>
  <c r="BG34" i="445"/>
  <c r="BF34" i="445"/>
  <c r="BE34" i="445"/>
  <c r="BD34" i="445"/>
  <c r="BC34" i="445"/>
  <c r="BB34" i="445"/>
  <c r="BA34" i="445"/>
  <c r="AZ34" i="445"/>
  <c r="AY34" i="445"/>
  <c r="AU34" i="445"/>
  <c r="AT34" i="445"/>
  <c r="AP34" i="445"/>
  <c r="AQ34" i="445"/>
  <c r="AN34" i="445"/>
  <c r="BR34" i="445"/>
  <c r="AL34" i="445"/>
  <c r="AM34" i="445"/>
  <c r="AK34" i="445"/>
  <c r="AI34" i="445"/>
  <c r="AJ34" i="445"/>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Y33" i="445"/>
  <c r="BX33" i="445"/>
  <c r="BQ33" i="445"/>
  <c r="BI33" i="445"/>
  <c r="BH33" i="445"/>
  <c r="BG33" i="445"/>
  <c r="BF33" i="445"/>
  <c r="BE33" i="445"/>
  <c r="BD33" i="445"/>
  <c r="BC33" i="445"/>
  <c r="BB33" i="445"/>
  <c r="BA33" i="445"/>
  <c r="AZ33" i="445"/>
  <c r="AY33" i="445"/>
  <c r="AU33" i="445"/>
  <c r="AN33" i="445"/>
  <c r="BP33" i="445"/>
  <c r="AM33" i="445"/>
  <c r="AL33" i="445"/>
  <c r="AK33" i="445"/>
  <c r="AI33" i="445"/>
  <c r="AJ33" i="445"/>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Y32" i="445"/>
  <c r="BX32" i="445"/>
  <c r="BR32" i="445"/>
  <c r="BM32" i="445"/>
  <c r="BK32" i="445"/>
  <c r="BJ32" i="445"/>
  <c r="BI32" i="445"/>
  <c r="BH32" i="445"/>
  <c r="BG32" i="445"/>
  <c r="BF32" i="445"/>
  <c r="BE32" i="445"/>
  <c r="BD32" i="445"/>
  <c r="BC32" i="445"/>
  <c r="BB32" i="445"/>
  <c r="BA32" i="445"/>
  <c r="AZ32" i="445"/>
  <c r="AY32" i="445"/>
  <c r="AS32" i="445"/>
  <c r="AR32" i="445"/>
  <c r="AN32" i="445"/>
  <c r="BQ32" i="445"/>
  <c r="AL32" i="445"/>
  <c r="AM32" i="445"/>
  <c r="AK32" i="445"/>
  <c r="AJ32" i="445"/>
  <c r="AI32" i="445"/>
  <c r="AH32" i="445"/>
  <c r="AG32" i="445"/>
  <c r="AF32" i="445"/>
  <c r="AE32" i="445"/>
  <c r="AD32" i="445"/>
  <c r="AC32" i="445"/>
  <c r="AB32" i="445"/>
  <c r="AA32" i="445"/>
  <c r="Z32" i="445"/>
  <c r="Y32" i="445"/>
  <c r="X32" i="445"/>
  <c r="W32" i="445"/>
  <c r="V32" i="445"/>
  <c r="U32" i="445"/>
  <c r="U16" i="445"/>
  <c r="T32" i="445"/>
  <c r="S32" i="445"/>
  <c r="R32" i="445"/>
  <c r="Q32" i="445"/>
  <c r="P32" i="445"/>
  <c r="O32" i="445"/>
  <c r="N32" i="445"/>
  <c r="M32" i="445"/>
  <c r="M15" i="445"/>
  <c r="L32" i="445"/>
  <c r="BX31" i="445"/>
  <c r="BY31" i="445"/>
  <c r="BT31" i="445"/>
  <c r="BS31" i="445"/>
  <c r="BR31" i="445"/>
  <c r="BP31" i="445"/>
  <c r="BO31" i="445"/>
  <c r="BN31" i="445"/>
  <c r="BL31" i="445"/>
  <c r="BK31" i="445"/>
  <c r="BJ31" i="445"/>
  <c r="BH31" i="445"/>
  <c r="BI31" i="445"/>
  <c r="BG31" i="445"/>
  <c r="BF31" i="445"/>
  <c r="BE31" i="445"/>
  <c r="BD31" i="445"/>
  <c r="BC31" i="445"/>
  <c r="BB31" i="445"/>
  <c r="BA31" i="445"/>
  <c r="AZ31" i="445"/>
  <c r="AY31" i="445"/>
  <c r="AU31" i="445"/>
  <c r="AT31" i="445"/>
  <c r="AS31" i="445"/>
  <c r="AP31" i="445"/>
  <c r="AQ31" i="445"/>
  <c r="AO31" i="445"/>
  <c r="AN31" i="445"/>
  <c r="BQ31" i="445"/>
  <c r="AL31" i="445"/>
  <c r="AM31" i="445"/>
  <c r="AK31" i="445"/>
  <c r="AI31" i="445"/>
  <c r="AJ31" i="445"/>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c r="BT30" i="445"/>
  <c r="BS30" i="445"/>
  <c r="BP30" i="445"/>
  <c r="BO30" i="445"/>
  <c r="BL30" i="445"/>
  <c r="BK30" i="445"/>
  <c r="BH30" i="445"/>
  <c r="BG30" i="445"/>
  <c r="BF30" i="445"/>
  <c r="BE30" i="445"/>
  <c r="BD30" i="445"/>
  <c r="BC30" i="445"/>
  <c r="BB30" i="445"/>
  <c r="BA30" i="445"/>
  <c r="AZ30" i="445"/>
  <c r="AY30" i="445"/>
  <c r="AU30" i="445"/>
  <c r="AT30" i="445"/>
  <c r="AP30" i="445"/>
  <c r="AQ30" i="445"/>
  <c r="AN30" i="445"/>
  <c r="BR30" i="445"/>
  <c r="AM30" i="445"/>
  <c r="AL30" i="445"/>
  <c r="AK30" i="445"/>
  <c r="AI30" i="445"/>
  <c r="AJ30" i="445"/>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c r="BQ29" i="445"/>
  <c r="BP29" i="445"/>
  <c r="BH29" i="445"/>
  <c r="BG29" i="445"/>
  <c r="BF29" i="445"/>
  <c r="BE29" i="445"/>
  <c r="BD29" i="445"/>
  <c r="BC29" i="445"/>
  <c r="BB29" i="445"/>
  <c r="BA29" i="445"/>
  <c r="AZ29" i="445"/>
  <c r="AY29" i="445"/>
  <c r="AU29" i="445"/>
  <c r="AR29" i="445"/>
  <c r="AN29" i="445"/>
  <c r="BM29" i="445"/>
  <c r="AM29" i="445"/>
  <c r="AL29" i="445"/>
  <c r="AK29" i="445"/>
  <c r="AI29" i="445"/>
  <c r="AJ29" i="445"/>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Y28" i="445"/>
  <c r="BX28" i="445"/>
  <c r="BR28" i="445"/>
  <c r="BQ28" i="445"/>
  <c r="BM28" i="445"/>
  <c r="BK28" i="445"/>
  <c r="BJ28" i="445"/>
  <c r="BI28" i="445"/>
  <c r="BH28" i="445"/>
  <c r="BG28" i="445"/>
  <c r="BF28" i="445"/>
  <c r="BE28" i="445"/>
  <c r="BD28" i="445"/>
  <c r="BC28" i="445"/>
  <c r="BB28" i="445"/>
  <c r="BA28" i="445"/>
  <c r="AZ28" i="445"/>
  <c r="AY28" i="445"/>
  <c r="AS28" i="445"/>
  <c r="AR28" i="445"/>
  <c r="AO28" i="445"/>
  <c r="AN28" i="445"/>
  <c r="AL28" i="445"/>
  <c r="AM28" i="445"/>
  <c r="AK28" i="445"/>
  <c r="AJ28" i="445"/>
  <c r="AI28" i="445"/>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c r="BT27" i="445"/>
  <c r="BS27" i="445"/>
  <c r="BR27" i="445"/>
  <c r="BP27" i="445"/>
  <c r="BO27" i="445"/>
  <c r="BN27" i="445"/>
  <c r="BL27" i="445"/>
  <c r="BK27" i="445"/>
  <c r="BJ27" i="445"/>
  <c r="BH27" i="445"/>
  <c r="BI27" i="445"/>
  <c r="BG27" i="445"/>
  <c r="BF27" i="445"/>
  <c r="BE27" i="445"/>
  <c r="BD27" i="445"/>
  <c r="BC27" i="445"/>
  <c r="BB27" i="445"/>
  <c r="BA27" i="445"/>
  <c r="AZ27" i="445"/>
  <c r="AY27" i="445"/>
  <c r="AU27" i="445"/>
  <c r="AT27" i="445"/>
  <c r="AS27" i="445"/>
  <c r="AP27" i="445"/>
  <c r="AQ27" i="445"/>
  <c r="AO27" i="445"/>
  <c r="AN27" i="445"/>
  <c r="BQ27" i="445"/>
  <c r="AL27" i="445"/>
  <c r="AM27" i="445"/>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c r="BT26" i="445"/>
  <c r="BS26" i="445"/>
  <c r="BP26" i="445"/>
  <c r="BO26" i="445"/>
  <c r="BL26" i="445"/>
  <c r="BH26" i="445"/>
  <c r="BG26" i="445"/>
  <c r="BF26" i="445"/>
  <c r="BE26" i="445"/>
  <c r="BD26" i="445"/>
  <c r="BC26" i="445"/>
  <c r="BB26" i="445"/>
  <c r="BA26" i="445"/>
  <c r="AZ26" i="445"/>
  <c r="AY26" i="445"/>
  <c r="AU26" i="445"/>
  <c r="AT26" i="445"/>
  <c r="AQ26" i="445"/>
  <c r="AP26" i="445"/>
  <c r="AN26" i="445"/>
  <c r="BR26" i="445"/>
  <c r="AL26" i="445"/>
  <c r="AM26" i="445"/>
  <c r="AK26" i="445"/>
  <c r="AI26" i="445"/>
  <c r="AJ26" i="445"/>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c r="BQ25" i="445"/>
  <c r="BP25" i="445"/>
  <c r="BM25" i="445"/>
  <c r="BH25" i="445"/>
  <c r="BG25" i="445"/>
  <c r="BF25" i="445"/>
  <c r="BE25" i="445"/>
  <c r="BD25" i="445"/>
  <c r="BC25" i="445"/>
  <c r="BB25" i="445"/>
  <c r="BA25" i="445"/>
  <c r="AZ25" i="445"/>
  <c r="AY25" i="445"/>
  <c r="AU25" i="445"/>
  <c r="AR25" i="445"/>
  <c r="AN25" i="445"/>
  <c r="AM25" i="445"/>
  <c r="AL25" i="445"/>
  <c r="AK25" i="445"/>
  <c r="AI25" i="445"/>
  <c r="AJ25" i="445"/>
  <c r="AH25" i="445"/>
  <c r="AG25" i="445"/>
  <c r="AF25" i="445"/>
  <c r="AE25" i="445"/>
  <c r="AE17" i="445"/>
  <c r="AD25" i="445"/>
  <c r="AC25" i="445"/>
  <c r="AB25" i="445"/>
  <c r="AA25" i="445"/>
  <c r="Z25" i="445"/>
  <c r="Y25" i="445"/>
  <c r="X25" i="445"/>
  <c r="W25" i="445"/>
  <c r="V25" i="445"/>
  <c r="U25" i="445"/>
  <c r="T25" i="445"/>
  <c r="S25" i="445"/>
  <c r="R25" i="445"/>
  <c r="Q25" i="445"/>
  <c r="P25" i="445"/>
  <c r="O25" i="445"/>
  <c r="N25" i="445"/>
  <c r="M25" i="445"/>
  <c r="L25" i="445"/>
  <c r="BY24" i="445"/>
  <c r="BX24" i="445"/>
  <c r="BK24" i="445"/>
  <c r="BJ24" i="445"/>
  <c r="BI24" i="445"/>
  <c r="BH24" i="445"/>
  <c r="BG24" i="445"/>
  <c r="BF24" i="445"/>
  <c r="BE24" i="445"/>
  <c r="BE21" i="445"/>
  <c r="BD24" i="445"/>
  <c r="BC24" i="445"/>
  <c r="BB24" i="445"/>
  <c r="BA24" i="445"/>
  <c r="AZ24" i="445"/>
  <c r="AY24" i="445"/>
  <c r="AN24" i="445"/>
  <c r="BM24" i="445"/>
  <c r="AL24" i="445"/>
  <c r="AM24" i="445"/>
  <c r="AK24" i="445"/>
  <c r="AJ24" i="445"/>
  <c r="AI24" i="445"/>
  <c r="AH24" i="445"/>
  <c r="AG24" i="445"/>
  <c r="AF24" i="445"/>
  <c r="AE24" i="445"/>
  <c r="AD24" i="445"/>
  <c r="AC24" i="445"/>
  <c r="AB24" i="445"/>
  <c r="AA24" i="445"/>
  <c r="Z24" i="445"/>
  <c r="Y24" i="445"/>
  <c r="X24" i="445"/>
  <c r="W24" i="445"/>
  <c r="V24" i="445"/>
  <c r="U24" i="445"/>
  <c r="U15" i="445"/>
  <c r="T24" i="445"/>
  <c r="S24" i="445"/>
  <c r="R24" i="445"/>
  <c r="Q24" i="445"/>
  <c r="P24" i="445"/>
  <c r="O24" i="445"/>
  <c r="N24" i="445"/>
  <c r="M24" i="445"/>
  <c r="M16" i="445"/>
  <c r="L24" i="445"/>
  <c r="BX23" i="445"/>
  <c r="BY23" i="445"/>
  <c r="BT23" i="445"/>
  <c r="BS23" i="445"/>
  <c r="BR23" i="445"/>
  <c r="BP23" i="445"/>
  <c r="BO23" i="445"/>
  <c r="BN23" i="445"/>
  <c r="BL23" i="445"/>
  <c r="BK23" i="445"/>
  <c r="BJ23" i="445"/>
  <c r="BH23" i="445"/>
  <c r="BI23" i="445"/>
  <c r="BG23" i="445"/>
  <c r="BF23" i="445"/>
  <c r="BE23" i="445"/>
  <c r="BD23" i="445"/>
  <c r="BC23" i="445"/>
  <c r="BB23" i="445"/>
  <c r="BA23" i="445"/>
  <c r="AZ23" i="445"/>
  <c r="AY23" i="445"/>
  <c r="AU23" i="445"/>
  <c r="AT23" i="445"/>
  <c r="AS23" i="445"/>
  <c r="AP23" i="445"/>
  <c r="AQ23" i="445"/>
  <c r="AO23" i="445"/>
  <c r="AN23" i="445"/>
  <c r="BQ23" i="445"/>
  <c r="AL23" i="445"/>
  <c r="AM23" i="445"/>
  <c r="AK23" i="445"/>
  <c r="AI23" i="445"/>
  <c r="AJ23" i="445"/>
  <c r="AH23" i="445"/>
  <c r="AH21" i="445"/>
  <c r="AG23" i="445"/>
  <c r="AF23" i="445"/>
  <c r="AE23" i="445"/>
  <c r="AD23" i="445"/>
  <c r="AD21" i="445"/>
  <c r="AC23" i="445"/>
  <c r="AB23" i="445"/>
  <c r="AA23" i="445"/>
  <c r="Z23" i="445"/>
  <c r="Y23" i="445"/>
  <c r="X23" i="445"/>
  <c r="W23" i="445"/>
  <c r="V23" i="445"/>
  <c r="U23" i="445"/>
  <c r="T23" i="445"/>
  <c r="S23" i="445"/>
  <c r="R23" i="445"/>
  <c r="Q23" i="445"/>
  <c r="P23" i="445"/>
  <c r="O23" i="445"/>
  <c r="N23" i="445"/>
  <c r="N15" i="445"/>
  <c r="M23" i="445"/>
  <c r="L23" i="445"/>
  <c r="BX22" i="445"/>
  <c r="BT22" i="445"/>
  <c r="BS22" i="445"/>
  <c r="BP22" i="445"/>
  <c r="BO22" i="445"/>
  <c r="BL22" i="445"/>
  <c r="BH22" i="445"/>
  <c r="BB12" i="445"/>
  <c r="BB14" i="445"/>
  <c r="BG22" i="445"/>
  <c r="BF22" i="445"/>
  <c r="BE22" i="445"/>
  <c r="BD22" i="445"/>
  <c r="BC22" i="445"/>
  <c r="BC21" i="445"/>
  <c r="BB22" i="445"/>
  <c r="BA22" i="445"/>
  <c r="AZ22" i="445"/>
  <c r="AY22" i="445"/>
  <c r="AU22" i="445"/>
  <c r="AT22" i="445"/>
  <c r="AP22" i="445"/>
  <c r="AQ22" i="445"/>
  <c r="AN22" i="445"/>
  <c r="BR22" i="445"/>
  <c r="AL22" i="445"/>
  <c r="AK22" i="445"/>
  <c r="AI22" i="445"/>
  <c r="AH22" i="445"/>
  <c r="AG22" i="445"/>
  <c r="AF22" i="445"/>
  <c r="AF21" i="445"/>
  <c r="AE22" i="445"/>
  <c r="AD22" i="445"/>
  <c r="AC22" i="445"/>
  <c r="AB22" i="445"/>
  <c r="AA22" i="445"/>
  <c r="Z22" i="445"/>
  <c r="Y22" i="445"/>
  <c r="X22" i="445"/>
  <c r="W22" i="445"/>
  <c r="V22" i="445"/>
  <c r="U22" i="445"/>
  <c r="T22" i="445"/>
  <c r="S22" i="445"/>
  <c r="R22" i="445"/>
  <c r="Q22" i="445"/>
  <c r="P22" i="445"/>
  <c r="O22" i="445"/>
  <c r="N22" i="445"/>
  <c r="M22" i="445"/>
  <c r="L22" i="445"/>
  <c r="L16" i="445"/>
  <c r="BH21" i="445"/>
  <c r="BB21" i="445"/>
  <c r="V21" i="445"/>
  <c r="N21" i="445"/>
  <c r="M21" i="445"/>
  <c r="L21" i="445"/>
  <c r="J21" i="445"/>
  <c r="I21" i="445"/>
  <c r="H21" i="445"/>
  <c r="G21" i="445"/>
  <c r="F21" i="445"/>
  <c r="BS18" i="445"/>
  <c r="BT18" i="445"/>
  <c r="BP18" i="445"/>
  <c r="BO18" i="445"/>
  <c r="BM18" i="445"/>
  <c r="BN18" i="445"/>
  <c r="BG18" i="445"/>
  <c r="BF18" i="445"/>
  <c r="BC18" i="445"/>
  <c r="BD18" i="445"/>
  <c r="AZ18" i="445"/>
  <c r="BA18" i="445"/>
  <c r="AY18" i="445"/>
  <c r="V18" i="445"/>
  <c r="BR18" i="445"/>
  <c r="U18" i="445"/>
  <c r="T18" i="445"/>
  <c r="S18" i="445"/>
  <c r="R18" i="445"/>
  <c r="P18" i="445"/>
  <c r="O18" i="445"/>
  <c r="AF17" i="445"/>
  <c r="AB16" i="445"/>
  <c r="N16" i="445"/>
  <c r="AB15" i="445"/>
  <c r="AB14" i="445"/>
  <c r="N14" i="445"/>
  <c r="BR13" i="445"/>
  <c r="BO13" i="445"/>
  <c r="BL13" i="445"/>
  <c r="BE13" i="445"/>
  <c r="BB13" i="445"/>
  <c r="AY13" i="445"/>
  <c r="U13" i="445"/>
  <c r="U14" i="445"/>
  <c r="R13" i="445"/>
  <c r="O13" i="445"/>
  <c r="N13" i="445"/>
  <c r="M13" i="445"/>
  <c r="M14" i="445"/>
  <c r="L13" i="445"/>
  <c r="U12" i="445"/>
  <c r="R12" i="445"/>
  <c r="R14" i="445"/>
  <c r="O12" i="445"/>
  <c r="O14" i="445"/>
  <c r="N12" i="445"/>
  <c r="M12" i="445"/>
  <c r="L12" i="445"/>
  <c r="L14"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c r="BT146" i="444"/>
  <c r="BR146" i="444"/>
  <c r="BP146" i="444"/>
  <c r="BN146" i="444"/>
  <c r="BM146" i="444"/>
  <c r="BI146" i="444"/>
  <c r="BH146" i="444"/>
  <c r="BG146" i="444"/>
  <c r="BF146" i="444"/>
  <c r="BE146" i="444"/>
  <c r="BD146" i="444"/>
  <c r="BC146" i="444"/>
  <c r="BB146" i="444"/>
  <c r="BA146" i="444"/>
  <c r="AZ146" i="444"/>
  <c r="AY146" i="444"/>
  <c r="AV146" i="444"/>
  <c r="AW146" i="444"/>
  <c r="AU146" i="444"/>
  <c r="AR146" i="444"/>
  <c r="AO146" i="444"/>
  <c r="AN146" i="444"/>
  <c r="AM146" i="444"/>
  <c r="AL146" i="444"/>
  <c r="AK146" i="444"/>
  <c r="AI146" i="444"/>
  <c r="AJ146" i="444"/>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R145" i="444"/>
  <c r="BO145" i="444"/>
  <c r="BN145" i="444"/>
  <c r="BM145" i="444"/>
  <c r="BK145" i="444"/>
  <c r="BJ145" i="444"/>
  <c r="BI145" i="444"/>
  <c r="BH145" i="444"/>
  <c r="BG145" i="444"/>
  <c r="BF145" i="444"/>
  <c r="BE145" i="444"/>
  <c r="BD145" i="444"/>
  <c r="BC145" i="444"/>
  <c r="BB145" i="444"/>
  <c r="BA145" i="444"/>
  <c r="AZ145" i="444"/>
  <c r="AY145" i="444"/>
  <c r="AV145" i="444"/>
  <c r="AW145" i="444"/>
  <c r="AT145" i="444"/>
  <c r="AR145" i="444"/>
  <c r="AP145" i="444"/>
  <c r="AQ145" i="444"/>
  <c r="AO145" i="444"/>
  <c r="AN145" i="444"/>
  <c r="AL145" i="444"/>
  <c r="AM145" i="444"/>
  <c r="AK145" i="444"/>
  <c r="AJ145" i="444"/>
  <c r="AI145" i="444"/>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c r="BT144" i="444"/>
  <c r="BS144" i="444"/>
  <c r="BR144" i="444"/>
  <c r="BP144" i="444"/>
  <c r="BO144" i="444"/>
  <c r="BN144" i="444"/>
  <c r="BL144" i="444"/>
  <c r="BK144" i="444"/>
  <c r="BJ144" i="444"/>
  <c r="BH144" i="444"/>
  <c r="BI144" i="444"/>
  <c r="BG144" i="444"/>
  <c r="BF144" i="444"/>
  <c r="BE144" i="444"/>
  <c r="BD144" i="444"/>
  <c r="BC144" i="444"/>
  <c r="BB144" i="444"/>
  <c r="BA144" i="444"/>
  <c r="AZ144" i="444"/>
  <c r="AY144" i="444"/>
  <c r="AU144" i="444"/>
  <c r="AT144" i="444"/>
  <c r="AS144" i="444"/>
  <c r="AP144" i="444"/>
  <c r="AQ144" i="444"/>
  <c r="AO144" i="444"/>
  <c r="AN144" i="444"/>
  <c r="BQ144" i="444"/>
  <c r="AL144" i="444"/>
  <c r="AM144" i="444"/>
  <c r="AK144" i="444"/>
  <c r="AI144" i="444"/>
  <c r="AJ144" i="444"/>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c r="BT143" i="444"/>
  <c r="BQ143" i="444"/>
  <c r="BO143" i="444"/>
  <c r="BM143" i="444"/>
  <c r="BH143" i="444"/>
  <c r="BG143" i="444"/>
  <c r="BF143" i="444"/>
  <c r="BE143" i="444"/>
  <c r="BD143" i="444"/>
  <c r="BC143" i="444"/>
  <c r="BB143" i="444"/>
  <c r="BA143" i="444"/>
  <c r="AZ143" i="444"/>
  <c r="AY143" i="444"/>
  <c r="AT143" i="444"/>
  <c r="AR143" i="444"/>
  <c r="AP143" i="444"/>
  <c r="AQ143" i="444"/>
  <c r="AN143" i="444"/>
  <c r="AM143" i="444"/>
  <c r="AL143" i="444"/>
  <c r="AK143" i="444"/>
  <c r="AI143" i="444"/>
  <c r="AJ143" i="444"/>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Y142" i="444"/>
  <c r="BX142" i="444"/>
  <c r="BJ142" i="444"/>
  <c r="BI142" i="444"/>
  <c r="BH142" i="444"/>
  <c r="BK142" i="444"/>
  <c r="BG142" i="444"/>
  <c r="BF142" i="444"/>
  <c r="BE142" i="444"/>
  <c r="BD142" i="444"/>
  <c r="BC142" i="444"/>
  <c r="BB142" i="444"/>
  <c r="BA142" i="444"/>
  <c r="AZ142" i="444"/>
  <c r="AY142" i="444"/>
  <c r="AN142" i="444"/>
  <c r="AM142" i="444"/>
  <c r="AL142" i="444"/>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Y141" i="444"/>
  <c r="BX141" i="444"/>
  <c r="BQ141" i="444"/>
  <c r="BK141" i="444"/>
  <c r="BJ141" i="444"/>
  <c r="BI141" i="444"/>
  <c r="BH141" i="444"/>
  <c r="BG141" i="444"/>
  <c r="BF141" i="444"/>
  <c r="BE141" i="444"/>
  <c r="BD141" i="444"/>
  <c r="BC141" i="444"/>
  <c r="BB141" i="444"/>
  <c r="BA141" i="444"/>
  <c r="AZ141" i="444"/>
  <c r="AY141" i="444"/>
  <c r="AN141" i="444"/>
  <c r="AL141" i="444"/>
  <c r="AM141" i="444"/>
  <c r="AK141" i="444"/>
  <c r="AJ141" i="444"/>
  <c r="AI141" i="444"/>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c r="BT140" i="444"/>
  <c r="BS140" i="444"/>
  <c r="BR140" i="444"/>
  <c r="BP140" i="444"/>
  <c r="BO140" i="444"/>
  <c r="BN140" i="444"/>
  <c r="BL140" i="444"/>
  <c r="BH140" i="444"/>
  <c r="BG140" i="444"/>
  <c r="BF140" i="444"/>
  <c r="BE140" i="444"/>
  <c r="BD140" i="444"/>
  <c r="BC140" i="444"/>
  <c r="BB140" i="444"/>
  <c r="BA140" i="444"/>
  <c r="AZ140" i="444"/>
  <c r="AY140" i="444"/>
  <c r="AU140" i="444"/>
  <c r="AT140" i="444"/>
  <c r="AS140" i="444"/>
  <c r="AQ140" i="444"/>
  <c r="AP140" i="444"/>
  <c r="AO140" i="444"/>
  <c r="AN140" i="444"/>
  <c r="BQ140" i="444"/>
  <c r="AM140" i="444"/>
  <c r="AL140" i="444"/>
  <c r="AK140" i="444"/>
  <c r="AI140" i="444"/>
  <c r="AJ140" i="444"/>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c r="BK139" i="444"/>
  <c r="BI139" i="444"/>
  <c r="BH139" i="444"/>
  <c r="BJ139" i="444"/>
  <c r="BG139" i="444"/>
  <c r="BF139" i="444"/>
  <c r="BE139" i="444"/>
  <c r="BD139" i="444"/>
  <c r="BC139" i="444"/>
  <c r="BB139" i="444"/>
  <c r="BA139" i="444"/>
  <c r="AZ139" i="444"/>
  <c r="AY139" i="444"/>
  <c r="AN139" i="444"/>
  <c r="AL139" i="444"/>
  <c r="AM139" i="444"/>
  <c r="AK139" i="444"/>
  <c r="AJ139" i="444"/>
  <c r="AI139" i="444"/>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c r="BR138" i="444"/>
  <c r="BQ138" i="444"/>
  <c r="BM138" i="444"/>
  <c r="BJ138" i="444"/>
  <c r="BH138" i="444"/>
  <c r="BG138" i="444"/>
  <c r="BF138" i="444"/>
  <c r="BE138" i="444"/>
  <c r="BD138" i="444"/>
  <c r="BC138" i="444"/>
  <c r="BB138" i="444"/>
  <c r="BA138" i="444"/>
  <c r="AZ138" i="444"/>
  <c r="AY138" i="444"/>
  <c r="AU138" i="444"/>
  <c r="AR138" i="444"/>
  <c r="AO138" i="444"/>
  <c r="AN138" i="444"/>
  <c r="AM138" i="444"/>
  <c r="AL138" i="444"/>
  <c r="AK138" i="444"/>
  <c r="AJ138" i="444"/>
  <c r="AI138" i="444"/>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Y137" i="444"/>
  <c r="BX137" i="444"/>
  <c r="BQ137" i="444"/>
  <c r="BO137" i="444"/>
  <c r="BK137" i="444"/>
  <c r="BJ137" i="444"/>
  <c r="BI137" i="444"/>
  <c r="BH137" i="444"/>
  <c r="BG137" i="444"/>
  <c r="BF137" i="444"/>
  <c r="BE137" i="444"/>
  <c r="BD137" i="444"/>
  <c r="BC137" i="444"/>
  <c r="BB137" i="444"/>
  <c r="BA137" i="444"/>
  <c r="AZ137" i="444"/>
  <c r="AY137" i="444"/>
  <c r="AT137" i="444"/>
  <c r="AR137" i="444"/>
  <c r="AN137" i="444"/>
  <c r="AL137" i="444"/>
  <c r="AM137" i="444"/>
  <c r="AK137" i="444"/>
  <c r="AJ137" i="444"/>
  <c r="AI137" i="444"/>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c r="BT136" i="444"/>
  <c r="BS136" i="444"/>
  <c r="BR136" i="444"/>
  <c r="BP136" i="444"/>
  <c r="BO136" i="444"/>
  <c r="BN136" i="444"/>
  <c r="BL136" i="444"/>
  <c r="BH136" i="444"/>
  <c r="BG136" i="444"/>
  <c r="BF136" i="444"/>
  <c r="BE136" i="444"/>
  <c r="BD136" i="444"/>
  <c r="BC136" i="444"/>
  <c r="BB136" i="444"/>
  <c r="BA136" i="444"/>
  <c r="AZ136" i="444"/>
  <c r="AY136" i="444"/>
  <c r="AU136" i="444"/>
  <c r="AT136" i="444"/>
  <c r="AS136" i="444"/>
  <c r="AP136" i="444"/>
  <c r="AQ136" i="444"/>
  <c r="AO136" i="444"/>
  <c r="AN136" i="444"/>
  <c r="BQ136" i="444"/>
  <c r="AL136" i="444"/>
  <c r="AM136" i="444"/>
  <c r="AK136" i="444"/>
  <c r="AI136" i="444"/>
  <c r="AJ136" i="444"/>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Y135" i="444"/>
  <c r="BX135" i="444"/>
  <c r="BT135" i="444"/>
  <c r="BQ135" i="444"/>
  <c r="BP135" i="444"/>
  <c r="BO135" i="444"/>
  <c r="BL135" i="444"/>
  <c r="BK135" i="444"/>
  <c r="BI135" i="444"/>
  <c r="BH135" i="444"/>
  <c r="BJ135" i="444"/>
  <c r="BG135" i="444"/>
  <c r="BF135" i="444"/>
  <c r="BE135" i="444"/>
  <c r="BD135" i="444"/>
  <c r="BC135" i="444"/>
  <c r="BB135" i="444"/>
  <c r="BA135" i="444"/>
  <c r="AZ135" i="444"/>
  <c r="AY135" i="444"/>
  <c r="AV135" i="444"/>
  <c r="AW135" i="444"/>
  <c r="AU135" i="444"/>
  <c r="AR135" i="444"/>
  <c r="AQ135" i="444"/>
  <c r="AP135" i="444"/>
  <c r="AN135" i="444"/>
  <c r="AL135" i="444"/>
  <c r="AM135" i="444"/>
  <c r="AK135" i="444"/>
  <c r="AI135" i="444"/>
  <c r="AJ135" i="444"/>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N134" i="444"/>
  <c r="BL134" i="444"/>
  <c r="BJ134" i="444"/>
  <c r="BI134" i="444"/>
  <c r="BH134" i="444"/>
  <c r="BK134" i="444"/>
  <c r="BG134" i="444"/>
  <c r="BF134" i="444"/>
  <c r="BE134" i="444"/>
  <c r="BD134" i="444"/>
  <c r="BC134" i="444"/>
  <c r="BB134" i="444"/>
  <c r="BA134" i="444"/>
  <c r="AZ134" i="444"/>
  <c r="AY134" i="444"/>
  <c r="AS134" i="444"/>
  <c r="AR134" i="444"/>
  <c r="AN134" i="444"/>
  <c r="AM134" i="444"/>
  <c r="AL134" i="444"/>
  <c r="AK134" i="444"/>
  <c r="AI134" i="444"/>
  <c r="AJ134" i="444"/>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Y133" i="444"/>
  <c r="BX133" i="444"/>
  <c r="BS133" i="444"/>
  <c r="BQ133" i="444"/>
  <c r="BN133" i="444"/>
  <c r="BK133" i="444"/>
  <c r="BJ133" i="444"/>
  <c r="BI133" i="444"/>
  <c r="BH133" i="444"/>
  <c r="BG133" i="444"/>
  <c r="BF133" i="444"/>
  <c r="BE133" i="444"/>
  <c r="BD133" i="444"/>
  <c r="BC133" i="444"/>
  <c r="BB133" i="444"/>
  <c r="BA133" i="444"/>
  <c r="AZ133" i="444"/>
  <c r="AY133" i="444"/>
  <c r="AS133" i="444"/>
  <c r="AR133" i="444"/>
  <c r="AP133" i="444"/>
  <c r="AQ133" i="444"/>
  <c r="AN133" i="444"/>
  <c r="AL133" i="444"/>
  <c r="AM133" i="444"/>
  <c r="AK133" i="444"/>
  <c r="AJ133" i="444"/>
  <c r="AI133" i="444"/>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c r="BT132" i="444"/>
  <c r="BS132" i="444"/>
  <c r="BR132" i="444"/>
  <c r="BP132" i="444"/>
  <c r="BO132" i="444"/>
  <c r="BN132" i="444"/>
  <c r="BL132" i="444"/>
  <c r="BH132" i="444"/>
  <c r="BG132" i="444"/>
  <c r="BF132" i="444"/>
  <c r="BE132" i="444"/>
  <c r="BD132" i="444"/>
  <c r="BC132" i="444"/>
  <c r="BB132" i="444"/>
  <c r="BA132" i="444"/>
  <c r="AZ132" i="444"/>
  <c r="AY132" i="444"/>
  <c r="AU132" i="444"/>
  <c r="AT132" i="444"/>
  <c r="AS132" i="444"/>
  <c r="AQ132" i="444"/>
  <c r="AP132" i="444"/>
  <c r="AO132" i="444"/>
  <c r="AN132" i="444"/>
  <c r="BQ132" i="444"/>
  <c r="AM132" i="444"/>
  <c r="AL132" i="444"/>
  <c r="AK132" i="444"/>
  <c r="AI132" i="444"/>
  <c r="AJ132" i="444"/>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c r="BT131" i="444"/>
  <c r="BO131" i="444"/>
  <c r="BM131" i="444"/>
  <c r="BH131" i="444"/>
  <c r="BG131" i="444"/>
  <c r="BF131" i="444"/>
  <c r="BE131" i="444"/>
  <c r="BD131" i="444"/>
  <c r="BC131" i="444"/>
  <c r="BB131" i="444"/>
  <c r="BA131" i="444"/>
  <c r="AZ131" i="444"/>
  <c r="AY131" i="444"/>
  <c r="AT131" i="444"/>
  <c r="AN131" i="444"/>
  <c r="AL131" i="444"/>
  <c r="AM131" i="444"/>
  <c r="AK131" i="444"/>
  <c r="AJ131" i="444"/>
  <c r="AI131" i="444"/>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c r="BP130" i="444"/>
  <c r="BM130" i="444"/>
  <c r="BH130" i="444"/>
  <c r="BG130" i="444"/>
  <c r="BF130" i="444"/>
  <c r="BE130" i="444"/>
  <c r="BD130" i="444"/>
  <c r="BC130" i="444"/>
  <c r="BB130" i="444"/>
  <c r="BA130" i="444"/>
  <c r="AZ130" i="444"/>
  <c r="AY130" i="444"/>
  <c r="AS130" i="444"/>
  <c r="AR130" i="444"/>
  <c r="AN130" i="444"/>
  <c r="AM130" i="444"/>
  <c r="AL130" i="444"/>
  <c r="AK130" i="444"/>
  <c r="AI130" i="444"/>
  <c r="AJ130" i="444"/>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Y129" i="444"/>
  <c r="BX129" i="444"/>
  <c r="BM129" i="444"/>
  <c r="BK129" i="444"/>
  <c r="BJ129" i="444"/>
  <c r="BI129" i="444"/>
  <c r="BH129" i="444"/>
  <c r="BG129" i="444"/>
  <c r="BF129" i="444"/>
  <c r="BE129" i="444"/>
  <c r="BD129" i="444"/>
  <c r="BC129" i="444"/>
  <c r="BB129" i="444"/>
  <c r="BA129" i="444"/>
  <c r="AZ129" i="444"/>
  <c r="AY129" i="444"/>
  <c r="AS129" i="444"/>
  <c r="AN129" i="444"/>
  <c r="AL129" i="444"/>
  <c r="AM129" i="444"/>
  <c r="AK129" i="444"/>
  <c r="AJ129" i="444"/>
  <c r="AI129" i="444"/>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c r="BT128" i="444"/>
  <c r="BS128" i="444"/>
  <c r="BR128" i="444"/>
  <c r="BP128" i="444"/>
  <c r="BO128" i="444"/>
  <c r="BN128" i="444"/>
  <c r="BL128" i="444"/>
  <c r="BH128" i="444"/>
  <c r="BG128" i="444"/>
  <c r="BF128" i="444"/>
  <c r="BE128" i="444"/>
  <c r="BD128" i="444"/>
  <c r="BC128" i="444"/>
  <c r="BB128" i="444"/>
  <c r="BA128" i="444"/>
  <c r="AZ128" i="444"/>
  <c r="AY128" i="444"/>
  <c r="AU128" i="444"/>
  <c r="AT128" i="444"/>
  <c r="AS128" i="444"/>
  <c r="AP128" i="444"/>
  <c r="AQ128" i="444"/>
  <c r="AO128" i="444"/>
  <c r="AN128" i="444"/>
  <c r="BQ128" i="444"/>
  <c r="AL128" i="444"/>
  <c r="AM128" i="444"/>
  <c r="AK128" i="444"/>
  <c r="AI128" i="444"/>
  <c r="AJ128" i="444"/>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Y127" i="444"/>
  <c r="BX127" i="444"/>
  <c r="BT127" i="444"/>
  <c r="BQ127" i="444"/>
  <c r="BP127" i="444"/>
  <c r="BO127" i="444"/>
  <c r="BL127" i="444"/>
  <c r="BK127" i="444"/>
  <c r="BI127" i="444"/>
  <c r="BH127" i="444"/>
  <c r="BJ127" i="444"/>
  <c r="BG127" i="444"/>
  <c r="BF127" i="444"/>
  <c r="BE127" i="444"/>
  <c r="BD127" i="444"/>
  <c r="BC127" i="444"/>
  <c r="BB127" i="444"/>
  <c r="BA127" i="444"/>
  <c r="AZ127" i="444"/>
  <c r="AY127" i="444"/>
  <c r="AV127" i="444"/>
  <c r="AW127" i="444"/>
  <c r="AU127" i="444"/>
  <c r="AR127" i="444"/>
  <c r="AQ127" i="444"/>
  <c r="AP127" i="444"/>
  <c r="AN127" i="444"/>
  <c r="AL127" i="444"/>
  <c r="AM127" i="444"/>
  <c r="AK127" i="444"/>
  <c r="AI127" i="444"/>
  <c r="AJ127" i="444"/>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R126" i="444"/>
  <c r="BQ126" i="444"/>
  <c r="BL126" i="444"/>
  <c r="BH126" i="444"/>
  <c r="BG126" i="444"/>
  <c r="BF126" i="444"/>
  <c r="BE126" i="444"/>
  <c r="BD126" i="444"/>
  <c r="BC126" i="444"/>
  <c r="BB126" i="444"/>
  <c r="BA126" i="444"/>
  <c r="AZ126" i="444"/>
  <c r="AY126" i="444"/>
  <c r="AS126" i="444"/>
  <c r="AO126" i="444"/>
  <c r="AN126" i="444"/>
  <c r="AM126" i="444"/>
  <c r="AL126" i="444"/>
  <c r="AK126" i="444"/>
  <c r="AJ126" i="444"/>
  <c r="AI126" i="444"/>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Y125" i="444"/>
  <c r="BX125" i="444"/>
  <c r="BM125" i="444"/>
  <c r="BK125" i="444"/>
  <c r="BJ125" i="444"/>
  <c r="BI125" i="444"/>
  <c r="BH125" i="444"/>
  <c r="BG125" i="444"/>
  <c r="BF125" i="444"/>
  <c r="BE125" i="444"/>
  <c r="BD125" i="444"/>
  <c r="BC125" i="444"/>
  <c r="BB125" i="444"/>
  <c r="BA125" i="444"/>
  <c r="AZ125" i="444"/>
  <c r="AY125" i="444"/>
  <c r="AN125" i="444"/>
  <c r="AL125" i="444"/>
  <c r="AM125" i="444"/>
  <c r="AK125" i="444"/>
  <c r="AJ125" i="444"/>
  <c r="AI125" i="444"/>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c r="BT124" i="444"/>
  <c r="BS124" i="444"/>
  <c r="BR124" i="444"/>
  <c r="BP124" i="444"/>
  <c r="BO124" i="444"/>
  <c r="BN124" i="444"/>
  <c r="BL124" i="444"/>
  <c r="BJ124" i="444"/>
  <c r="BH124" i="444"/>
  <c r="BG124" i="444"/>
  <c r="BF124" i="444"/>
  <c r="BE124" i="444"/>
  <c r="BD124" i="444"/>
  <c r="BC124" i="444"/>
  <c r="BB124" i="444"/>
  <c r="BA124" i="444"/>
  <c r="AZ124" i="444"/>
  <c r="AY124" i="444"/>
  <c r="AU124" i="444"/>
  <c r="AT124" i="444"/>
  <c r="AS124" i="444"/>
  <c r="AP124" i="444"/>
  <c r="AQ124" i="444"/>
  <c r="AO124" i="444"/>
  <c r="AN124" i="444"/>
  <c r="BQ124" i="444"/>
  <c r="AL124" i="444"/>
  <c r="AM124" i="444"/>
  <c r="AK124" i="444"/>
  <c r="AI124" i="444"/>
  <c r="AJ124" i="444"/>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c r="BQ123" i="444"/>
  <c r="BP123" i="444"/>
  <c r="BL123" i="444"/>
  <c r="BK123" i="444"/>
  <c r="BH123" i="444"/>
  <c r="BJ123" i="444"/>
  <c r="BG123" i="444"/>
  <c r="BF123" i="444"/>
  <c r="BE123" i="444"/>
  <c r="BD123" i="444"/>
  <c r="BC123" i="444"/>
  <c r="BB123" i="444"/>
  <c r="BA123" i="444"/>
  <c r="AZ123" i="444"/>
  <c r="AY123" i="444"/>
  <c r="AV123" i="444"/>
  <c r="AW123" i="444"/>
  <c r="AR123" i="444"/>
  <c r="AN123" i="444"/>
  <c r="AM123" i="444"/>
  <c r="AL123" i="444"/>
  <c r="AK123" i="444"/>
  <c r="AI123" i="444"/>
  <c r="AJ123" i="444"/>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c r="BT122" i="444"/>
  <c r="BR122" i="444"/>
  <c r="BP122" i="444"/>
  <c r="BN122" i="444"/>
  <c r="BM122" i="444"/>
  <c r="BI122" i="444"/>
  <c r="BH122" i="444"/>
  <c r="BG122" i="444"/>
  <c r="BF122" i="444"/>
  <c r="BE122" i="444"/>
  <c r="BD122" i="444"/>
  <c r="BC122" i="444"/>
  <c r="BB122" i="444"/>
  <c r="BA122" i="444"/>
  <c r="AZ122" i="444"/>
  <c r="AY122" i="444"/>
  <c r="AV122" i="444"/>
  <c r="AW122" i="444"/>
  <c r="AU122" i="444"/>
  <c r="AR122" i="444"/>
  <c r="AO122" i="444"/>
  <c r="AN122" i="444"/>
  <c r="AM122" i="444"/>
  <c r="AL122" i="444"/>
  <c r="AK122" i="444"/>
  <c r="AI122" i="444"/>
  <c r="AJ122" i="444"/>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Y121" i="444"/>
  <c r="BX121" i="444"/>
  <c r="BS121" i="444"/>
  <c r="BR121" i="444"/>
  <c r="BO121" i="444"/>
  <c r="BN121" i="444"/>
  <c r="BM121" i="444"/>
  <c r="BK121" i="444"/>
  <c r="BJ121" i="444"/>
  <c r="BI121" i="444"/>
  <c r="BH121" i="444"/>
  <c r="BG121" i="444"/>
  <c r="BF121" i="444"/>
  <c r="BE121" i="444"/>
  <c r="BD121" i="444"/>
  <c r="BC121" i="444"/>
  <c r="BB121" i="444"/>
  <c r="BA121" i="444"/>
  <c r="AZ121" i="444"/>
  <c r="AY121" i="444"/>
  <c r="AV121" i="444"/>
  <c r="AW121" i="444"/>
  <c r="AT121" i="444"/>
  <c r="AR121" i="444"/>
  <c r="AP121" i="444"/>
  <c r="AQ121" i="444"/>
  <c r="AO121" i="444"/>
  <c r="AN121" i="444"/>
  <c r="AL121" i="444"/>
  <c r="AM121" i="444"/>
  <c r="AK121" i="444"/>
  <c r="AJ121" i="444"/>
  <c r="AI121" i="444"/>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c r="BT120" i="444"/>
  <c r="BS120" i="444"/>
  <c r="BR120" i="444"/>
  <c r="BP120" i="444"/>
  <c r="BO120" i="444"/>
  <c r="BN120" i="444"/>
  <c r="BL120" i="444"/>
  <c r="BK120" i="444"/>
  <c r="BJ120" i="444"/>
  <c r="BH120" i="444"/>
  <c r="BI120" i="444"/>
  <c r="BG120" i="444"/>
  <c r="BF120" i="444"/>
  <c r="BE120" i="444"/>
  <c r="BD120" i="444"/>
  <c r="BC120" i="444"/>
  <c r="BB120" i="444"/>
  <c r="BA120" i="444"/>
  <c r="AZ120" i="444"/>
  <c r="AY120" i="444"/>
  <c r="AU120" i="444"/>
  <c r="AT120" i="444"/>
  <c r="AS120" i="444"/>
  <c r="AP120" i="444"/>
  <c r="AQ120" i="444"/>
  <c r="AO120" i="444"/>
  <c r="AN120" i="444"/>
  <c r="BQ120" i="444"/>
  <c r="AL120" i="444"/>
  <c r="AM120" i="444"/>
  <c r="AK120" i="444"/>
  <c r="AI120" i="444"/>
  <c r="AJ120" i="444"/>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c r="BS119" i="444"/>
  <c r="BQ119" i="444"/>
  <c r="BH119" i="444"/>
  <c r="BG119" i="444"/>
  <c r="BF119" i="444"/>
  <c r="BE119" i="444"/>
  <c r="BD119" i="444"/>
  <c r="BC119" i="444"/>
  <c r="BB119" i="444"/>
  <c r="BA119" i="444"/>
  <c r="AZ119" i="444"/>
  <c r="AY119" i="444"/>
  <c r="AT119" i="444"/>
  <c r="AN119" i="444"/>
  <c r="AM119" i="444"/>
  <c r="AL119" i="444"/>
  <c r="AK119" i="444"/>
  <c r="AI119" i="444"/>
  <c r="AJ119" i="444"/>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Y118" i="444"/>
  <c r="BX118" i="444"/>
  <c r="BT118" i="444"/>
  <c r="BP118" i="444"/>
  <c r="BN118" i="444"/>
  <c r="BJ118" i="444"/>
  <c r="BI118" i="444"/>
  <c r="BH118" i="444"/>
  <c r="BK118" i="444"/>
  <c r="BG118" i="444"/>
  <c r="BF118" i="444"/>
  <c r="BE118" i="444"/>
  <c r="BD118" i="444"/>
  <c r="BC118" i="444"/>
  <c r="BB118" i="444"/>
  <c r="BA118" i="444"/>
  <c r="AZ118" i="444"/>
  <c r="AY118" i="444"/>
  <c r="AV118" i="444"/>
  <c r="AW118" i="444"/>
  <c r="AR118" i="444"/>
  <c r="AN118" i="444"/>
  <c r="AM118" i="444"/>
  <c r="AL118" i="444"/>
  <c r="AK118" i="444"/>
  <c r="AI118" i="444"/>
  <c r="AJ118" i="444"/>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Y117" i="444"/>
  <c r="BX117" i="444"/>
  <c r="BS117" i="444"/>
  <c r="BO117" i="444"/>
  <c r="BN117" i="444"/>
  <c r="BK117" i="444"/>
  <c r="BJ117" i="444"/>
  <c r="BI117" i="444"/>
  <c r="BH117" i="444"/>
  <c r="BG117" i="444"/>
  <c r="BF117" i="444"/>
  <c r="BE117" i="444"/>
  <c r="BD117" i="444"/>
  <c r="BC117" i="444"/>
  <c r="BB117" i="444"/>
  <c r="BA117" i="444"/>
  <c r="AZ117" i="444"/>
  <c r="AY117" i="444"/>
  <c r="AW117" i="444"/>
  <c r="AV117" i="444"/>
  <c r="AR117" i="444"/>
  <c r="AP117" i="444"/>
  <c r="AQ117" i="444"/>
  <c r="AN117" i="444"/>
  <c r="AL117" i="444"/>
  <c r="AM117" i="444"/>
  <c r="AK117" i="444"/>
  <c r="AJ117" i="444"/>
  <c r="AI117" i="444"/>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c r="BT116" i="444"/>
  <c r="BS116" i="444"/>
  <c r="BR116" i="444"/>
  <c r="BP116" i="444"/>
  <c r="BO116" i="444"/>
  <c r="BN116" i="444"/>
  <c r="BL116" i="444"/>
  <c r="BK116" i="444"/>
  <c r="BH116" i="444"/>
  <c r="BI116" i="444"/>
  <c r="BG116" i="444"/>
  <c r="BF116" i="444"/>
  <c r="BE116" i="444"/>
  <c r="BD116" i="444"/>
  <c r="BC116" i="444"/>
  <c r="BB116" i="444"/>
  <c r="BA116" i="444"/>
  <c r="AZ116" i="444"/>
  <c r="AY116" i="444"/>
  <c r="AU116" i="444"/>
  <c r="AT116" i="444"/>
  <c r="AS116" i="444"/>
  <c r="AQ116" i="444"/>
  <c r="AP116" i="444"/>
  <c r="AO116" i="444"/>
  <c r="AN116" i="444"/>
  <c r="BQ116" i="444"/>
  <c r="AM116" i="444"/>
  <c r="AL116" i="444"/>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Y115" i="444"/>
  <c r="BX115" i="444"/>
  <c r="BS115" i="444"/>
  <c r="BO115" i="444"/>
  <c r="BI115" i="444"/>
  <c r="BH115" i="444"/>
  <c r="BG115" i="444"/>
  <c r="BF115" i="444"/>
  <c r="BE115" i="444"/>
  <c r="BD115" i="444"/>
  <c r="BC115" i="444"/>
  <c r="BB115" i="444"/>
  <c r="BA115" i="444"/>
  <c r="AZ115" i="444"/>
  <c r="AY115" i="444"/>
  <c r="AT115" i="444"/>
  <c r="AP115" i="444"/>
  <c r="AQ115" i="444"/>
  <c r="AN115" i="444"/>
  <c r="AL115" i="444"/>
  <c r="AM115" i="444"/>
  <c r="AK115" i="444"/>
  <c r="AJ115" i="444"/>
  <c r="AI115" i="444"/>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c r="BQ114" i="444"/>
  <c r="BP114" i="444"/>
  <c r="BJ114" i="444"/>
  <c r="BH114" i="444"/>
  <c r="BK114" i="444"/>
  <c r="BG114" i="444"/>
  <c r="BF114" i="444"/>
  <c r="BE114" i="444"/>
  <c r="BD114" i="444"/>
  <c r="BC114" i="444"/>
  <c r="BB114" i="444"/>
  <c r="BA114" i="444"/>
  <c r="AZ114" i="444"/>
  <c r="AY114" i="444"/>
  <c r="AS114" i="444"/>
  <c r="AN114" i="444"/>
  <c r="AM114" i="444"/>
  <c r="AL114" i="444"/>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Y113" i="444"/>
  <c r="BX113" i="444"/>
  <c r="BK113" i="444"/>
  <c r="BJ113" i="444"/>
  <c r="BI113" i="444"/>
  <c r="BH113" i="444"/>
  <c r="BG113" i="444"/>
  <c r="BF113" i="444"/>
  <c r="BE113" i="444"/>
  <c r="BD113" i="444"/>
  <c r="BC113" i="444"/>
  <c r="BB113" i="444"/>
  <c r="BA113" i="444"/>
  <c r="AZ113" i="444"/>
  <c r="AY113" i="444"/>
  <c r="AN113" i="444"/>
  <c r="BO113" i="444"/>
  <c r="AL113" i="444"/>
  <c r="AM113" i="444"/>
  <c r="AK113" i="444"/>
  <c r="AJ113" i="444"/>
  <c r="AI113" i="444"/>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c r="BT112" i="444"/>
  <c r="BS112" i="444"/>
  <c r="BR112" i="444"/>
  <c r="BP112" i="444"/>
  <c r="BO112" i="444"/>
  <c r="BN112" i="444"/>
  <c r="BL112" i="444"/>
  <c r="BH112" i="444"/>
  <c r="BG112" i="444"/>
  <c r="BF112" i="444"/>
  <c r="BE112" i="444"/>
  <c r="BD112" i="444"/>
  <c r="BC112" i="444"/>
  <c r="BB112" i="444"/>
  <c r="BA112" i="444"/>
  <c r="AZ112" i="444"/>
  <c r="AY112" i="444"/>
  <c r="AU112" i="444"/>
  <c r="AT112" i="444"/>
  <c r="AS112" i="444"/>
  <c r="AP112" i="444"/>
  <c r="AQ112" i="444"/>
  <c r="AO112" i="444"/>
  <c r="AN112" i="444"/>
  <c r="BQ112" i="444"/>
  <c r="AL112" i="444"/>
  <c r="AM112" i="444"/>
  <c r="AK112" i="444"/>
  <c r="AI112" i="444"/>
  <c r="AJ112" i="444"/>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Y111" i="444"/>
  <c r="BX111" i="444"/>
  <c r="BP111" i="444"/>
  <c r="BO111" i="444"/>
  <c r="BK111" i="444"/>
  <c r="BI111" i="444"/>
  <c r="BH111" i="444"/>
  <c r="BJ111" i="444"/>
  <c r="BG111" i="444"/>
  <c r="BF111" i="444"/>
  <c r="BE111" i="444"/>
  <c r="BD111" i="444"/>
  <c r="BC111" i="444"/>
  <c r="BB111" i="444"/>
  <c r="BA111" i="444"/>
  <c r="AZ111" i="444"/>
  <c r="AY111" i="444"/>
  <c r="AS111" i="444"/>
  <c r="AR111" i="444"/>
  <c r="AO111" i="444"/>
  <c r="AN111" i="444"/>
  <c r="AL111" i="444"/>
  <c r="AM111" i="444"/>
  <c r="AK111" i="444"/>
  <c r="AJ111" i="444"/>
  <c r="AI111" i="444"/>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c r="BT110" i="444"/>
  <c r="BS110" i="444"/>
  <c r="BR110" i="444"/>
  <c r="BP110" i="444"/>
  <c r="BO110" i="444"/>
  <c r="BN110" i="444"/>
  <c r="BL110" i="444"/>
  <c r="BK110" i="444"/>
  <c r="BJ110" i="444"/>
  <c r="BH110" i="444"/>
  <c r="BI110" i="444"/>
  <c r="BG110" i="444"/>
  <c r="BF110" i="444"/>
  <c r="BE110" i="444"/>
  <c r="BD110" i="444"/>
  <c r="BC110" i="444"/>
  <c r="BB110" i="444"/>
  <c r="BA110" i="444"/>
  <c r="AZ110" i="444"/>
  <c r="AY110" i="444"/>
  <c r="AU110" i="444"/>
  <c r="AT110" i="444"/>
  <c r="AS110" i="444"/>
  <c r="AP110" i="444"/>
  <c r="AQ110" i="444"/>
  <c r="AO110" i="444"/>
  <c r="AN110" i="444"/>
  <c r="BQ110" i="444"/>
  <c r="AL110" i="444"/>
  <c r="AM110" i="444"/>
  <c r="AK110" i="444"/>
  <c r="AI110" i="444"/>
  <c r="AJ110" i="444"/>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c r="BT109" i="444"/>
  <c r="BS109" i="444"/>
  <c r="BP109" i="444"/>
  <c r="BO109" i="444"/>
  <c r="BL109" i="444"/>
  <c r="BK109" i="444"/>
  <c r="BH109" i="444"/>
  <c r="BG109" i="444"/>
  <c r="BF109" i="444"/>
  <c r="BE109" i="444"/>
  <c r="BD109" i="444"/>
  <c r="BC109" i="444"/>
  <c r="BB109" i="444"/>
  <c r="BA109" i="444"/>
  <c r="AZ109" i="444"/>
  <c r="AY109" i="444"/>
  <c r="AU109" i="444"/>
  <c r="AT109" i="444"/>
  <c r="AQ109" i="444"/>
  <c r="AP109" i="444"/>
  <c r="AN109" i="444"/>
  <c r="BR109" i="444"/>
  <c r="AM109" i="444"/>
  <c r="AL109" i="444"/>
  <c r="AK109" i="444"/>
  <c r="AI109" i="444"/>
  <c r="AJ109" i="444"/>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Y108" i="444"/>
  <c r="BX108" i="444"/>
  <c r="BQ108" i="444"/>
  <c r="BP108" i="444"/>
  <c r="BM108" i="444"/>
  <c r="BH108" i="444"/>
  <c r="BG108" i="444"/>
  <c r="BF108" i="444"/>
  <c r="BE108" i="444"/>
  <c r="BD108" i="444"/>
  <c r="BC108" i="444"/>
  <c r="BB108" i="444"/>
  <c r="BA108" i="444"/>
  <c r="AZ108" i="444"/>
  <c r="AY108" i="444"/>
  <c r="AU108" i="444"/>
  <c r="AR108" i="444"/>
  <c r="AN108" i="444"/>
  <c r="AM108" i="444"/>
  <c r="AL108" i="444"/>
  <c r="AK108" i="444"/>
  <c r="AI108" i="444"/>
  <c r="AJ108" i="444"/>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Q107" i="444"/>
  <c r="BN107" i="444"/>
  <c r="BK107" i="444"/>
  <c r="BJ107" i="444"/>
  <c r="BI107" i="444"/>
  <c r="BH107" i="444"/>
  <c r="BG107" i="444"/>
  <c r="BF107" i="444"/>
  <c r="BE107" i="444"/>
  <c r="BD107" i="444"/>
  <c r="BC107" i="444"/>
  <c r="BB107" i="444"/>
  <c r="BA107" i="444"/>
  <c r="AZ107" i="444"/>
  <c r="AY107" i="444"/>
  <c r="AV107" i="444"/>
  <c r="AW107" i="444"/>
  <c r="AR107" i="444"/>
  <c r="AN107" i="444"/>
  <c r="AL107" i="444"/>
  <c r="AM107" i="444"/>
  <c r="AK107" i="444"/>
  <c r="AJ107" i="444"/>
  <c r="AI107" i="444"/>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c r="BT106" i="444"/>
  <c r="BS106" i="444"/>
  <c r="BR106" i="444"/>
  <c r="BP106" i="444"/>
  <c r="BO106" i="444"/>
  <c r="BN106" i="444"/>
  <c r="BL106" i="444"/>
  <c r="BK106" i="444"/>
  <c r="BJ106" i="444"/>
  <c r="BH106" i="444"/>
  <c r="BI106" i="444"/>
  <c r="BG106" i="444"/>
  <c r="BF106" i="444"/>
  <c r="BE106" i="444"/>
  <c r="BD106" i="444"/>
  <c r="BC106" i="444"/>
  <c r="BB106" i="444"/>
  <c r="BA106" i="444"/>
  <c r="AZ106" i="444"/>
  <c r="AY106" i="444"/>
  <c r="AU106" i="444"/>
  <c r="AT106" i="444"/>
  <c r="AS106" i="444"/>
  <c r="AP106" i="444"/>
  <c r="AQ106" i="444"/>
  <c r="AO106" i="444"/>
  <c r="AN106" i="444"/>
  <c r="BQ106" i="444"/>
  <c r="AL106" i="444"/>
  <c r="AM106" i="444"/>
  <c r="AK106" i="444"/>
  <c r="AI106" i="444"/>
  <c r="AJ106" i="444"/>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c r="BT105" i="444"/>
  <c r="BS105" i="444"/>
  <c r="BP105" i="444"/>
  <c r="BO105" i="444"/>
  <c r="BL105" i="444"/>
  <c r="BK105" i="444"/>
  <c r="BH105" i="444"/>
  <c r="BG105" i="444"/>
  <c r="BF105" i="444"/>
  <c r="BE105" i="444"/>
  <c r="BD105" i="444"/>
  <c r="BC105" i="444"/>
  <c r="BB105" i="444"/>
  <c r="BA105" i="444"/>
  <c r="AZ105" i="444"/>
  <c r="AY105" i="444"/>
  <c r="AU105" i="444"/>
  <c r="AT105" i="444"/>
  <c r="AQ105" i="444"/>
  <c r="AP105" i="444"/>
  <c r="AN105" i="444"/>
  <c r="BR105" i="444"/>
  <c r="AM105" i="444"/>
  <c r="AL105" i="444"/>
  <c r="AK105" i="444"/>
  <c r="AI105" i="444"/>
  <c r="AJ105" i="444"/>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c r="BT104" i="444"/>
  <c r="BM104" i="444"/>
  <c r="BL104" i="444"/>
  <c r="BH104" i="444"/>
  <c r="BG104" i="444"/>
  <c r="BF104" i="444"/>
  <c r="BE104" i="444"/>
  <c r="BD104" i="444"/>
  <c r="BC104" i="444"/>
  <c r="BB104" i="444"/>
  <c r="BA104" i="444"/>
  <c r="AZ104" i="444"/>
  <c r="AY104" i="444"/>
  <c r="AV104" i="444"/>
  <c r="AW104" i="444"/>
  <c r="AR104" i="444"/>
  <c r="AN104" i="444"/>
  <c r="AM104" i="444"/>
  <c r="AL104" i="444"/>
  <c r="AK104" i="444"/>
  <c r="AJ104" i="444"/>
  <c r="AI104" i="444"/>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Y103" i="444"/>
  <c r="BX103" i="444"/>
  <c r="BN103" i="444"/>
  <c r="BM103" i="444"/>
  <c r="BK103" i="444"/>
  <c r="BJ103" i="444"/>
  <c r="BI103" i="444"/>
  <c r="BH103" i="444"/>
  <c r="BG103" i="444"/>
  <c r="BF103" i="444"/>
  <c r="BE103" i="444"/>
  <c r="BD103" i="444"/>
  <c r="BC103" i="444"/>
  <c r="BB103" i="444"/>
  <c r="BA103" i="444"/>
  <c r="AZ103" i="444"/>
  <c r="AY103" i="444"/>
  <c r="AV103" i="444"/>
  <c r="AW103" i="444"/>
  <c r="AS103" i="444"/>
  <c r="AN103" i="444"/>
  <c r="AL103" i="444"/>
  <c r="AM103" i="444"/>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c r="BT102" i="444"/>
  <c r="BS102" i="444"/>
  <c r="BR102" i="444"/>
  <c r="BP102" i="444"/>
  <c r="BO102" i="444"/>
  <c r="BN102" i="444"/>
  <c r="BL102" i="444"/>
  <c r="BK102" i="444"/>
  <c r="BJ102" i="444"/>
  <c r="BH102" i="444"/>
  <c r="BI102" i="444"/>
  <c r="BG102" i="444"/>
  <c r="BF102" i="444"/>
  <c r="BE102" i="444"/>
  <c r="BD102" i="444"/>
  <c r="BC102" i="444"/>
  <c r="BB102" i="444"/>
  <c r="BA102" i="444"/>
  <c r="AZ102" i="444"/>
  <c r="AY102" i="444"/>
  <c r="AU102" i="444"/>
  <c r="AT102" i="444"/>
  <c r="AS102" i="444"/>
  <c r="AP102" i="444"/>
  <c r="AQ102" i="444"/>
  <c r="AO102" i="444"/>
  <c r="AN102" i="444"/>
  <c r="BQ102" i="444"/>
  <c r="AL102" i="444"/>
  <c r="AM102" i="444"/>
  <c r="AK102" i="444"/>
  <c r="AI102" i="444"/>
  <c r="AJ102" i="444"/>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c r="BT101" i="444"/>
  <c r="BS101" i="444"/>
  <c r="BP101" i="444"/>
  <c r="BO101" i="444"/>
  <c r="BL101" i="444"/>
  <c r="BH101" i="444"/>
  <c r="BG101" i="444"/>
  <c r="BF101" i="444"/>
  <c r="BE101" i="444"/>
  <c r="BD101" i="444"/>
  <c r="BC101" i="444"/>
  <c r="BB101" i="444"/>
  <c r="BA101" i="444"/>
  <c r="AZ101" i="444"/>
  <c r="AY101" i="444"/>
  <c r="AU101" i="444"/>
  <c r="AT101" i="444"/>
  <c r="AP101" i="444"/>
  <c r="AQ101" i="444"/>
  <c r="AN101" i="444"/>
  <c r="BR101" i="444"/>
  <c r="AL101" i="444"/>
  <c r="AM101" i="444"/>
  <c r="AK101" i="444"/>
  <c r="AI101" i="444"/>
  <c r="AJ101" i="444"/>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Y100" i="444"/>
  <c r="BX100" i="444"/>
  <c r="BI100" i="444"/>
  <c r="BH100" i="444"/>
  <c r="BG100" i="444"/>
  <c r="BF100" i="444"/>
  <c r="BE100" i="444"/>
  <c r="BD100" i="444"/>
  <c r="BC100" i="444"/>
  <c r="BB100" i="444"/>
  <c r="BA100" i="444"/>
  <c r="AZ100" i="444"/>
  <c r="AY100" i="444"/>
  <c r="AN100" i="444"/>
  <c r="BQ100" i="444"/>
  <c r="AM100" i="444"/>
  <c r="AL100" i="444"/>
  <c r="AK100" i="444"/>
  <c r="AJ100" i="444"/>
  <c r="AI100" i="444"/>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Y99" i="444"/>
  <c r="BX99" i="444"/>
  <c r="BM99" i="444"/>
  <c r="BK99" i="444"/>
  <c r="BJ99" i="444"/>
  <c r="BI99" i="444"/>
  <c r="BH99" i="444"/>
  <c r="BG99" i="444"/>
  <c r="BF99" i="444"/>
  <c r="BE99" i="444"/>
  <c r="BD99" i="444"/>
  <c r="BC99" i="444"/>
  <c r="BB99" i="444"/>
  <c r="BA99" i="444"/>
  <c r="AZ99" i="444"/>
  <c r="AY99" i="444"/>
  <c r="AN99" i="444"/>
  <c r="AL99" i="444"/>
  <c r="AM99" i="444"/>
  <c r="AK99" i="444"/>
  <c r="AJ99" i="444"/>
  <c r="AI99" i="444"/>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c r="BT98" i="444"/>
  <c r="BS98" i="444"/>
  <c r="BR98" i="444"/>
  <c r="BP98" i="444"/>
  <c r="BO98" i="444"/>
  <c r="BN98" i="444"/>
  <c r="BL98" i="444"/>
  <c r="BK98" i="444"/>
  <c r="BJ98" i="444"/>
  <c r="BH98" i="444"/>
  <c r="BI98" i="444"/>
  <c r="BG98" i="444"/>
  <c r="BF98" i="444"/>
  <c r="BE98" i="444"/>
  <c r="BD98" i="444"/>
  <c r="BC98" i="444"/>
  <c r="BB98" i="444"/>
  <c r="BA98" i="444"/>
  <c r="AZ98" i="444"/>
  <c r="AY98" i="444"/>
  <c r="AU98" i="444"/>
  <c r="AT98" i="444"/>
  <c r="AS98" i="444"/>
  <c r="AP98" i="444"/>
  <c r="AQ98" i="444"/>
  <c r="AO98" i="444"/>
  <c r="AN98" i="444"/>
  <c r="BQ98" i="444"/>
  <c r="AL98" i="444"/>
  <c r="AM98" i="444"/>
  <c r="AK98" i="444"/>
  <c r="AI98" i="444"/>
  <c r="AJ98" i="444"/>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c r="BT97" i="444"/>
  <c r="BQ97" i="444"/>
  <c r="BP97" i="444"/>
  <c r="BO97" i="444"/>
  <c r="BL97" i="444"/>
  <c r="BK97" i="444"/>
  <c r="BI97" i="444"/>
  <c r="BH97" i="444"/>
  <c r="BJ97" i="444"/>
  <c r="BG97" i="444"/>
  <c r="BF97" i="444"/>
  <c r="BE97" i="444"/>
  <c r="BD97" i="444"/>
  <c r="BC97" i="444"/>
  <c r="BB97" i="444"/>
  <c r="BA97" i="444"/>
  <c r="AZ97" i="444"/>
  <c r="AY97" i="444"/>
  <c r="AV97" i="444"/>
  <c r="AW97" i="444"/>
  <c r="AU97" i="444"/>
  <c r="AR97" i="444"/>
  <c r="AP97" i="444"/>
  <c r="AQ97" i="444"/>
  <c r="AN97" i="444"/>
  <c r="AL97" i="444"/>
  <c r="AM97" i="444"/>
  <c r="AK97" i="444"/>
  <c r="AI97" i="444"/>
  <c r="AJ97" i="444"/>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Y96" i="444"/>
  <c r="BX96" i="444"/>
  <c r="BT96" i="444"/>
  <c r="BR96" i="444"/>
  <c r="BM96" i="444"/>
  <c r="BL96" i="444"/>
  <c r="BH96" i="444"/>
  <c r="BG96" i="444"/>
  <c r="BF96" i="444"/>
  <c r="BE96" i="444"/>
  <c r="BD96" i="444"/>
  <c r="BC96" i="444"/>
  <c r="BB96" i="444"/>
  <c r="BA96" i="444"/>
  <c r="AZ96" i="444"/>
  <c r="AY96" i="444"/>
  <c r="AV96" i="444"/>
  <c r="AW96" i="444"/>
  <c r="AR96" i="444"/>
  <c r="AN96" i="444"/>
  <c r="AM96" i="444"/>
  <c r="AL96" i="444"/>
  <c r="AK96" i="444"/>
  <c r="AI96" i="444"/>
  <c r="AJ96" i="444"/>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Y95" i="444"/>
  <c r="BX95" i="444"/>
  <c r="BT95" i="444"/>
  <c r="BR95" i="444"/>
  <c r="BP95" i="444"/>
  <c r="BN95" i="444"/>
  <c r="BM95" i="444"/>
  <c r="BH95" i="444"/>
  <c r="BG95" i="444"/>
  <c r="BF95" i="444"/>
  <c r="BE95" i="444"/>
  <c r="BD95" i="444"/>
  <c r="BC95" i="444"/>
  <c r="BB95" i="444"/>
  <c r="BA95" i="444"/>
  <c r="AZ95" i="444"/>
  <c r="AY95" i="444"/>
  <c r="AV95" i="444"/>
  <c r="AW95" i="444"/>
  <c r="AU95" i="444"/>
  <c r="AR95" i="444"/>
  <c r="AO95" i="444"/>
  <c r="AN95" i="444"/>
  <c r="AM95" i="444"/>
  <c r="AL95" i="444"/>
  <c r="AK95" i="444"/>
  <c r="AI95" i="444"/>
  <c r="AJ95" i="444"/>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Y94" i="444"/>
  <c r="BX94" i="444"/>
  <c r="BS94" i="444"/>
  <c r="BR94" i="444"/>
  <c r="BO94" i="444"/>
  <c r="BN94" i="444"/>
  <c r="BM94" i="444"/>
  <c r="BK94" i="444"/>
  <c r="BJ94" i="444"/>
  <c r="BI94" i="444"/>
  <c r="BH94" i="444"/>
  <c r="BG94" i="444"/>
  <c r="BF94" i="444"/>
  <c r="BE94" i="444"/>
  <c r="BD94" i="444"/>
  <c r="BC94" i="444"/>
  <c r="BB94" i="444"/>
  <c r="BA94" i="444"/>
  <c r="AZ94" i="444"/>
  <c r="AY94" i="444"/>
  <c r="AV94" i="444"/>
  <c r="AW94" i="444"/>
  <c r="AT94" i="444"/>
  <c r="AR94" i="444"/>
  <c r="AP94" i="444"/>
  <c r="AQ94" i="444"/>
  <c r="AO94" i="444"/>
  <c r="AN94" i="444"/>
  <c r="AL94" i="444"/>
  <c r="AM94" i="444"/>
  <c r="AK94" i="444"/>
  <c r="AJ94" i="444"/>
  <c r="AI94" i="444"/>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c r="BT93" i="444"/>
  <c r="BS93" i="444"/>
  <c r="BR93" i="444"/>
  <c r="BP93" i="444"/>
  <c r="BO93" i="444"/>
  <c r="BN93" i="444"/>
  <c r="BL93" i="444"/>
  <c r="BK93" i="444"/>
  <c r="BJ93" i="444"/>
  <c r="BH93" i="444"/>
  <c r="BI93" i="444"/>
  <c r="BG93" i="444"/>
  <c r="BF93" i="444"/>
  <c r="BE93" i="444"/>
  <c r="BD93" i="444"/>
  <c r="BC93" i="444"/>
  <c r="BB93" i="444"/>
  <c r="BA93" i="444"/>
  <c r="AZ93" i="444"/>
  <c r="AY93" i="444"/>
  <c r="AU93" i="444"/>
  <c r="AT93" i="444"/>
  <c r="AS93" i="444"/>
  <c r="AP93" i="444"/>
  <c r="AQ93" i="444"/>
  <c r="AO93" i="444"/>
  <c r="AN93" i="444"/>
  <c r="BQ93" i="444"/>
  <c r="AL93" i="444"/>
  <c r="AM93" i="444"/>
  <c r="AK93" i="444"/>
  <c r="AI93" i="444"/>
  <c r="AJ93" i="444"/>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c r="BQ92" i="444"/>
  <c r="BH92" i="444"/>
  <c r="BG92" i="444"/>
  <c r="BF92" i="444"/>
  <c r="BE92" i="444"/>
  <c r="BD92" i="444"/>
  <c r="BC92" i="444"/>
  <c r="BB92" i="444"/>
  <c r="BA92" i="444"/>
  <c r="AZ92" i="444"/>
  <c r="AY92" i="444"/>
  <c r="AN92" i="444"/>
  <c r="BM92" i="444"/>
  <c r="AM92" i="444"/>
  <c r="AL92" i="444"/>
  <c r="AK92" i="444"/>
  <c r="AI92" i="444"/>
  <c r="AJ92" i="444"/>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Y91" i="444"/>
  <c r="BX91" i="444"/>
  <c r="BT91" i="444"/>
  <c r="BP91" i="444"/>
  <c r="BN91" i="444"/>
  <c r="BJ91" i="444"/>
  <c r="BI91" i="444"/>
  <c r="BH91" i="444"/>
  <c r="BK91" i="444"/>
  <c r="BG91" i="444"/>
  <c r="BF91" i="444"/>
  <c r="BE91" i="444"/>
  <c r="BD91" i="444"/>
  <c r="BC91" i="444"/>
  <c r="BB91" i="444"/>
  <c r="BA91" i="444"/>
  <c r="AZ91" i="444"/>
  <c r="AY91" i="444"/>
  <c r="AV91" i="444"/>
  <c r="AW91" i="444"/>
  <c r="AR91" i="444"/>
  <c r="AN91" i="444"/>
  <c r="AM91" i="444"/>
  <c r="AL91" i="444"/>
  <c r="AK91" i="444"/>
  <c r="AI91" i="444"/>
  <c r="AJ91" i="444"/>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Y90" i="444"/>
  <c r="BX90" i="444"/>
  <c r="BS90" i="444"/>
  <c r="BO90" i="444"/>
  <c r="BN90" i="444"/>
  <c r="BK90" i="444"/>
  <c r="BJ90" i="444"/>
  <c r="BI90" i="444"/>
  <c r="BH90" i="444"/>
  <c r="BG90" i="444"/>
  <c r="BF90" i="444"/>
  <c r="BE90" i="444"/>
  <c r="BD90" i="444"/>
  <c r="BC90" i="444"/>
  <c r="BB90" i="444"/>
  <c r="BA90" i="444"/>
  <c r="AZ90" i="444"/>
  <c r="AY90" i="444"/>
  <c r="AW90" i="444"/>
  <c r="AV90" i="444"/>
  <c r="AR90" i="444"/>
  <c r="AP90" i="444"/>
  <c r="AQ90" i="444"/>
  <c r="AN90" i="444"/>
  <c r="AL90" i="444"/>
  <c r="AM90" i="444"/>
  <c r="AK90" i="444"/>
  <c r="AJ90" i="444"/>
  <c r="AI90" i="444"/>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c r="BT89" i="444"/>
  <c r="BS89" i="444"/>
  <c r="BR89" i="444"/>
  <c r="BP89" i="444"/>
  <c r="BO89" i="444"/>
  <c r="BN89" i="444"/>
  <c r="BL89" i="444"/>
  <c r="BK89" i="444"/>
  <c r="BH89" i="444"/>
  <c r="BI89" i="444"/>
  <c r="BG89" i="444"/>
  <c r="BF89" i="444"/>
  <c r="BE89" i="444"/>
  <c r="BD89" i="444"/>
  <c r="BC89" i="444"/>
  <c r="BB89" i="444"/>
  <c r="BA89" i="444"/>
  <c r="AZ89" i="444"/>
  <c r="AY89" i="444"/>
  <c r="AU89" i="444"/>
  <c r="AT89" i="444"/>
  <c r="AS89" i="444"/>
  <c r="AQ89" i="444"/>
  <c r="AP89" i="444"/>
  <c r="AO89" i="444"/>
  <c r="AN89" i="444"/>
  <c r="BQ89" i="444"/>
  <c r="AM89" i="444"/>
  <c r="AL89" i="444"/>
  <c r="AK89" i="444"/>
  <c r="AI89" i="444"/>
  <c r="AJ89" i="444"/>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Y88" i="444"/>
  <c r="BX88" i="444"/>
  <c r="BT88" i="444"/>
  <c r="BS88" i="444"/>
  <c r="BH88" i="444"/>
  <c r="BG88" i="444"/>
  <c r="BF88" i="444"/>
  <c r="BE88" i="444"/>
  <c r="BD88" i="444"/>
  <c r="BC88" i="444"/>
  <c r="BB88" i="444"/>
  <c r="BA88" i="444"/>
  <c r="AZ88" i="444"/>
  <c r="AY88" i="444"/>
  <c r="AT88" i="444"/>
  <c r="AP88" i="444"/>
  <c r="AQ88" i="444"/>
  <c r="AN88" i="444"/>
  <c r="AL88" i="444"/>
  <c r="AM88" i="444"/>
  <c r="AK88" i="444"/>
  <c r="AJ88" i="444"/>
  <c r="AI88" i="444"/>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c r="BQ87" i="444"/>
  <c r="BJ87" i="444"/>
  <c r="BH87" i="444"/>
  <c r="BK87" i="444"/>
  <c r="BG87" i="444"/>
  <c r="BF87" i="444"/>
  <c r="BE87" i="444"/>
  <c r="BD87" i="444"/>
  <c r="BC87" i="444"/>
  <c r="BB87" i="444"/>
  <c r="BA87" i="444"/>
  <c r="AZ87" i="444"/>
  <c r="AY87" i="444"/>
  <c r="AS87" i="444"/>
  <c r="AR87" i="444"/>
  <c r="AN87" i="444"/>
  <c r="AM87" i="444"/>
  <c r="AL87" i="444"/>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Y86" i="444"/>
  <c r="BX86" i="444"/>
  <c r="BK86" i="444"/>
  <c r="BJ86" i="444"/>
  <c r="BI86" i="444"/>
  <c r="BH86" i="444"/>
  <c r="BG86" i="444"/>
  <c r="BF86" i="444"/>
  <c r="BE86" i="444"/>
  <c r="BD86" i="444"/>
  <c r="BC86" i="444"/>
  <c r="BB86" i="444"/>
  <c r="BA86" i="444"/>
  <c r="AZ86" i="444"/>
  <c r="AY86" i="444"/>
  <c r="AN86" i="444"/>
  <c r="AL86" i="444"/>
  <c r="AM86" i="444"/>
  <c r="AK86" i="444"/>
  <c r="AJ86" i="444"/>
  <c r="AI86" i="444"/>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c r="BT85" i="444"/>
  <c r="BS85" i="444"/>
  <c r="BR85" i="444"/>
  <c r="BP85" i="444"/>
  <c r="BO85" i="444"/>
  <c r="BN85" i="444"/>
  <c r="BL85" i="444"/>
  <c r="BH85" i="444"/>
  <c r="BG85" i="444"/>
  <c r="BF85" i="444"/>
  <c r="BE85" i="444"/>
  <c r="BD85" i="444"/>
  <c r="BC85" i="444"/>
  <c r="BB85" i="444"/>
  <c r="BA85" i="444"/>
  <c r="AZ85" i="444"/>
  <c r="AY85" i="444"/>
  <c r="AU85" i="444"/>
  <c r="AT85" i="444"/>
  <c r="AS85" i="444"/>
  <c r="AP85" i="444"/>
  <c r="AQ85" i="444"/>
  <c r="AO85" i="444"/>
  <c r="AN85" i="444"/>
  <c r="BQ85" i="444"/>
  <c r="AL85" i="444"/>
  <c r="AM85" i="444"/>
  <c r="AK85" i="444"/>
  <c r="AI85" i="444"/>
  <c r="AJ85" i="444"/>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Y84" i="444"/>
  <c r="BX84" i="444"/>
  <c r="BT84" i="444"/>
  <c r="BQ84" i="444"/>
  <c r="BP84" i="444"/>
  <c r="BO84" i="444"/>
  <c r="BL84" i="444"/>
  <c r="BK84" i="444"/>
  <c r="BI84" i="444"/>
  <c r="BH84" i="444"/>
  <c r="BJ84" i="444"/>
  <c r="BG84" i="444"/>
  <c r="BF84" i="444"/>
  <c r="BE84" i="444"/>
  <c r="BD84" i="444"/>
  <c r="BC84" i="444"/>
  <c r="BB84" i="444"/>
  <c r="BA84" i="444"/>
  <c r="AZ84" i="444"/>
  <c r="AY84" i="444"/>
  <c r="AV84" i="444"/>
  <c r="AW84" i="444"/>
  <c r="AU84" i="444"/>
  <c r="AR84" i="444"/>
  <c r="AP84" i="444"/>
  <c r="AQ84" i="444"/>
  <c r="AN84" i="444"/>
  <c r="AL84" i="444"/>
  <c r="AM84" i="444"/>
  <c r="AK84" i="444"/>
  <c r="AI84" i="444"/>
  <c r="AJ84" i="444"/>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c r="BR83" i="444"/>
  <c r="BM83" i="444"/>
  <c r="BL83" i="444"/>
  <c r="BH83" i="444"/>
  <c r="BG83" i="444"/>
  <c r="BF83" i="444"/>
  <c r="BE83" i="444"/>
  <c r="BD83" i="444"/>
  <c r="BC83" i="444"/>
  <c r="BB83" i="444"/>
  <c r="BA83" i="444"/>
  <c r="AZ83" i="444"/>
  <c r="AY83" i="444"/>
  <c r="AU83" i="444"/>
  <c r="AS83" i="444"/>
  <c r="AO83" i="444"/>
  <c r="AN83" i="444"/>
  <c r="AM83" i="444"/>
  <c r="AL83" i="444"/>
  <c r="AK83" i="444"/>
  <c r="AJ83" i="444"/>
  <c r="AI83" i="444"/>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Y82" i="444"/>
  <c r="BX82" i="444"/>
  <c r="BR82" i="444"/>
  <c r="BQ82" i="444"/>
  <c r="BM82" i="444"/>
  <c r="BK82" i="444"/>
  <c r="BJ82" i="444"/>
  <c r="BI82" i="444"/>
  <c r="BH82" i="444"/>
  <c r="BG82" i="444"/>
  <c r="BF82" i="444"/>
  <c r="BE82" i="444"/>
  <c r="BD82" i="444"/>
  <c r="BC82" i="444"/>
  <c r="BB82" i="444"/>
  <c r="BA82" i="444"/>
  <c r="AZ82" i="444"/>
  <c r="AY82" i="444"/>
  <c r="AT82" i="444"/>
  <c r="AS82" i="444"/>
  <c r="AO82" i="444"/>
  <c r="AN82" i="444"/>
  <c r="AL82" i="444"/>
  <c r="AM82" i="444"/>
  <c r="AK82" i="444"/>
  <c r="AJ82" i="444"/>
  <c r="AI82" i="444"/>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c r="BT81" i="444"/>
  <c r="BS81" i="444"/>
  <c r="BR81" i="444"/>
  <c r="BP81" i="444"/>
  <c r="BO81" i="444"/>
  <c r="BN81" i="444"/>
  <c r="BL81" i="444"/>
  <c r="BH81" i="444"/>
  <c r="BG81" i="444"/>
  <c r="BF81" i="444"/>
  <c r="BE81" i="444"/>
  <c r="BD81" i="444"/>
  <c r="BC81" i="444"/>
  <c r="BB81" i="444"/>
  <c r="BA81" i="444"/>
  <c r="AZ81" i="444"/>
  <c r="AY81" i="444"/>
  <c r="AU81" i="444"/>
  <c r="AT81" i="444"/>
  <c r="AS81" i="444"/>
  <c r="AP81" i="444"/>
  <c r="AQ81" i="444"/>
  <c r="AO81" i="444"/>
  <c r="AN81" i="444"/>
  <c r="BQ81" i="444"/>
  <c r="AL81" i="444"/>
  <c r="AM81" i="444"/>
  <c r="AK81" i="444"/>
  <c r="AI81" i="444"/>
  <c r="AJ81" i="444"/>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c r="BQ80" i="444"/>
  <c r="BP80" i="444"/>
  <c r="BL80" i="444"/>
  <c r="BK80" i="444"/>
  <c r="BH80" i="444"/>
  <c r="BJ80" i="444"/>
  <c r="BG80" i="444"/>
  <c r="BF80" i="444"/>
  <c r="BE80" i="444"/>
  <c r="BD80" i="444"/>
  <c r="BC80" i="444"/>
  <c r="BB80" i="444"/>
  <c r="BA80" i="444"/>
  <c r="AZ80" i="444"/>
  <c r="AY80" i="444"/>
  <c r="AV80" i="444"/>
  <c r="AW80" i="444"/>
  <c r="AR80" i="444"/>
  <c r="AN80" i="444"/>
  <c r="AL80" i="444"/>
  <c r="AM80" i="444"/>
  <c r="AK80" i="444"/>
  <c r="AI80" i="444"/>
  <c r="AJ80" i="444"/>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Y79" i="444"/>
  <c r="BX79" i="444"/>
  <c r="BT79" i="444"/>
  <c r="BR79" i="444"/>
  <c r="BP79" i="444"/>
  <c r="BN79" i="444"/>
  <c r="BM79" i="444"/>
  <c r="BI79" i="444"/>
  <c r="BH79" i="444"/>
  <c r="BG79" i="444"/>
  <c r="BF79" i="444"/>
  <c r="BE79" i="444"/>
  <c r="BD79" i="444"/>
  <c r="BC79" i="444"/>
  <c r="BB79" i="444"/>
  <c r="BA79" i="444"/>
  <c r="AZ79" i="444"/>
  <c r="AY79" i="444"/>
  <c r="AV79" i="444"/>
  <c r="AW79" i="444"/>
  <c r="AU79" i="444"/>
  <c r="AR79" i="444"/>
  <c r="AO79" i="444"/>
  <c r="AN79" i="444"/>
  <c r="AM79" i="444"/>
  <c r="AL79" i="444"/>
  <c r="AK79" i="444"/>
  <c r="AI79" i="444"/>
  <c r="AJ79" i="444"/>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Y78" i="444"/>
  <c r="BX78" i="444"/>
  <c r="BS78" i="444"/>
  <c r="BR78" i="444"/>
  <c r="BO78" i="444"/>
  <c r="BN78" i="444"/>
  <c r="BM78" i="444"/>
  <c r="BK78" i="444"/>
  <c r="BJ78" i="444"/>
  <c r="BI78" i="444"/>
  <c r="BH78" i="444"/>
  <c r="BG78" i="444"/>
  <c r="BF78" i="444"/>
  <c r="BE78" i="444"/>
  <c r="BD78" i="444"/>
  <c r="BC78" i="444"/>
  <c r="BB78" i="444"/>
  <c r="BA78" i="444"/>
  <c r="AZ78" i="444"/>
  <c r="AY78" i="444"/>
  <c r="AV78" i="444"/>
  <c r="AW78" i="444"/>
  <c r="AT78" i="444"/>
  <c r="AR78" i="444"/>
  <c r="AP78" i="444"/>
  <c r="AQ78" i="444"/>
  <c r="AO78" i="444"/>
  <c r="AN78" i="444"/>
  <c r="AL78" i="444"/>
  <c r="AM78" i="444"/>
  <c r="AK78" i="444"/>
  <c r="AJ78" i="444"/>
  <c r="AI78" i="444"/>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c r="BT77" i="444"/>
  <c r="BS77" i="444"/>
  <c r="BR77" i="444"/>
  <c r="BP77" i="444"/>
  <c r="BO77" i="444"/>
  <c r="BN77" i="444"/>
  <c r="BL77" i="444"/>
  <c r="BK77" i="444"/>
  <c r="BJ77" i="444"/>
  <c r="BH77" i="444"/>
  <c r="BI77" i="444"/>
  <c r="BG77" i="444"/>
  <c r="BF77" i="444"/>
  <c r="BE77" i="444"/>
  <c r="BD77" i="444"/>
  <c r="BC77" i="444"/>
  <c r="BB77" i="444"/>
  <c r="BA77" i="444"/>
  <c r="AZ77" i="444"/>
  <c r="AY77" i="444"/>
  <c r="AU77" i="444"/>
  <c r="AT77" i="444"/>
  <c r="AS77" i="444"/>
  <c r="AQ77" i="444"/>
  <c r="AP77" i="444"/>
  <c r="AO77" i="444"/>
  <c r="AN77" i="444"/>
  <c r="BQ77" i="444"/>
  <c r="AM77" i="444"/>
  <c r="AL77" i="444"/>
  <c r="AK77" i="444"/>
  <c r="AI77" i="444"/>
  <c r="AJ77" i="444"/>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c r="BS76" i="444"/>
  <c r="BH76" i="444"/>
  <c r="BG76" i="444"/>
  <c r="BF76" i="444"/>
  <c r="BE76" i="444"/>
  <c r="BD76" i="444"/>
  <c r="BC76" i="444"/>
  <c r="BB76" i="444"/>
  <c r="BA76" i="444"/>
  <c r="AZ76" i="444"/>
  <c r="AY76" i="444"/>
  <c r="AR76" i="444"/>
  <c r="AN76" i="444"/>
  <c r="AM76" i="444"/>
  <c r="AL76" i="444"/>
  <c r="AK76" i="444"/>
  <c r="AJ76" i="444"/>
  <c r="AI76" i="444"/>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Y75" i="444"/>
  <c r="BX75" i="444"/>
  <c r="BT75" i="444"/>
  <c r="BP75" i="444"/>
  <c r="BN75" i="444"/>
  <c r="BJ75" i="444"/>
  <c r="BI75" i="444"/>
  <c r="BH75" i="444"/>
  <c r="BK75" i="444"/>
  <c r="BG75" i="444"/>
  <c r="BF75" i="444"/>
  <c r="BE75" i="444"/>
  <c r="BD75" i="444"/>
  <c r="BC75" i="444"/>
  <c r="BB75" i="444"/>
  <c r="BA75" i="444"/>
  <c r="AZ75" i="444"/>
  <c r="AY75" i="444"/>
  <c r="AW75" i="444"/>
  <c r="AV75" i="444"/>
  <c r="AR75" i="444"/>
  <c r="AN75" i="444"/>
  <c r="AM75" i="444"/>
  <c r="AL75" i="444"/>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Y74" i="444"/>
  <c r="BX74" i="444"/>
  <c r="BS74" i="444"/>
  <c r="BO74" i="444"/>
  <c r="BN74" i="444"/>
  <c r="BK74" i="444"/>
  <c r="BJ74" i="444"/>
  <c r="BI74" i="444"/>
  <c r="BH74" i="444"/>
  <c r="BG74" i="444"/>
  <c r="BF74" i="444"/>
  <c r="BE74" i="444"/>
  <c r="BD74" i="444"/>
  <c r="BC74" i="444"/>
  <c r="BB74" i="444"/>
  <c r="BA74" i="444"/>
  <c r="AZ74" i="444"/>
  <c r="AY74" i="444"/>
  <c r="AV74" i="444"/>
  <c r="AW74" i="444"/>
  <c r="AR74" i="444"/>
  <c r="AP74" i="444"/>
  <c r="AQ74" i="444"/>
  <c r="AN74" i="444"/>
  <c r="AL74" i="444"/>
  <c r="AM74" i="444"/>
  <c r="AK74" i="444"/>
  <c r="AJ74" i="444"/>
  <c r="AI74" i="444"/>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c r="BT73" i="444"/>
  <c r="BS73" i="444"/>
  <c r="BR73" i="444"/>
  <c r="BP73" i="444"/>
  <c r="BO73" i="444"/>
  <c r="BN73" i="444"/>
  <c r="BL73" i="444"/>
  <c r="BK73" i="444"/>
  <c r="BH73" i="444"/>
  <c r="BI73" i="444"/>
  <c r="BG73" i="444"/>
  <c r="BF73" i="444"/>
  <c r="BE73" i="444"/>
  <c r="BD73" i="444"/>
  <c r="BC73" i="444"/>
  <c r="BB73" i="444"/>
  <c r="BA73" i="444"/>
  <c r="AZ73" i="444"/>
  <c r="AY73" i="444"/>
  <c r="AU73" i="444"/>
  <c r="AT73" i="444"/>
  <c r="AS73" i="444"/>
  <c r="AQ73" i="444"/>
  <c r="AP73" i="444"/>
  <c r="AO73" i="444"/>
  <c r="AN73" i="444"/>
  <c r="BQ73" i="444"/>
  <c r="AM73" i="444"/>
  <c r="AL73" i="444"/>
  <c r="AK73" i="444"/>
  <c r="AI73" i="444"/>
  <c r="AJ73" i="444"/>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c r="BT72" i="444"/>
  <c r="BS72" i="444"/>
  <c r="BM72" i="444"/>
  <c r="BI72" i="444"/>
  <c r="BH72" i="444"/>
  <c r="BG72" i="444"/>
  <c r="BF72" i="444"/>
  <c r="BE72" i="444"/>
  <c r="BD72" i="444"/>
  <c r="BC72" i="444"/>
  <c r="BB72" i="444"/>
  <c r="BA72" i="444"/>
  <c r="AZ72" i="444"/>
  <c r="AY72" i="444"/>
  <c r="AU72" i="444"/>
  <c r="AT72" i="444"/>
  <c r="AP72" i="444"/>
  <c r="AQ72" i="444"/>
  <c r="AN72" i="444"/>
  <c r="AL72" i="444"/>
  <c r="AM72" i="444"/>
  <c r="AK72" i="444"/>
  <c r="AJ72" i="444"/>
  <c r="AI72" i="444"/>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c r="BQ71" i="444"/>
  <c r="BL71" i="444"/>
  <c r="BJ71" i="444"/>
  <c r="BH71" i="444"/>
  <c r="BK71" i="444"/>
  <c r="BG71" i="444"/>
  <c r="BF71" i="444"/>
  <c r="BE71" i="444"/>
  <c r="BD71" i="444"/>
  <c r="BC71" i="444"/>
  <c r="BB71" i="444"/>
  <c r="BA71" i="444"/>
  <c r="AZ71" i="444"/>
  <c r="AY71" i="444"/>
  <c r="AS71" i="444"/>
  <c r="AR71" i="444"/>
  <c r="AN71" i="444"/>
  <c r="AM71" i="444"/>
  <c r="AL71" i="444"/>
  <c r="AK71" i="444"/>
  <c r="AI71" i="444"/>
  <c r="AJ71" i="444"/>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Y70" i="444"/>
  <c r="BX70" i="444"/>
  <c r="BQ70" i="444"/>
  <c r="BO70" i="444"/>
  <c r="BK70" i="444"/>
  <c r="BJ70" i="444"/>
  <c r="BI70" i="444"/>
  <c r="BH70" i="444"/>
  <c r="BG70" i="444"/>
  <c r="BF70" i="444"/>
  <c r="BE70" i="444"/>
  <c r="BD70" i="444"/>
  <c r="BC70" i="444"/>
  <c r="BB70" i="444"/>
  <c r="BA70" i="444"/>
  <c r="AZ70" i="444"/>
  <c r="AY70" i="444"/>
  <c r="AS70" i="444"/>
  <c r="AR70" i="444"/>
  <c r="AN70" i="444"/>
  <c r="AL70" i="444"/>
  <c r="AM70" i="444"/>
  <c r="AK70" i="444"/>
  <c r="AJ70" i="444"/>
  <c r="AI70" i="444"/>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c r="BT69" i="444"/>
  <c r="BS69" i="444"/>
  <c r="BR69" i="444"/>
  <c r="BP69" i="444"/>
  <c r="BO69" i="444"/>
  <c r="BN69" i="444"/>
  <c r="BL69" i="444"/>
  <c r="BH69" i="444"/>
  <c r="BG69" i="444"/>
  <c r="BF69" i="444"/>
  <c r="BE69" i="444"/>
  <c r="BD69" i="444"/>
  <c r="BC69" i="444"/>
  <c r="BB69" i="444"/>
  <c r="BA69" i="444"/>
  <c r="AZ69" i="444"/>
  <c r="AY69" i="444"/>
  <c r="AU69" i="444"/>
  <c r="AT69" i="444"/>
  <c r="AS69" i="444"/>
  <c r="AP69" i="444"/>
  <c r="AQ69" i="444"/>
  <c r="AO69" i="444"/>
  <c r="AN69" i="444"/>
  <c r="BQ69" i="444"/>
  <c r="AL69" i="444"/>
  <c r="AM69" i="444"/>
  <c r="AK69" i="444"/>
  <c r="AI69" i="444"/>
  <c r="AJ69" i="444"/>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Y68" i="444"/>
  <c r="BX68" i="444"/>
  <c r="BT68" i="444"/>
  <c r="BQ68" i="444"/>
  <c r="BP68" i="444"/>
  <c r="BO68" i="444"/>
  <c r="BL68" i="444"/>
  <c r="BK68" i="444"/>
  <c r="BI68" i="444"/>
  <c r="BH68" i="444"/>
  <c r="BJ68" i="444"/>
  <c r="BG68" i="444"/>
  <c r="BF68" i="444"/>
  <c r="BE68" i="444"/>
  <c r="BD68" i="444"/>
  <c r="BC68" i="444"/>
  <c r="BB68" i="444"/>
  <c r="BA68" i="444"/>
  <c r="AZ68" i="444"/>
  <c r="AY68" i="444"/>
  <c r="AV68" i="444"/>
  <c r="AW68" i="444"/>
  <c r="AU68" i="444"/>
  <c r="AR68" i="444"/>
  <c r="AQ68" i="444"/>
  <c r="AP68" i="444"/>
  <c r="AN68" i="444"/>
  <c r="AL68" i="444"/>
  <c r="AM68" i="444"/>
  <c r="AK68" i="444"/>
  <c r="AI68" i="444"/>
  <c r="AJ68" i="444"/>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c r="BH67" i="444"/>
  <c r="BG67" i="444"/>
  <c r="BF67" i="444"/>
  <c r="BE67" i="444"/>
  <c r="BD67" i="444"/>
  <c r="BC67" i="444"/>
  <c r="BB67" i="444"/>
  <c r="BA67" i="444"/>
  <c r="AZ67" i="444"/>
  <c r="AY67" i="444"/>
  <c r="AN67" i="444"/>
  <c r="BQ67" i="444"/>
  <c r="AM67" i="444"/>
  <c r="AL67" i="444"/>
  <c r="AK67" i="444"/>
  <c r="AJ67" i="444"/>
  <c r="AI67" i="444"/>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Y66" i="444"/>
  <c r="BX66" i="444"/>
  <c r="BR66" i="444"/>
  <c r="BK66" i="444"/>
  <c r="BJ66" i="444"/>
  <c r="BI66" i="444"/>
  <c r="BH66" i="444"/>
  <c r="BG66" i="444"/>
  <c r="BF66" i="444"/>
  <c r="BE66" i="444"/>
  <c r="BD66" i="444"/>
  <c r="BC66" i="444"/>
  <c r="BB66" i="444"/>
  <c r="BA66" i="444"/>
  <c r="AZ66" i="444"/>
  <c r="AY66" i="444"/>
  <c r="AN66" i="444"/>
  <c r="AL66" i="444"/>
  <c r="AM66" i="444"/>
  <c r="AK66" i="444"/>
  <c r="AJ66" i="444"/>
  <c r="AI66" i="444"/>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c r="BT65" i="444"/>
  <c r="BS65" i="444"/>
  <c r="BR65" i="444"/>
  <c r="BP65" i="444"/>
  <c r="BO65" i="444"/>
  <c r="BN65" i="444"/>
  <c r="BL65" i="444"/>
  <c r="BH65" i="444"/>
  <c r="BG65" i="444"/>
  <c r="BF65" i="444"/>
  <c r="BE65" i="444"/>
  <c r="BD65" i="444"/>
  <c r="BC65" i="444"/>
  <c r="BB65" i="444"/>
  <c r="BA65" i="444"/>
  <c r="AZ65" i="444"/>
  <c r="AY65" i="444"/>
  <c r="AU65" i="444"/>
  <c r="AT65" i="444"/>
  <c r="AS65" i="444"/>
  <c r="AP65" i="444"/>
  <c r="AQ65" i="444"/>
  <c r="AO65" i="444"/>
  <c r="AN65" i="444"/>
  <c r="BQ65" i="444"/>
  <c r="AL65" i="444"/>
  <c r="AM65" i="444"/>
  <c r="AK65" i="444"/>
  <c r="AI65" i="444"/>
  <c r="AJ65" i="444"/>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c r="BQ64" i="444"/>
  <c r="BP64" i="444"/>
  <c r="BL64" i="444"/>
  <c r="BK64" i="444"/>
  <c r="BH64" i="444"/>
  <c r="BJ64" i="444"/>
  <c r="BG64" i="444"/>
  <c r="BF64" i="444"/>
  <c r="BE64" i="444"/>
  <c r="BD64" i="444"/>
  <c r="BC64" i="444"/>
  <c r="BB64" i="444"/>
  <c r="BA64" i="444"/>
  <c r="AZ64" i="444"/>
  <c r="AY64" i="444"/>
  <c r="AV64" i="444"/>
  <c r="AW64" i="444"/>
  <c r="AR64" i="444"/>
  <c r="AN64" i="444"/>
  <c r="AL64" i="444"/>
  <c r="AM64" i="444"/>
  <c r="AK64" i="444"/>
  <c r="AI64" i="444"/>
  <c r="AJ64" i="444"/>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c r="BT63" i="444"/>
  <c r="BR63" i="444"/>
  <c r="BP63" i="444"/>
  <c r="BN63" i="444"/>
  <c r="BM63" i="444"/>
  <c r="BI63" i="444"/>
  <c r="BH63" i="444"/>
  <c r="BG63" i="444"/>
  <c r="BF63" i="444"/>
  <c r="BE63" i="444"/>
  <c r="BD63" i="444"/>
  <c r="BC63" i="444"/>
  <c r="BB63" i="444"/>
  <c r="BA63" i="444"/>
  <c r="AZ63" i="444"/>
  <c r="AY63" i="444"/>
  <c r="AV63" i="444"/>
  <c r="AW63" i="444"/>
  <c r="AU63" i="444"/>
  <c r="AR63" i="444"/>
  <c r="AO63" i="444"/>
  <c r="AN63" i="444"/>
  <c r="AM63" i="444"/>
  <c r="AL63" i="444"/>
  <c r="AK63" i="444"/>
  <c r="AI63" i="444"/>
  <c r="AJ63" i="444"/>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Y62" i="444"/>
  <c r="BX62" i="444"/>
  <c r="BS62" i="444"/>
  <c r="BR62" i="444"/>
  <c r="BO62" i="444"/>
  <c r="BN62" i="444"/>
  <c r="BM62" i="444"/>
  <c r="BK62" i="444"/>
  <c r="BJ62" i="444"/>
  <c r="BI62" i="444"/>
  <c r="BH62" i="444"/>
  <c r="BG62" i="444"/>
  <c r="BF62" i="444"/>
  <c r="BE62" i="444"/>
  <c r="BD62" i="444"/>
  <c r="BC62" i="444"/>
  <c r="BB62" i="444"/>
  <c r="BA62" i="444"/>
  <c r="AZ62" i="444"/>
  <c r="AY62" i="444"/>
  <c r="AV62" i="444"/>
  <c r="AW62" i="444"/>
  <c r="AT62" i="444"/>
  <c r="AR62" i="444"/>
  <c r="AP62" i="444"/>
  <c r="AQ62" i="444"/>
  <c r="AO62" i="444"/>
  <c r="AN62" i="444"/>
  <c r="AL62" i="444"/>
  <c r="AM62" i="444"/>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c r="BT61" i="444"/>
  <c r="BS61" i="444"/>
  <c r="BR61" i="444"/>
  <c r="BP61" i="444"/>
  <c r="BO61" i="444"/>
  <c r="BN61" i="444"/>
  <c r="BL61" i="444"/>
  <c r="BK61" i="444"/>
  <c r="BJ61" i="444"/>
  <c r="BH61" i="444"/>
  <c r="BI61" i="444"/>
  <c r="BG61" i="444"/>
  <c r="BF61" i="444"/>
  <c r="BE61" i="444"/>
  <c r="BD61" i="444"/>
  <c r="BC61" i="444"/>
  <c r="BB61" i="444"/>
  <c r="BA61" i="444"/>
  <c r="AZ61" i="444"/>
  <c r="AY61" i="444"/>
  <c r="AU61" i="444"/>
  <c r="AT61" i="444"/>
  <c r="AS61" i="444"/>
  <c r="AQ61" i="444"/>
  <c r="AP61" i="444"/>
  <c r="AO61" i="444"/>
  <c r="AN61" i="444"/>
  <c r="BQ61" i="444"/>
  <c r="AM61" i="444"/>
  <c r="AL61" i="444"/>
  <c r="AK61" i="444"/>
  <c r="AI61" i="444"/>
  <c r="AJ61" i="444"/>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c r="BM60" i="444"/>
  <c r="BL60" i="444"/>
  <c r="BH60" i="444"/>
  <c r="BG60" i="444"/>
  <c r="BF60" i="444"/>
  <c r="BE60" i="444"/>
  <c r="BD60" i="444"/>
  <c r="BC60" i="444"/>
  <c r="BB60" i="444"/>
  <c r="BA60" i="444"/>
  <c r="AZ60" i="444"/>
  <c r="AY60" i="444"/>
  <c r="AT60" i="444"/>
  <c r="AR60" i="444"/>
  <c r="AN60" i="444"/>
  <c r="AM60" i="444"/>
  <c r="AL60" i="444"/>
  <c r="AK60" i="444"/>
  <c r="AJ60" i="444"/>
  <c r="AI60" i="444"/>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T59" i="444"/>
  <c r="BP59" i="444"/>
  <c r="BN59" i="444"/>
  <c r="BJ59" i="444"/>
  <c r="BI59" i="444"/>
  <c r="BH59" i="444"/>
  <c r="BK59" i="444"/>
  <c r="BG59" i="444"/>
  <c r="BF59" i="444"/>
  <c r="BE59" i="444"/>
  <c r="BD59" i="444"/>
  <c r="BC59" i="444"/>
  <c r="BB59" i="444"/>
  <c r="BA59" i="444"/>
  <c r="AZ59" i="444"/>
  <c r="AY59" i="444"/>
  <c r="AW59" i="444"/>
  <c r="AV59" i="444"/>
  <c r="AR59" i="444"/>
  <c r="AN59" i="444"/>
  <c r="AM59" i="444"/>
  <c r="AL59" i="444"/>
  <c r="AK59" i="444"/>
  <c r="AI59" i="444"/>
  <c r="AJ59" i="444"/>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Y58" i="444"/>
  <c r="BX58" i="444"/>
  <c r="BS58" i="444"/>
  <c r="BO58" i="444"/>
  <c r="BN58" i="444"/>
  <c r="BK58" i="444"/>
  <c r="BJ58" i="444"/>
  <c r="BI58" i="444"/>
  <c r="BH58" i="444"/>
  <c r="BG58" i="444"/>
  <c r="BF58" i="444"/>
  <c r="BE58" i="444"/>
  <c r="BD58" i="444"/>
  <c r="BC58" i="444"/>
  <c r="BB58" i="444"/>
  <c r="BA58" i="444"/>
  <c r="AZ58" i="444"/>
  <c r="AY58" i="444"/>
  <c r="AV58" i="444"/>
  <c r="AW58" i="444"/>
  <c r="AR58" i="444"/>
  <c r="AP58" i="444"/>
  <c r="AQ58" i="444"/>
  <c r="AN58" i="444"/>
  <c r="AL58" i="444"/>
  <c r="AM58" i="444"/>
  <c r="AK58" i="444"/>
  <c r="AJ58" i="444"/>
  <c r="AI58" i="444"/>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c r="BT57" i="444"/>
  <c r="BS57" i="444"/>
  <c r="BR57" i="444"/>
  <c r="BP57" i="444"/>
  <c r="BO57" i="444"/>
  <c r="BN57" i="444"/>
  <c r="BL57" i="444"/>
  <c r="BK57" i="444"/>
  <c r="BH57" i="444"/>
  <c r="BI57" i="444"/>
  <c r="BG57" i="444"/>
  <c r="BF57" i="444"/>
  <c r="BE57" i="444"/>
  <c r="BD57" i="444"/>
  <c r="BC57" i="444"/>
  <c r="BB57" i="444"/>
  <c r="BA57" i="444"/>
  <c r="AZ57" i="444"/>
  <c r="AY57" i="444"/>
  <c r="AU57" i="444"/>
  <c r="AT57" i="444"/>
  <c r="AS57" i="444"/>
  <c r="AQ57" i="444"/>
  <c r="AP57" i="444"/>
  <c r="AO57" i="444"/>
  <c r="AN57" i="444"/>
  <c r="BQ57" i="444"/>
  <c r="AM57" i="444"/>
  <c r="AL57" i="444"/>
  <c r="AK57" i="444"/>
  <c r="AI57" i="444"/>
  <c r="AJ57" i="444"/>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c r="BO56" i="444"/>
  <c r="BM56" i="444"/>
  <c r="BI56" i="444"/>
  <c r="BH56" i="444"/>
  <c r="BG56" i="444"/>
  <c r="BF56" i="444"/>
  <c r="BE56" i="444"/>
  <c r="BD56" i="444"/>
  <c r="BC56" i="444"/>
  <c r="BB56" i="444"/>
  <c r="BA56" i="444"/>
  <c r="AZ56" i="444"/>
  <c r="AY56" i="444"/>
  <c r="AU56" i="444"/>
  <c r="AN56" i="444"/>
  <c r="AL56" i="444"/>
  <c r="AM56" i="444"/>
  <c r="AK56" i="444"/>
  <c r="AJ56" i="444"/>
  <c r="AI56" i="444"/>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c r="BP55" i="444"/>
  <c r="BM55" i="444"/>
  <c r="BH55" i="444"/>
  <c r="BG55" i="444"/>
  <c r="BF55" i="444"/>
  <c r="BE55" i="444"/>
  <c r="BD55" i="444"/>
  <c r="BC55" i="444"/>
  <c r="BB55" i="444"/>
  <c r="BA55" i="444"/>
  <c r="AZ55" i="444"/>
  <c r="AY55" i="444"/>
  <c r="AR55" i="444"/>
  <c r="AN55" i="444"/>
  <c r="AM55" i="444"/>
  <c r="AL55" i="444"/>
  <c r="AK55" i="444"/>
  <c r="AJ55" i="444"/>
  <c r="AI55" i="444"/>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Y54" i="444"/>
  <c r="BX54" i="444"/>
  <c r="BK54" i="444"/>
  <c r="BJ54" i="444"/>
  <c r="BI54" i="444"/>
  <c r="BH54" i="444"/>
  <c r="BG54" i="444"/>
  <c r="BF54" i="444"/>
  <c r="BE54" i="444"/>
  <c r="BD54" i="444"/>
  <c r="BC54" i="444"/>
  <c r="BB54" i="444"/>
  <c r="BA54" i="444"/>
  <c r="AZ54" i="444"/>
  <c r="AY54" i="444"/>
  <c r="AN54" i="444"/>
  <c r="AL54" i="444"/>
  <c r="AM54" i="444"/>
  <c r="AK54" i="444"/>
  <c r="AJ54" i="444"/>
  <c r="AI54" i="444"/>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c r="BT53" i="444"/>
  <c r="BS53" i="444"/>
  <c r="BR53" i="444"/>
  <c r="BP53" i="444"/>
  <c r="BO53" i="444"/>
  <c r="BN53" i="444"/>
  <c r="BL53" i="444"/>
  <c r="BK53" i="444"/>
  <c r="BJ53" i="444"/>
  <c r="BH53" i="444"/>
  <c r="BI53" i="444"/>
  <c r="BG53" i="444"/>
  <c r="BF53" i="444"/>
  <c r="BE53" i="444"/>
  <c r="BD53" i="444"/>
  <c r="BC53" i="444"/>
  <c r="BB53" i="444"/>
  <c r="BA53" i="444"/>
  <c r="AZ53" i="444"/>
  <c r="AY53" i="444"/>
  <c r="AU53" i="444"/>
  <c r="AT53" i="444"/>
  <c r="AS53" i="444"/>
  <c r="AP53" i="444"/>
  <c r="AQ53" i="444"/>
  <c r="AO53" i="444"/>
  <c r="AN53" i="444"/>
  <c r="BQ53" i="444"/>
  <c r="AL53" i="444"/>
  <c r="AM53" i="444"/>
  <c r="AK53" i="444"/>
  <c r="AI53" i="444"/>
  <c r="AJ53" i="444"/>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c r="BT52" i="444"/>
  <c r="BS52" i="444"/>
  <c r="BP52" i="444"/>
  <c r="BO52" i="444"/>
  <c r="BL52" i="444"/>
  <c r="BH52" i="444"/>
  <c r="BG52" i="444"/>
  <c r="BF52" i="444"/>
  <c r="BE52" i="444"/>
  <c r="BD52" i="444"/>
  <c r="BC52" i="444"/>
  <c r="BB52" i="444"/>
  <c r="BA52" i="444"/>
  <c r="AZ52" i="444"/>
  <c r="AY52" i="444"/>
  <c r="AU52" i="444"/>
  <c r="AT52" i="444"/>
  <c r="AP52" i="444"/>
  <c r="AQ52" i="444"/>
  <c r="AN52" i="444"/>
  <c r="BR52" i="444"/>
  <c r="AL52" i="444"/>
  <c r="AM52" i="444"/>
  <c r="AK52" i="444"/>
  <c r="AI52" i="444"/>
  <c r="AJ52" i="444"/>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Y51" i="444"/>
  <c r="BX51" i="444"/>
  <c r="BM51" i="444"/>
  <c r="BL51" i="444"/>
  <c r="BI51" i="444"/>
  <c r="BH51" i="444"/>
  <c r="BG51" i="444"/>
  <c r="BF51" i="444"/>
  <c r="BE51" i="444"/>
  <c r="BD51" i="444"/>
  <c r="BC51" i="444"/>
  <c r="BB51" i="444"/>
  <c r="BA51" i="444"/>
  <c r="AZ51" i="444"/>
  <c r="AY51" i="444"/>
  <c r="AV51" i="444"/>
  <c r="AW51" i="444"/>
  <c r="AN51" i="444"/>
  <c r="AM51" i="444"/>
  <c r="AL51" i="444"/>
  <c r="AK51" i="444"/>
  <c r="AJ51" i="444"/>
  <c r="AI51" i="444"/>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Y50" i="444"/>
  <c r="BX50" i="444"/>
  <c r="BK50" i="444"/>
  <c r="BJ50" i="444"/>
  <c r="BI50" i="444"/>
  <c r="BH50" i="444"/>
  <c r="BG50" i="444"/>
  <c r="BF50" i="444"/>
  <c r="BE50" i="444"/>
  <c r="BD50" i="444"/>
  <c r="BC50" i="444"/>
  <c r="BB50" i="444"/>
  <c r="BA50" i="444"/>
  <c r="AZ50" i="444"/>
  <c r="AY50" i="444"/>
  <c r="AN50" i="444"/>
  <c r="AL50" i="444"/>
  <c r="AM50" i="444"/>
  <c r="AK50" i="444"/>
  <c r="AJ50" i="444"/>
  <c r="AI50" i="444"/>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c r="BT49" i="444"/>
  <c r="BS49" i="444"/>
  <c r="BR49" i="444"/>
  <c r="BP49" i="444"/>
  <c r="BO49" i="444"/>
  <c r="BN49" i="444"/>
  <c r="BL49" i="444"/>
  <c r="BK49" i="444"/>
  <c r="BJ49" i="444"/>
  <c r="BH49" i="444"/>
  <c r="BI49" i="444"/>
  <c r="BG49" i="444"/>
  <c r="BF49" i="444"/>
  <c r="BE49" i="444"/>
  <c r="BD49" i="444"/>
  <c r="BC49" i="444"/>
  <c r="BB49" i="444"/>
  <c r="BA49" i="444"/>
  <c r="AZ49" i="444"/>
  <c r="AY49" i="444"/>
  <c r="AU49" i="444"/>
  <c r="AT49" i="444"/>
  <c r="AS49" i="444"/>
  <c r="AP49" i="444"/>
  <c r="AQ49" i="444"/>
  <c r="AO49" i="444"/>
  <c r="AN49" i="444"/>
  <c r="BQ49" i="444"/>
  <c r="AL49" i="444"/>
  <c r="AM49" i="444"/>
  <c r="AK49" i="444"/>
  <c r="AI49" i="444"/>
  <c r="AJ49" i="444"/>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c r="BT48" i="444"/>
  <c r="BS48" i="444"/>
  <c r="BP48" i="444"/>
  <c r="BO48" i="444"/>
  <c r="BL48" i="444"/>
  <c r="BK48" i="444"/>
  <c r="BH48" i="444"/>
  <c r="BG48" i="444"/>
  <c r="BF48" i="444"/>
  <c r="BE48" i="444"/>
  <c r="BD48" i="444"/>
  <c r="BC48" i="444"/>
  <c r="BB48" i="444"/>
  <c r="BA48" i="444"/>
  <c r="AZ48" i="444"/>
  <c r="AY48" i="444"/>
  <c r="AU48" i="444"/>
  <c r="AT48" i="444"/>
  <c r="AP48" i="444"/>
  <c r="AQ48" i="444"/>
  <c r="AN48" i="444"/>
  <c r="BR48" i="444"/>
  <c r="AM48" i="444"/>
  <c r="AL48" i="444"/>
  <c r="AK48" i="444"/>
  <c r="AI48" i="444"/>
  <c r="AJ48" i="444"/>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Y47" i="444"/>
  <c r="BX47" i="444"/>
  <c r="BT47" i="444"/>
  <c r="BR47" i="444"/>
  <c r="BN47" i="444"/>
  <c r="BM47" i="444"/>
  <c r="BI47" i="444"/>
  <c r="BH47" i="444"/>
  <c r="BG47" i="444"/>
  <c r="BF47" i="444"/>
  <c r="BE47" i="444"/>
  <c r="BD47" i="444"/>
  <c r="BC47" i="444"/>
  <c r="BB47" i="444"/>
  <c r="BA47" i="444"/>
  <c r="AZ47" i="444"/>
  <c r="AY47" i="444"/>
  <c r="AV47" i="444"/>
  <c r="AW47" i="444"/>
  <c r="AU47" i="444"/>
  <c r="AO47" i="444"/>
  <c r="AN47" i="444"/>
  <c r="AM47" i="444"/>
  <c r="AL47" i="444"/>
  <c r="AK47" i="444"/>
  <c r="AJ47" i="444"/>
  <c r="AI47" i="444"/>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Y46" i="444"/>
  <c r="BX46" i="444"/>
  <c r="BS46" i="444"/>
  <c r="BR46" i="444"/>
  <c r="BN46" i="444"/>
  <c r="BM46" i="444"/>
  <c r="BK46" i="444"/>
  <c r="BJ46" i="444"/>
  <c r="BI46" i="444"/>
  <c r="BH46" i="444"/>
  <c r="BG46" i="444"/>
  <c r="BF46" i="444"/>
  <c r="BE46" i="444"/>
  <c r="BD46" i="444"/>
  <c r="BC46" i="444"/>
  <c r="BB46" i="444"/>
  <c r="BA46" i="444"/>
  <c r="AZ46" i="444"/>
  <c r="AY46" i="444"/>
  <c r="AV46" i="444"/>
  <c r="AW46" i="444"/>
  <c r="AT46" i="444"/>
  <c r="AP46" i="444"/>
  <c r="AQ46" i="444"/>
  <c r="AO46" i="444"/>
  <c r="AN46" i="444"/>
  <c r="AL46" i="444"/>
  <c r="AM46" i="444"/>
  <c r="AK46" i="444"/>
  <c r="AJ46" i="444"/>
  <c r="AI46" i="444"/>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c r="BT45" i="444"/>
  <c r="BS45" i="444"/>
  <c r="BR45" i="444"/>
  <c r="BP45" i="444"/>
  <c r="BO45" i="444"/>
  <c r="BN45" i="444"/>
  <c r="BL45" i="444"/>
  <c r="BK45" i="444"/>
  <c r="BJ45" i="444"/>
  <c r="BH45" i="444"/>
  <c r="BI45" i="444"/>
  <c r="BG45" i="444"/>
  <c r="BF45" i="444"/>
  <c r="BE45" i="444"/>
  <c r="BD45" i="444"/>
  <c r="BC45" i="444"/>
  <c r="BB45" i="444"/>
  <c r="BA45" i="444"/>
  <c r="AZ45" i="444"/>
  <c r="AY45" i="444"/>
  <c r="AU45" i="444"/>
  <c r="AT45" i="444"/>
  <c r="AS45" i="444"/>
  <c r="AQ45" i="444"/>
  <c r="AP45" i="444"/>
  <c r="AO45" i="444"/>
  <c r="AN45" i="444"/>
  <c r="BQ45" i="444"/>
  <c r="AM45" i="444"/>
  <c r="AL45" i="444"/>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c r="BQ44" i="444"/>
  <c r="BM44" i="444"/>
  <c r="BL44" i="444"/>
  <c r="BH44" i="444"/>
  <c r="BG44" i="444"/>
  <c r="BF44" i="444"/>
  <c r="BE44" i="444"/>
  <c r="BD44" i="444"/>
  <c r="BC44" i="444"/>
  <c r="BB44" i="444"/>
  <c r="BA44" i="444"/>
  <c r="AZ44" i="444"/>
  <c r="AY44" i="444"/>
  <c r="AT44" i="444"/>
  <c r="AR44" i="444"/>
  <c r="AN44" i="444"/>
  <c r="AM44" i="444"/>
  <c r="AL44" i="444"/>
  <c r="AK44" i="444"/>
  <c r="AI44" i="444"/>
  <c r="AJ44" i="444"/>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T43" i="444"/>
  <c r="BR43" i="444"/>
  <c r="BP43" i="444"/>
  <c r="BN43" i="444"/>
  <c r="BM43" i="444"/>
  <c r="BJ43" i="444"/>
  <c r="BI43" i="444"/>
  <c r="BH43" i="444"/>
  <c r="BK43" i="444"/>
  <c r="BG43" i="444"/>
  <c r="BF43" i="444"/>
  <c r="BE43" i="444"/>
  <c r="BD43" i="444"/>
  <c r="BC43" i="444"/>
  <c r="BB43" i="444"/>
  <c r="BA43" i="444"/>
  <c r="AZ43" i="444"/>
  <c r="AY43" i="444"/>
  <c r="AV43" i="444"/>
  <c r="AW43" i="444"/>
  <c r="AU43" i="444"/>
  <c r="AR43" i="444"/>
  <c r="AO43" i="444"/>
  <c r="AN43" i="444"/>
  <c r="AM43" i="444"/>
  <c r="AL43" i="444"/>
  <c r="AK43" i="444"/>
  <c r="AI43" i="444"/>
  <c r="AJ43" i="444"/>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Y42" i="444"/>
  <c r="BX42" i="444"/>
  <c r="BS42" i="444"/>
  <c r="BR42" i="444"/>
  <c r="BO42" i="444"/>
  <c r="BN42" i="444"/>
  <c r="BM42" i="444"/>
  <c r="BK42" i="444"/>
  <c r="BJ42" i="444"/>
  <c r="BI42" i="444"/>
  <c r="BH42" i="444"/>
  <c r="BG42" i="444"/>
  <c r="BF42" i="444"/>
  <c r="BE42" i="444"/>
  <c r="BD42" i="444"/>
  <c r="BC42" i="444"/>
  <c r="BB42" i="444"/>
  <c r="BA42" i="444"/>
  <c r="AZ42" i="444"/>
  <c r="AY42" i="444"/>
  <c r="AV42" i="444"/>
  <c r="AW42" i="444"/>
  <c r="AT42" i="444"/>
  <c r="AR42" i="444"/>
  <c r="AP42" i="444"/>
  <c r="AQ42" i="444"/>
  <c r="AO42" i="444"/>
  <c r="AN42" i="444"/>
  <c r="AL42" i="444"/>
  <c r="AM42" i="444"/>
  <c r="AK42" i="444"/>
  <c r="AJ42" i="444"/>
  <c r="AI42" i="444"/>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c r="BT41" i="444"/>
  <c r="BS41" i="444"/>
  <c r="BR41" i="444"/>
  <c r="BP41" i="444"/>
  <c r="BO41" i="444"/>
  <c r="BN41" i="444"/>
  <c r="BL41" i="444"/>
  <c r="BK41" i="444"/>
  <c r="BJ41" i="444"/>
  <c r="BH41" i="444"/>
  <c r="BI41" i="444"/>
  <c r="BG41" i="444"/>
  <c r="BF41" i="444"/>
  <c r="BE41" i="444"/>
  <c r="BD41" i="444"/>
  <c r="BC41" i="444"/>
  <c r="BB41" i="444"/>
  <c r="BA41" i="444"/>
  <c r="AZ41" i="444"/>
  <c r="AY41" i="444"/>
  <c r="AU41" i="444"/>
  <c r="AT41" i="444"/>
  <c r="AS41" i="444"/>
  <c r="AQ41" i="444"/>
  <c r="AP41" i="444"/>
  <c r="AO41" i="444"/>
  <c r="AN41" i="444"/>
  <c r="BQ41" i="444"/>
  <c r="AM41" i="444"/>
  <c r="AL41" i="444"/>
  <c r="AK41" i="444"/>
  <c r="AI41" i="444"/>
  <c r="AJ41" i="444"/>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Y40" i="444"/>
  <c r="BX40" i="444"/>
  <c r="BT40" i="444"/>
  <c r="BS40" i="444"/>
  <c r="BH40" i="444"/>
  <c r="BI40" i="444"/>
  <c r="BG40" i="444"/>
  <c r="BF40" i="444"/>
  <c r="BE40" i="444"/>
  <c r="BD40" i="444"/>
  <c r="BC40" i="444"/>
  <c r="BB40" i="444"/>
  <c r="BA40" i="444"/>
  <c r="AZ40" i="444"/>
  <c r="AY40" i="444"/>
  <c r="AT40" i="444"/>
  <c r="AP40" i="444"/>
  <c r="AQ40" i="444"/>
  <c r="AN40" i="444"/>
  <c r="BM40" i="444"/>
  <c r="AM40" i="444"/>
  <c r="AL40" i="444"/>
  <c r="AK40" i="444"/>
  <c r="AJ40" i="444"/>
  <c r="AI40" i="444"/>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Y39" i="444"/>
  <c r="BX39" i="444"/>
  <c r="BJ39" i="444"/>
  <c r="BI39" i="444"/>
  <c r="BH39" i="444"/>
  <c r="BK39" i="444"/>
  <c r="BG39" i="444"/>
  <c r="BF39" i="444"/>
  <c r="BE39" i="444"/>
  <c r="BD39" i="444"/>
  <c r="BC39" i="444"/>
  <c r="BB39" i="444"/>
  <c r="BA39" i="444"/>
  <c r="AZ39" i="444"/>
  <c r="AY39" i="444"/>
  <c r="AN39" i="444"/>
  <c r="BQ39" i="444"/>
  <c r="AM39" i="444"/>
  <c r="AL39" i="444"/>
  <c r="AK39" i="444"/>
  <c r="AJ39" i="444"/>
  <c r="AI39" i="444"/>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Y38" i="444"/>
  <c r="BX38" i="444"/>
  <c r="BK38" i="444"/>
  <c r="BJ38" i="444"/>
  <c r="BI38" i="444"/>
  <c r="BH38" i="444"/>
  <c r="BG38" i="444"/>
  <c r="BF38" i="444"/>
  <c r="BE38" i="444"/>
  <c r="BD38" i="444"/>
  <c r="BC38" i="444"/>
  <c r="BB38" i="444"/>
  <c r="BB16" i="444"/>
  <c r="BA38" i="444"/>
  <c r="AZ38" i="444"/>
  <c r="AY38" i="444"/>
  <c r="AN38" i="444"/>
  <c r="AL38" i="444"/>
  <c r="AM38" i="444"/>
  <c r="AK38" i="444"/>
  <c r="AJ38" i="444"/>
  <c r="AI38" i="444"/>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c r="BT37" i="444"/>
  <c r="BS37" i="444"/>
  <c r="BR37" i="444"/>
  <c r="BP37" i="444"/>
  <c r="BO37" i="444"/>
  <c r="BN37" i="444"/>
  <c r="BL37" i="444"/>
  <c r="BH37" i="444"/>
  <c r="BG37" i="444"/>
  <c r="BF37" i="444"/>
  <c r="BE37" i="444"/>
  <c r="BD37" i="444"/>
  <c r="BC37" i="444"/>
  <c r="BB37" i="444"/>
  <c r="BA37" i="444"/>
  <c r="AZ37" i="444"/>
  <c r="AY37" i="444"/>
  <c r="AU37" i="444"/>
  <c r="AT37" i="444"/>
  <c r="AS37" i="444"/>
  <c r="AQ37" i="444"/>
  <c r="AP37" i="444"/>
  <c r="AO37" i="444"/>
  <c r="AN37" i="444"/>
  <c r="BQ37" i="444"/>
  <c r="AM37" i="444"/>
  <c r="AL37" i="444"/>
  <c r="AK37" i="444"/>
  <c r="AI37" i="444"/>
  <c r="AJ37" i="444"/>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Y36" i="444"/>
  <c r="BX36" i="444"/>
  <c r="BT36" i="444"/>
  <c r="BP36" i="444"/>
  <c r="BO36" i="444"/>
  <c r="BK36" i="444"/>
  <c r="BI36" i="444"/>
  <c r="BH36" i="444"/>
  <c r="BJ36" i="444"/>
  <c r="BG36" i="444"/>
  <c r="BF36" i="444"/>
  <c r="BE36" i="444"/>
  <c r="BD36" i="444"/>
  <c r="BC36" i="444"/>
  <c r="BB36" i="444"/>
  <c r="BA36" i="444"/>
  <c r="AZ36" i="444"/>
  <c r="AY36" i="444"/>
  <c r="AV36" i="444"/>
  <c r="AW36" i="444"/>
  <c r="AU36" i="444"/>
  <c r="AQ36" i="444"/>
  <c r="AP36" i="444"/>
  <c r="AN36" i="444"/>
  <c r="AL36" i="444"/>
  <c r="AM36" i="444"/>
  <c r="AK36" i="444"/>
  <c r="AJ36" i="444"/>
  <c r="AI36" i="444"/>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R35" i="444"/>
  <c r="BH35" i="444"/>
  <c r="BG35" i="444"/>
  <c r="BF35" i="444"/>
  <c r="BE35" i="444"/>
  <c r="BD35" i="444"/>
  <c r="BC35" i="444"/>
  <c r="BB35" i="444"/>
  <c r="BA35" i="444"/>
  <c r="AZ35" i="444"/>
  <c r="AY35" i="444"/>
  <c r="AS35" i="444"/>
  <c r="AN35" i="444"/>
  <c r="BM35" i="444"/>
  <c r="AM35" i="444"/>
  <c r="AL35" i="444"/>
  <c r="AK35" i="444"/>
  <c r="AI35" i="444"/>
  <c r="AJ35" i="444"/>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Y34" i="444"/>
  <c r="BX34" i="444"/>
  <c r="BM34" i="444"/>
  <c r="BK34" i="444"/>
  <c r="BJ34" i="444"/>
  <c r="BI34" i="444"/>
  <c r="BH34" i="444"/>
  <c r="BG34" i="444"/>
  <c r="BF34" i="444"/>
  <c r="BE34" i="444"/>
  <c r="BD34" i="444"/>
  <c r="BC34" i="444"/>
  <c r="BB34" i="444"/>
  <c r="BA34" i="444"/>
  <c r="AZ34" i="444"/>
  <c r="AY34" i="444"/>
  <c r="AS34" i="444"/>
  <c r="AN34" i="444"/>
  <c r="BQ34" i="444"/>
  <c r="AL34" i="444"/>
  <c r="AM34" i="444"/>
  <c r="AK34" i="444"/>
  <c r="AJ34" i="444"/>
  <c r="AI34" i="444"/>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c r="BT33" i="444"/>
  <c r="BS33" i="444"/>
  <c r="BR33" i="444"/>
  <c r="BP33" i="444"/>
  <c r="BO33" i="444"/>
  <c r="BN33" i="444"/>
  <c r="BL33" i="444"/>
  <c r="BJ33" i="444"/>
  <c r="BH33" i="444"/>
  <c r="BG33" i="444"/>
  <c r="BF33" i="444"/>
  <c r="BE33" i="444"/>
  <c r="BD33" i="444"/>
  <c r="BC33" i="444"/>
  <c r="BB33" i="444"/>
  <c r="BA33" i="444"/>
  <c r="AZ33" i="444"/>
  <c r="AY33" i="444"/>
  <c r="AU33" i="444"/>
  <c r="AT33" i="444"/>
  <c r="AS33" i="444"/>
  <c r="AP33" i="444"/>
  <c r="AQ33" i="444"/>
  <c r="AO33" i="444"/>
  <c r="AN33" i="444"/>
  <c r="BQ33" i="444"/>
  <c r="AL33" i="444"/>
  <c r="AM33" i="444"/>
  <c r="AK33" i="444"/>
  <c r="AI33" i="444"/>
  <c r="AJ33" i="444"/>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Y32" i="444"/>
  <c r="BX32" i="444"/>
  <c r="BT32" i="444"/>
  <c r="BQ32" i="444"/>
  <c r="BP32" i="444"/>
  <c r="BO32" i="444"/>
  <c r="BL32" i="444"/>
  <c r="BK32" i="444"/>
  <c r="BI32" i="444"/>
  <c r="BH32" i="444"/>
  <c r="BJ32" i="444"/>
  <c r="BG32" i="444"/>
  <c r="BF32" i="444"/>
  <c r="BE32" i="444"/>
  <c r="BD32" i="444"/>
  <c r="BC32" i="444"/>
  <c r="BB32" i="444"/>
  <c r="BA32" i="444"/>
  <c r="AZ32" i="444"/>
  <c r="AY32" i="444"/>
  <c r="AV32" i="444"/>
  <c r="AW32" i="444"/>
  <c r="AU32" i="444"/>
  <c r="AR32" i="444"/>
  <c r="AP32" i="444"/>
  <c r="AQ32" i="444"/>
  <c r="AN32" i="444"/>
  <c r="AL32" i="444"/>
  <c r="AM32" i="444"/>
  <c r="AK32" i="444"/>
  <c r="AI32" i="444"/>
  <c r="AJ32" i="444"/>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T31" i="444"/>
  <c r="BR31" i="444"/>
  <c r="BN31" i="444"/>
  <c r="BM31" i="444"/>
  <c r="BL31" i="444"/>
  <c r="BH31" i="444"/>
  <c r="BG31" i="444"/>
  <c r="BF31" i="444"/>
  <c r="BE31" i="444"/>
  <c r="BD31" i="444"/>
  <c r="BC31" i="444"/>
  <c r="BB31" i="444"/>
  <c r="BA31" i="444"/>
  <c r="AZ31" i="444"/>
  <c r="AY31" i="444"/>
  <c r="AV31" i="444"/>
  <c r="AW31" i="444"/>
  <c r="AS31" i="444"/>
  <c r="AO31" i="444"/>
  <c r="AN31" i="444"/>
  <c r="AM31" i="444"/>
  <c r="AL31" i="444"/>
  <c r="AK31" i="444"/>
  <c r="AJ31" i="444"/>
  <c r="AI31" i="444"/>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Y30" i="444"/>
  <c r="BX30" i="444"/>
  <c r="BS30" i="444"/>
  <c r="BR30" i="444"/>
  <c r="BQ30" i="444"/>
  <c r="BM30" i="444"/>
  <c r="BK30" i="444"/>
  <c r="BJ30" i="444"/>
  <c r="BI30" i="444"/>
  <c r="BH30" i="444"/>
  <c r="BG30" i="444"/>
  <c r="BF30" i="444"/>
  <c r="BE30" i="444"/>
  <c r="BD30" i="444"/>
  <c r="BC30" i="444"/>
  <c r="BB30" i="444"/>
  <c r="BA30" i="444"/>
  <c r="AZ30" i="444"/>
  <c r="AY30" i="444"/>
  <c r="AV30" i="444"/>
  <c r="AW30" i="444"/>
  <c r="AS30" i="444"/>
  <c r="AP30" i="444"/>
  <c r="AQ30" i="444"/>
  <c r="AO30" i="444"/>
  <c r="AN30" i="444"/>
  <c r="AL30" i="444"/>
  <c r="AM30" i="444"/>
  <c r="AK30" i="444"/>
  <c r="AJ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c r="BT29" i="444"/>
  <c r="BS29" i="444"/>
  <c r="BR29" i="444"/>
  <c r="BP29" i="444"/>
  <c r="BO29" i="444"/>
  <c r="BN29" i="444"/>
  <c r="BL29" i="444"/>
  <c r="BK29" i="444"/>
  <c r="BJ29" i="444"/>
  <c r="BH29" i="444"/>
  <c r="BI29" i="444"/>
  <c r="BG29" i="444"/>
  <c r="BF29" i="444"/>
  <c r="BE29" i="444"/>
  <c r="BD29" i="444"/>
  <c r="BC29" i="444"/>
  <c r="BB29" i="444"/>
  <c r="BA29" i="444"/>
  <c r="AZ29" i="444"/>
  <c r="AY29" i="444"/>
  <c r="AU29" i="444"/>
  <c r="AT29" i="444"/>
  <c r="AS29" i="444"/>
  <c r="AP29" i="444"/>
  <c r="AQ29" i="444"/>
  <c r="AO29" i="444"/>
  <c r="AN29" i="444"/>
  <c r="BQ29" i="444"/>
  <c r="AL29" i="444"/>
  <c r="AM29" i="444"/>
  <c r="AK29" i="444"/>
  <c r="AI29" i="444"/>
  <c r="AJ29" i="444"/>
  <c r="AH29" i="444"/>
  <c r="AG29" i="444"/>
  <c r="AF29" i="444"/>
  <c r="AE29" i="444"/>
  <c r="AD29" i="444"/>
  <c r="AC29" i="444"/>
  <c r="AB29" i="444"/>
  <c r="AA29" i="444"/>
  <c r="Z29" i="444"/>
  <c r="Y29" i="444"/>
  <c r="X29" i="444"/>
  <c r="W29" i="444"/>
  <c r="V29" i="444"/>
  <c r="U29" i="444"/>
  <c r="T29" i="444"/>
  <c r="S29" i="444"/>
  <c r="R29" i="444"/>
  <c r="Q29" i="444"/>
  <c r="P29" i="444"/>
  <c r="O29" i="444"/>
  <c r="N29" i="444"/>
  <c r="M29" i="444"/>
  <c r="M16" i="444"/>
  <c r="L29" i="444"/>
  <c r="BX28" i="444"/>
  <c r="BY28" i="444"/>
  <c r="BP28" i="444"/>
  <c r="BM28" i="444"/>
  <c r="BH28" i="444"/>
  <c r="BK28" i="444"/>
  <c r="BG28" i="444"/>
  <c r="BF28" i="444"/>
  <c r="BE28" i="444"/>
  <c r="BD28" i="444"/>
  <c r="BC28" i="444"/>
  <c r="BB28" i="444"/>
  <c r="BA28" i="444"/>
  <c r="AZ28" i="444"/>
  <c r="AY28" i="444"/>
  <c r="AR28" i="444"/>
  <c r="AN28" i="444"/>
  <c r="BQ28" i="444"/>
  <c r="AL28" i="444"/>
  <c r="AM28" i="444"/>
  <c r="AK28" i="444"/>
  <c r="AJ28" i="444"/>
  <c r="AI28" i="444"/>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Y14" i="444"/>
  <c r="BT27" i="444"/>
  <c r="BR27" i="444"/>
  <c r="BP27" i="444"/>
  <c r="BN27" i="444"/>
  <c r="BM27" i="444"/>
  <c r="BH27" i="444"/>
  <c r="BK27" i="444"/>
  <c r="BG27" i="444"/>
  <c r="BF27" i="444"/>
  <c r="BE27" i="444"/>
  <c r="BD27" i="444"/>
  <c r="BC27" i="444"/>
  <c r="BB27" i="444"/>
  <c r="BA27" i="444"/>
  <c r="AZ27" i="444"/>
  <c r="AY27" i="444"/>
  <c r="AV27" i="444"/>
  <c r="AW27" i="444"/>
  <c r="AU27" i="444"/>
  <c r="AR27" i="444"/>
  <c r="AO27" i="444"/>
  <c r="AN27" i="444"/>
  <c r="AM27" i="444"/>
  <c r="AL27" i="444"/>
  <c r="AK27" i="444"/>
  <c r="AI27" i="444"/>
  <c r="AJ27" i="444"/>
  <c r="AH27" i="444"/>
  <c r="AG27" i="444"/>
  <c r="AF27" i="444"/>
  <c r="AE27" i="444"/>
  <c r="AD27" i="444"/>
  <c r="AC27" i="444"/>
  <c r="AB27" i="444"/>
  <c r="AA27" i="444"/>
  <c r="Z27" i="444"/>
  <c r="Y27" i="444"/>
  <c r="X27" i="444"/>
  <c r="W27" i="444"/>
  <c r="V27" i="444"/>
  <c r="U27" i="444"/>
  <c r="T27" i="444"/>
  <c r="S27" i="444"/>
  <c r="S21" i="444"/>
  <c r="R27" i="444"/>
  <c r="Q27" i="444"/>
  <c r="P27" i="444"/>
  <c r="O27" i="444"/>
  <c r="N27" i="444"/>
  <c r="M27" i="444"/>
  <c r="L27" i="444"/>
  <c r="BY26" i="444"/>
  <c r="BX26" i="444"/>
  <c r="BS26" i="444"/>
  <c r="BR26" i="444"/>
  <c r="BO26" i="444"/>
  <c r="BN26" i="444"/>
  <c r="BM26" i="444"/>
  <c r="BK26" i="444"/>
  <c r="BJ26" i="444"/>
  <c r="BI26" i="444"/>
  <c r="BH26" i="444"/>
  <c r="BG26" i="444"/>
  <c r="BF26" i="444"/>
  <c r="BE26" i="444"/>
  <c r="BD26" i="444"/>
  <c r="BC26" i="444"/>
  <c r="BB26" i="444"/>
  <c r="BA26" i="444"/>
  <c r="AZ26" i="444"/>
  <c r="AY26" i="444"/>
  <c r="AV26" i="444"/>
  <c r="AW26" i="444"/>
  <c r="AT26" i="444"/>
  <c r="AR26" i="444"/>
  <c r="AP26" i="444"/>
  <c r="AQ26" i="444"/>
  <c r="AO26" i="444"/>
  <c r="AN26" i="444"/>
  <c r="AL26" i="444"/>
  <c r="AM26" i="444"/>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c r="BT25" i="444"/>
  <c r="BS25" i="444"/>
  <c r="BR25" i="444"/>
  <c r="BP25" i="444"/>
  <c r="BO25" i="444"/>
  <c r="BN25" i="444"/>
  <c r="BL25" i="444"/>
  <c r="BK25" i="444"/>
  <c r="BJ25" i="444"/>
  <c r="BH25" i="444"/>
  <c r="BI25" i="444"/>
  <c r="BG25" i="444"/>
  <c r="BF25" i="444"/>
  <c r="BE25" i="444"/>
  <c r="BD25" i="444"/>
  <c r="BC25" i="444"/>
  <c r="BB25" i="444"/>
  <c r="BA25" i="444"/>
  <c r="AZ25" i="444"/>
  <c r="AY25" i="444"/>
  <c r="AU25" i="444"/>
  <c r="AT25" i="444"/>
  <c r="AS25" i="444"/>
  <c r="AP25" i="444"/>
  <c r="AQ25" i="444"/>
  <c r="AO25" i="444"/>
  <c r="AN25" i="444"/>
  <c r="BQ25" i="444"/>
  <c r="AL25" i="444"/>
  <c r="AM25" i="444"/>
  <c r="AK25" i="444"/>
  <c r="AI25" i="444"/>
  <c r="AJ25" i="444"/>
  <c r="AH25" i="444"/>
  <c r="AG25" i="444"/>
  <c r="AG17" i="444"/>
  <c r="AF25" i="444"/>
  <c r="AE25" i="444"/>
  <c r="AD25" i="444"/>
  <c r="AC25" i="444"/>
  <c r="AB25" i="444"/>
  <c r="AA25" i="444"/>
  <c r="Z25" i="444"/>
  <c r="Y25" i="444"/>
  <c r="X25" i="444"/>
  <c r="W25" i="444"/>
  <c r="V25" i="444"/>
  <c r="U25" i="444"/>
  <c r="U16" i="444"/>
  <c r="T25" i="444"/>
  <c r="S25" i="444"/>
  <c r="R25" i="444"/>
  <c r="Q25" i="444"/>
  <c r="P25" i="444"/>
  <c r="O25" i="444"/>
  <c r="N25" i="444"/>
  <c r="M25" i="444"/>
  <c r="L25" i="444"/>
  <c r="BY24" i="444"/>
  <c r="BX24" i="444"/>
  <c r="BT24" i="444"/>
  <c r="BO24" i="444"/>
  <c r="BM24" i="444"/>
  <c r="BH24" i="444"/>
  <c r="BI24" i="444"/>
  <c r="BG24" i="444"/>
  <c r="BF24" i="444"/>
  <c r="BE24" i="444"/>
  <c r="BD24" i="444"/>
  <c r="BC24" i="444"/>
  <c r="BB24" i="444"/>
  <c r="BA24" i="444"/>
  <c r="AZ24" i="444"/>
  <c r="AZ21" i="444"/>
  <c r="AY24" i="444"/>
  <c r="AY21" i="444"/>
  <c r="AR24" i="444"/>
  <c r="AP24" i="444"/>
  <c r="AQ24" i="444"/>
  <c r="AN24" i="444"/>
  <c r="BQ24" i="444"/>
  <c r="AM24" i="444"/>
  <c r="AL24" i="444"/>
  <c r="AK24" i="444"/>
  <c r="AJ24" i="444"/>
  <c r="AI24" i="444"/>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Y23" i="444"/>
  <c r="BX23" i="444"/>
  <c r="BJ23" i="444"/>
  <c r="BI23" i="444"/>
  <c r="BH23" i="444"/>
  <c r="BG23" i="444"/>
  <c r="BF23" i="444"/>
  <c r="BE23" i="444"/>
  <c r="BD23" i="444"/>
  <c r="BC23" i="444"/>
  <c r="BB23" i="444"/>
  <c r="BA23" i="444"/>
  <c r="AZ23" i="444"/>
  <c r="AY23" i="444"/>
  <c r="AN23" i="444"/>
  <c r="BT23" i="444"/>
  <c r="AM23" i="444"/>
  <c r="AL23" i="444"/>
  <c r="AK23" i="444"/>
  <c r="AJ23" i="444"/>
  <c r="AI17" i="444"/>
  <c r="AI23" i="444"/>
  <c r="AH23" i="444"/>
  <c r="AG23" i="444"/>
  <c r="AF23" i="444"/>
  <c r="AF21" i="444"/>
  <c r="AE23" i="444"/>
  <c r="AE21" i="444"/>
  <c r="AD23" i="444"/>
  <c r="AC23" i="444"/>
  <c r="AB23" i="444"/>
  <c r="AA23" i="444"/>
  <c r="Z23" i="444"/>
  <c r="Y23" i="444"/>
  <c r="X23" i="444"/>
  <c r="W23" i="444"/>
  <c r="V23" i="444"/>
  <c r="U23" i="444"/>
  <c r="T23" i="444"/>
  <c r="S23" i="444"/>
  <c r="R23" i="444"/>
  <c r="Q23" i="444"/>
  <c r="P23" i="444"/>
  <c r="O23" i="444"/>
  <c r="N23" i="444"/>
  <c r="M23" i="444"/>
  <c r="L23" i="444"/>
  <c r="BY22" i="444"/>
  <c r="BX22" i="444"/>
  <c r="BN22" i="444"/>
  <c r="BK22" i="444"/>
  <c r="BJ22" i="444"/>
  <c r="BI22" i="444"/>
  <c r="BH22" i="444"/>
  <c r="BG22" i="444"/>
  <c r="BF22" i="444"/>
  <c r="BE22" i="444"/>
  <c r="BE21" i="444"/>
  <c r="BD22" i="444"/>
  <c r="BC22" i="444"/>
  <c r="BB22" i="444"/>
  <c r="BA22" i="444"/>
  <c r="AZ22" i="444"/>
  <c r="AY22" i="444"/>
  <c r="AS22" i="444"/>
  <c r="AN22" i="444"/>
  <c r="BQ22" i="444"/>
  <c r="AL22" i="444"/>
  <c r="AM22" i="444"/>
  <c r="AK22" i="444"/>
  <c r="AJ22" i="444"/>
  <c r="AI22" i="444"/>
  <c r="AH22" i="444"/>
  <c r="AG22" i="444"/>
  <c r="AF22" i="444"/>
  <c r="AE22" i="444"/>
  <c r="AD22" i="444"/>
  <c r="AD21" i="444"/>
  <c r="AC22" i="444"/>
  <c r="AB22" i="444"/>
  <c r="AA22" i="444"/>
  <c r="Z22" i="444"/>
  <c r="Y22" i="444"/>
  <c r="X22" i="444"/>
  <c r="W22" i="444"/>
  <c r="V22" i="444"/>
  <c r="V21" i="444"/>
  <c r="U22" i="444"/>
  <c r="T22" i="444"/>
  <c r="S22" i="444"/>
  <c r="R22" i="444"/>
  <c r="R16" i="444"/>
  <c r="Q22" i="444"/>
  <c r="P22" i="444"/>
  <c r="O22" i="444"/>
  <c r="N22" i="444"/>
  <c r="M22" i="444"/>
  <c r="L22" i="444"/>
  <c r="BH21" i="444"/>
  <c r="BF21" i="444"/>
  <c r="AH21" i="444"/>
  <c r="P21" i="444"/>
  <c r="N21" i="444"/>
  <c r="M21" i="444"/>
  <c r="L21" i="444"/>
  <c r="J21" i="444"/>
  <c r="I21" i="444"/>
  <c r="H21" i="444"/>
  <c r="G21" i="444"/>
  <c r="F21" i="444"/>
  <c r="V18" i="444"/>
  <c r="AH17" i="444"/>
  <c r="AB16" i="444"/>
  <c r="L16" i="444"/>
  <c r="AB15" i="444"/>
  <c r="L15" i="444"/>
  <c r="AB14" i="444"/>
  <c r="R14" i="444"/>
  <c r="M14" i="444"/>
  <c r="L14" i="444"/>
  <c r="BR13" i="444"/>
  <c r="BO13" i="444"/>
  <c r="BL13" i="444"/>
  <c r="BE13" i="444"/>
  <c r="BB13" i="444"/>
  <c r="AY13" i="444"/>
  <c r="U13" i="444"/>
  <c r="R13" i="444"/>
  <c r="O13" i="444"/>
  <c r="N13" i="444"/>
  <c r="M13" i="444"/>
  <c r="L13" i="444"/>
  <c r="BL12" i="444"/>
  <c r="BL14" i="444"/>
  <c r="U12" i="444"/>
  <c r="U14" i="444"/>
  <c r="R12" i="444"/>
  <c r="O12" i="444"/>
  <c r="O14" i="444"/>
  <c r="N12" i="444"/>
  <c r="N14"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c r="BT146" i="443"/>
  <c r="BS146" i="443"/>
  <c r="BR146" i="443"/>
  <c r="BP146" i="443"/>
  <c r="BO146" i="443"/>
  <c r="BN146" i="443"/>
  <c r="BL146" i="443"/>
  <c r="BJ146" i="443"/>
  <c r="BH146" i="443"/>
  <c r="BG146" i="443"/>
  <c r="BF146" i="443"/>
  <c r="BE146" i="443"/>
  <c r="BD146" i="443"/>
  <c r="BC146" i="443"/>
  <c r="BB146" i="443"/>
  <c r="BA146" i="443"/>
  <c r="AZ146" i="443"/>
  <c r="AY146" i="443"/>
  <c r="AU146" i="443"/>
  <c r="AT146" i="443"/>
  <c r="AS146" i="443"/>
  <c r="AP146" i="443"/>
  <c r="AQ146" i="443"/>
  <c r="AO146" i="443"/>
  <c r="AN146" i="443"/>
  <c r="BQ146" i="443"/>
  <c r="AL146" i="443"/>
  <c r="AM146" i="443"/>
  <c r="AK146" i="443"/>
  <c r="AI146" i="443"/>
  <c r="AJ146" i="443"/>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Y145" i="443"/>
  <c r="BX145" i="443"/>
  <c r="BT145" i="443"/>
  <c r="BQ145" i="443"/>
  <c r="BP145" i="443"/>
  <c r="BO145" i="443"/>
  <c r="BL145" i="443"/>
  <c r="BK145" i="443"/>
  <c r="BI145" i="443"/>
  <c r="BH145" i="443"/>
  <c r="BJ145" i="443"/>
  <c r="BG145" i="443"/>
  <c r="BF145" i="443"/>
  <c r="BE145" i="443"/>
  <c r="BD145" i="443"/>
  <c r="BC145" i="443"/>
  <c r="BB145" i="443"/>
  <c r="BA145" i="443"/>
  <c r="AZ145" i="443"/>
  <c r="AY145" i="443"/>
  <c r="AV145" i="443"/>
  <c r="AW145" i="443"/>
  <c r="AU145" i="443"/>
  <c r="AR145" i="443"/>
  <c r="AP145" i="443"/>
  <c r="AQ145" i="443"/>
  <c r="AN145" i="443"/>
  <c r="AL145" i="443"/>
  <c r="AM145" i="443"/>
  <c r="AK145" i="443"/>
  <c r="AI145" i="443"/>
  <c r="AJ145" i="443"/>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Y144" i="443"/>
  <c r="BX144" i="443"/>
  <c r="BT144" i="443"/>
  <c r="BR144" i="443"/>
  <c r="BN144" i="443"/>
  <c r="BM144" i="443"/>
  <c r="BL144" i="443"/>
  <c r="BH144" i="443"/>
  <c r="BG144" i="443"/>
  <c r="BF144" i="443"/>
  <c r="BE144" i="443"/>
  <c r="BD144" i="443"/>
  <c r="BC144" i="443"/>
  <c r="BB144" i="443"/>
  <c r="BA144" i="443"/>
  <c r="AZ144" i="443"/>
  <c r="AY144" i="443"/>
  <c r="AV144" i="443"/>
  <c r="AW144" i="443"/>
  <c r="AS144" i="443"/>
  <c r="AO144" i="443"/>
  <c r="AN144" i="443"/>
  <c r="AM144" i="443"/>
  <c r="AL144" i="443"/>
  <c r="AK144" i="443"/>
  <c r="AJ144" i="443"/>
  <c r="AI144" i="443"/>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Y143" i="443"/>
  <c r="BX143" i="443"/>
  <c r="BS143" i="443"/>
  <c r="BR143" i="443"/>
  <c r="BQ143" i="443"/>
  <c r="BM143" i="443"/>
  <c r="BK143" i="443"/>
  <c r="BJ143" i="443"/>
  <c r="BI143" i="443"/>
  <c r="BH143" i="443"/>
  <c r="BG143" i="443"/>
  <c r="BF143" i="443"/>
  <c r="BE143" i="443"/>
  <c r="BD143" i="443"/>
  <c r="BC143" i="443"/>
  <c r="BB143" i="443"/>
  <c r="BA143" i="443"/>
  <c r="AZ143" i="443"/>
  <c r="AY143" i="443"/>
  <c r="AV143" i="443"/>
  <c r="AW143" i="443"/>
  <c r="AS143" i="443"/>
  <c r="AP143" i="443"/>
  <c r="AQ143" i="443"/>
  <c r="AO143" i="443"/>
  <c r="AN143" i="443"/>
  <c r="AL143" i="443"/>
  <c r="AM143" i="443"/>
  <c r="AK143" i="443"/>
  <c r="AJ143" i="443"/>
  <c r="AI143" i="443"/>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c r="BT142" i="443"/>
  <c r="BS142" i="443"/>
  <c r="BR142" i="443"/>
  <c r="BP142" i="443"/>
  <c r="BO142" i="443"/>
  <c r="BN142" i="443"/>
  <c r="BL142" i="443"/>
  <c r="BH142" i="443"/>
  <c r="BG142" i="443"/>
  <c r="BF142" i="443"/>
  <c r="BE142" i="443"/>
  <c r="BD142" i="443"/>
  <c r="BC142" i="443"/>
  <c r="BB142" i="443"/>
  <c r="BA142" i="443"/>
  <c r="AZ142" i="443"/>
  <c r="AY142" i="443"/>
  <c r="AU142" i="443"/>
  <c r="AT142" i="443"/>
  <c r="AS142" i="443"/>
  <c r="AP142" i="443"/>
  <c r="AQ142" i="443"/>
  <c r="AO142" i="443"/>
  <c r="AN142" i="443"/>
  <c r="BQ142" i="443"/>
  <c r="AL142" i="443"/>
  <c r="AM142" i="443"/>
  <c r="AK142" i="443"/>
  <c r="AI142" i="443"/>
  <c r="AJ142" i="443"/>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S141" i="443"/>
  <c r="BM141" i="443"/>
  <c r="BL141" i="443"/>
  <c r="BH141" i="443"/>
  <c r="BG141" i="443"/>
  <c r="BF141" i="443"/>
  <c r="BE141" i="443"/>
  <c r="BD141" i="443"/>
  <c r="BC141" i="443"/>
  <c r="BB141" i="443"/>
  <c r="BA141" i="443"/>
  <c r="AZ141" i="443"/>
  <c r="AY141" i="443"/>
  <c r="AV141" i="443"/>
  <c r="AW141" i="443"/>
  <c r="AR141" i="443"/>
  <c r="AN141" i="443"/>
  <c r="AL141" i="443"/>
  <c r="AM141" i="443"/>
  <c r="AK141" i="443"/>
  <c r="AJ141" i="443"/>
  <c r="AI141" i="443"/>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c r="BT140" i="443"/>
  <c r="BR140" i="443"/>
  <c r="BP140" i="443"/>
  <c r="BN140" i="443"/>
  <c r="BM140" i="443"/>
  <c r="BI140" i="443"/>
  <c r="BH140" i="443"/>
  <c r="BG140" i="443"/>
  <c r="BF140" i="443"/>
  <c r="BE140" i="443"/>
  <c r="BD140" i="443"/>
  <c r="BC140" i="443"/>
  <c r="BB140" i="443"/>
  <c r="BA140" i="443"/>
  <c r="AZ140" i="443"/>
  <c r="AY140" i="443"/>
  <c r="AV140" i="443"/>
  <c r="AW140" i="443"/>
  <c r="AU140" i="443"/>
  <c r="AR140" i="443"/>
  <c r="AO140" i="443"/>
  <c r="AN140" i="443"/>
  <c r="AM140" i="443"/>
  <c r="AL140" i="443"/>
  <c r="AK140" i="443"/>
  <c r="AI140" i="443"/>
  <c r="AJ140" i="443"/>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Y139" i="443"/>
  <c r="BX139" i="443"/>
  <c r="BS139" i="443"/>
  <c r="BR139" i="443"/>
  <c r="BO139" i="443"/>
  <c r="BN139" i="443"/>
  <c r="BM139" i="443"/>
  <c r="BK139" i="443"/>
  <c r="BJ139" i="443"/>
  <c r="BI139" i="443"/>
  <c r="BH139" i="443"/>
  <c r="BG139" i="443"/>
  <c r="BF139" i="443"/>
  <c r="BE139" i="443"/>
  <c r="BD139" i="443"/>
  <c r="BC139" i="443"/>
  <c r="BB139" i="443"/>
  <c r="BA139" i="443"/>
  <c r="AZ139" i="443"/>
  <c r="AY139" i="443"/>
  <c r="AV139" i="443"/>
  <c r="AW139" i="443"/>
  <c r="AT139" i="443"/>
  <c r="AR139" i="443"/>
  <c r="AP139" i="443"/>
  <c r="AQ139" i="443"/>
  <c r="AO139" i="443"/>
  <c r="AN139" i="443"/>
  <c r="AL139" i="443"/>
  <c r="AM139" i="443"/>
  <c r="AK139" i="443"/>
  <c r="AJ139" i="443"/>
  <c r="AI139" i="443"/>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c r="BT138" i="443"/>
  <c r="BS138" i="443"/>
  <c r="BR138" i="443"/>
  <c r="BP138" i="443"/>
  <c r="BO138" i="443"/>
  <c r="BN138" i="443"/>
  <c r="BL138" i="443"/>
  <c r="BK138" i="443"/>
  <c r="BJ138" i="443"/>
  <c r="BH138" i="443"/>
  <c r="BI138" i="443"/>
  <c r="BG138" i="443"/>
  <c r="BF138" i="443"/>
  <c r="BE138" i="443"/>
  <c r="BD138" i="443"/>
  <c r="BC138" i="443"/>
  <c r="BB138" i="443"/>
  <c r="BA138" i="443"/>
  <c r="AZ138" i="443"/>
  <c r="AY138" i="443"/>
  <c r="AU138" i="443"/>
  <c r="AT138" i="443"/>
  <c r="AS138" i="443"/>
  <c r="AP138" i="443"/>
  <c r="AQ138" i="443"/>
  <c r="AO138" i="443"/>
  <c r="AN138" i="443"/>
  <c r="BQ138" i="443"/>
  <c r="AL138" i="443"/>
  <c r="AM138" i="443"/>
  <c r="AK138" i="443"/>
  <c r="AI138" i="443"/>
  <c r="AJ138" i="443"/>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Y137" i="443"/>
  <c r="BX137" i="443"/>
  <c r="BS137" i="443"/>
  <c r="BO137" i="443"/>
  <c r="BM137" i="443"/>
  <c r="BH137" i="443"/>
  <c r="BG137" i="443"/>
  <c r="BF137" i="443"/>
  <c r="BE137" i="443"/>
  <c r="BD137" i="443"/>
  <c r="BC137" i="443"/>
  <c r="BB137" i="443"/>
  <c r="BA137" i="443"/>
  <c r="AZ137" i="443"/>
  <c r="AY137" i="443"/>
  <c r="AU137" i="443"/>
  <c r="AP137" i="443"/>
  <c r="AQ137" i="443"/>
  <c r="AN137" i="443"/>
  <c r="AM137" i="443"/>
  <c r="AL137" i="443"/>
  <c r="AK137" i="443"/>
  <c r="AJ137" i="443"/>
  <c r="AI137" i="443"/>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Y136" i="443"/>
  <c r="BX136" i="443"/>
  <c r="BN136" i="443"/>
  <c r="BJ136" i="443"/>
  <c r="BI136" i="443"/>
  <c r="BH136" i="443"/>
  <c r="BK136" i="443"/>
  <c r="BG136" i="443"/>
  <c r="BF136" i="443"/>
  <c r="BE136" i="443"/>
  <c r="BD136" i="443"/>
  <c r="BC136" i="443"/>
  <c r="BB136" i="443"/>
  <c r="BA136" i="443"/>
  <c r="AZ136" i="443"/>
  <c r="AY136" i="443"/>
  <c r="AN136" i="443"/>
  <c r="BQ136" i="443"/>
  <c r="AM136" i="443"/>
  <c r="AL136" i="443"/>
  <c r="AK136" i="443"/>
  <c r="AJ136" i="443"/>
  <c r="AI136" i="443"/>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Y135" i="443"/>
  <c r="BX135" i="443"/>
  <c r="BS135" i="443"/>
  <c r="BK135" i="443"/>
  <c r="BJ135" i="443"/>
  <c r="BI135" i="443"/>
  <c r="BH135" i="443"/>
  <c r="BG135" i="443"/>
  <c r="BF135" i="443"/>
  <c r="BE135" i="443"/>
  <c r="BD135" i="443"/>
  <c r="BC135" i="443"/>
  <c r="BB135" i="443"/>
  <c r="BA135" i="443"/>
  <c r="AZ135" i="443"/>
  <c r="AY135" i="443"/>
  <c r="AV135" i="443"/>
  <c r="AW135" i="443"/>
  <c r="AR135" i="443"/>
  <c r="AN135" i="443"/>
  <c r="AL135" i="443"/>
  <c r="AM135" i="443"/>
  <c r="AK135" i="443"/>
  <c r="AJ135" i="443"/>
  <c r="AI135" i="443"/>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c r="BR134" i="443"/>
  <c r="BI134" i="443"/>
  <c r="BH134" i="443"/>
  <c r="BG134" i="443"/>
  <c r="BF134" i="443"/>
  <c r="BE134" i="443"/>
  <c r="BD134" i="443"/>
  <c r="BC134" i="443"/>
  <c r="BB134" i="443"/>
  <c r="BA134" i="443"/>
  <c r="AZ134" i="443"/>
  <c r="AY134" i="443"/>
  <c r="AT134" i="443"/>
  <c r="AN134" i="443"/>
  <c r="BN134" i="443"/>
  <c r="AL134" i="443"/>
  <c r="AM134" i="443"/>
  <c r="AK134" i="443"/>
  <c r="AJ134" i="443"/>
  <c r="AI134" i="443"/>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c r="BQ133" i="443"/>
  <c r="BJ133" i="443"/>
  <c r="BH133" i="443"/>
  <c r="BG133" i="443"/>
  <c r="BF133" i="443"/>
  <c r="BE133" i="443"/>
  <c r="BD133" i="443"/>
  <c r="BC133" i="443"/>
  <c r="BB133" i="443"/>
  <c r="BA133" i="443"/>
  <c r="AZ133" i="443"/>
  <c r="AY133" i="443"/>
  <c r="AS133" i="443"/>
  <c r="AR133" i="443"/>
  <c r="AN133" i="443"/>
  <c r="BM133" i="443"/>
  <c r="AM133" i="443"/>
  <c r="AL133" i="443"/>
  <c r="AK133" i="443"/>
  <c r="AJ133" i="443"/>
  <c r="AI133" i="443"/>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Y132" i="443"/>
  <c r="BX132" i="443"/>
  <c r="BO132" i="443"/>
  <c r="BM132" i="443"/>
  <c r="BK132" i="443"/>
  <c r="BJ132" i="443"/>
  <c r="BI132" i="443"/>
  <c r="BH132" i="443"/>
  <c r="BG132" i="443"/>
  <c r="BF132" i="443"/>
  <c r="BE132" i="443"/>
  <c r="BD132" i="443"/>
  <c r="BC132" i="443"/>
  <c r="BB132" i="443"/>
  <c r="BA132" i="443"/>
  <c r="AZ132" i="443"/>
  <c r="AY132" i="443"/>
  <c r="AS132" i="443"/>
  <c r="AR132" i="443"/>
  <c r="AN132" i="443"/>
  <c r="BR132" i="443"/>
  <c r="AL132" i="443"/>
  <c r="AM132" i="443"/>
  <c r="AK132" i="443"/>
  <c r="AJ132" i="443"/>
  <c r="AI132" i="443"/>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c r="BT131" i="443"/>
  <c r="BS131" i="443"/>
  <c r="BR131" i="443"/>
  <c r="BP131" i="443"/>
  <c r="BO131" i="443"/>
  <c r="BN131" i="443"/>
  <c r="BL131" i="443"/>
  <c r="BH131" i="443"/>
  <c r="BG131" i="443"/>
  <c r="BF131" i="443"/>
  <c r="BE131" i="443"/>
  <c r="BD131" i="443"/>
  <c r="BC131" i="443"/>
  <c r="BB131" i="443"/>
  <c r="BA131" i="443"/>
  <c r="AZ131" i="443"/>
  <c r="AY131" i="443"/>
  <c r="AU131" i="443"/>
  <c r="AT131" i="443"/>
  <c r="AS131" i="443"/>
  <c r="AP131" i="443"/>
  <c r="AQ131" i="443"/>
  <c r="AO131" i="443"/>
  <c r="AN131" i="443"/>
  <c r="BQ131" i="443"/>
  <c r="AL131" i="443"/>
  <c r="AM131" i="443"/>
  <c r="AK131" i="443"/>
  <c r="AI131" i="443"/>
  <c r="AJ131" i="443"/>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Y130" i="443"/>
  <c r="BX130" i="443"/>
  <c r="BT130" i="443"/>
  <c r="BQ130" i="443"/>
  <c r="BP130" i="443"/>
  <c r="BO130" i="443"/>
  <c r="BL130" i="443"/>
  <c r="BK130" i="443"/>
  <c r="BI130" i="443"/>
  <c r="BH130" i="443"/>
  <c r="BJ130" i="443"/>
  <c r="BG130" i="443"/>
  <c r="BF130" i="443"/>
  <c r="BE130" i="443"/>
  <c r="BD130" i="443"/>
  <c r="BC130" i="443"/>
  <c r="BB130" i="443"/>
  <c r="BA130" i="443"/>
  <c r="AZ130" i="443"/>
  <c r="AY130" i="443"/>
  <c r="AV130" i="443"/>
  <c r="AW130" i="443"/>
  <c r="AU130" i="443"/>
  <c r="AR130" i="443"/>
  <c r="AQ130" i="443"/>
  <c r="AP130" i="443"/>
  <c r="AN130" i="443"/>
  <c r="AL130" i="443"/>
  <c r="AM130" i="443"/>
  <c r="AK130" i="443"/>
  <c r="AI130" i="443"/>
  <c r="AJ130" i="443"/>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Y129" i="443"/>
  <c r="BX129" i="443"/>
  <c r="BT129" i="443"/>
  <c r="BM129" i="443"/>
  <c r="BL129" i="443"/>
  <c r="BI129" i="443"/>
  <c r="BH129" i="443"/>
  <c r="BG129" i="443"/>
  <c r="BF129" i="443"/>
  <c r="BE129" i="443"/>
  <c r="BD129" i="443"/>
  <c r="BC129" i="443"/>
  <c r="BB129" i="443"/>
  <c r="BA129" i="443"/>
  <c r="AZ129" i="443"/>
  <c r="AY129" i="443"/>
  <c r="AV129" i="443"/>
  <c r="AW129" i="443"/>
  <c r="AO129" i="443"/>
  <c r="AN129" i="443"/>
  <c r="BN129" i="443"/>
  <c r="AM129" i="443"/>
  <c r="AL129" i="443"/>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Y128" i="443"/>
  <c r="BX128" i="443"/>
  <c r="BR128" i="443"/>
  <c r="BQ128" i="443"/>
  <c r="BK128" i="443"/>
  <c r="BJ128" i="443"/>
  <c r="BI128" i="443"/>
  <c r="BH128" i="443"/>
  <c r="BG128" i="443"/>
  <c r="BF128" i="443"/>
  <c r="BE128" i="443"/>
  <c r="BD128" i="443"/>
  <c r="BC128" i="443"/>
  <c r="BB128" i="443"/>
  <c r="BA128" i="443"/>
  <c r="AZ128" i="443"/>
  <c r="AY128" i="443"/>
  <c r="AV128" i="443"/>
  <c r="AW128" i="443"/>
  <c r="AP128" i="443"/>
  <c r="AQ128" i="443"/>
  <c r="AO128" i="443"/>
  <c r="AN128" i="443"/>
  <c r="BS128" i="443"/>
  <c r="AL128" i="443"/>
  <c r="AM128" i="443"/>
  <c r="AK128" i="443"/>
  <c r="AJ128" i="443"/>
  <c r="AI128" i="443"/>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c r="BT127" i="443"/>
  <c r="BS127" i="443"/>
  <c r="BR127" i="443"/>
  <c r="BP127" i="443"/>
  <c r="BO127" i="443"/>
  <c r="BN127" i="443"/>
  <c r="BL127" i="443"/>
  <c r="BJ127" i="443"/>
  <c r="BH127" i="443"/>
  <c r="BG127" i="443"/>
  <c r="BF127" i="443"/>
  <c r="BE127" i="443"/>
  <c r="BD127" i="443"/>
  <c r="BC127" i="443"/>
  <c r="BB127" i="443"/>
  <c r="BA127" i="443"/>
  <c r="AZ127" i="443"/>
  <c r="AY127" i="443"/>
  <c r="AU127" i="443"/>
  <c r="AT127" i="443"/>
  <c r="AS127" i="443"/>
  <c r="AP127" i="443"/>
  <c r="AQ127" i="443"/>
  <c r="AO127" i="443"/>
  <c r="AN127" i="443"/>
  <c r="BQ127" i="443"/>
  <c r="AL127" i="443"/>
  <c r="AM127" i="443"/>
  <c r="AK127" i="443"/>
  <c r="AI127" i="443"/>
  <c r="AJ127" i="443"/>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c r="BK126" i="443"/>
  <c r="BH126" i="443"/>
  <c r="BG126" i="443"/>
  <c r="BF126" i="443"/>
  <c r="BE126" i="443"/>
  <c r="BD126" i="443"/>
  <c r="BC126" i="443"/>
  <c r="BB126" i="443"/>
  <c r="BA126" i="443"/>
  <c r="AZ126" i="443"/>
  <c r="AY126" i="443"/>
  <c r="AN126" i="443"/>
  <c r="AM126" i="443"/>
  <c r="AL126" i="443"/>
  <c r="AK126" i="443"/>
  <c r="AJ126" i="443"/>
  <c r="AI126" i="443"/>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Y125" i="443"/>
  <c r="BX125" i="443"/>
  <c r="BT125" i="443"/>
  <c r="BR125" i="443"/>
  <c r="BP125" i="443"/>
  <c r="BN125" i="443"/>
  <c r="BM125" i="443"/>
  <c r="BH125" i="443"/>
  <c r="BG125" i="443"/>
  <c r="BF125" i="443"/>
  <c r="BE125" i="443"/>
  <c r="BD125" i="443"/>
  <c r="BC125" i="443"/>
  <c r="BB125" i="443"/>
  <c r="BA125" i="443"/>
  <c r="AZ125" i="443"/>
  <c r="AY125" i="443"/>
  <c r="AW125" i="443"/>
  <c r="AV125" i="443"/>
  <c r="AU125" i="443"/>
  <c r="AR125" i="443"/>
  <c r="AO125" i="443"/>
  <c r="AN125" i="443"/>
  <c r="AM125" i="443"/>
  <c r="AL125" i="443"/>
  <c r="AK125" i="443"/>
  <c r="AI125" i="443"/>
  <c r="AJ125" i="443"/>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Y124" i="443"/>
  <c r="BX124" i="443"/>
  <c r="BS124" i="443"/>
  <c r="BR124" i="443"/>
  <c r="BO124" i="443"/>
  <c r="BN124" i="443"/>
  <c r="BM124" i="443"/>
  <c r="BK124" i="443"/>
  <c r="BJ124" i="443"/>
  <c r="BI124" i="443"/>
  <c r="BH124" i="443"/>
  <c r="BG124" i="443"/>
  <c r="BF124" i="443"/>
  <c r="BE124" i="443"/>
  <c r="BD124" i="443"/>
  <c r="BC124" i="443"/>
  <c r="BB124" i="443"/>
  <c r="BA124" i="443"/>
  <c r="AZ124" i="443"/>
  <c r="AY124" i="443"/>
  <c r="AW124" i="443"/>
  <c r="AV124" i="443"/>
  <c r="AT124" i="443"/>
  <c r="AR124" i="443"/>
  <c r="AP124" i="443"/>
  <c r="AQ124" i="443"/>
  <c r="AO124" i="443"/>
  <c r="AN124" i="443"/>
  <c r="AL124" i="443"/>
  <c r="AM124" i="443"/>
  <c r="AK124" i="443"/>
  <c r="AJ124" i="443"/>
  <c r="AI124" i="443"/>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c r="BT123" i="443"/>
  <c r="BS123" i="443"/>
  <c r="BR123" i="443"/>
  <c r="BP123" i="443"/>
  <c r="BO123" i="443"/>
  <c r="BN123" i="443"/>
  <c r="BL123" i="443"/>
  <c r="BK123" i="443"/>
  <c r="BJ123" i="443"/>
  <c r="BH123" i="443"/>
  <c r="BI123" i="443"/>
  <c r="BG123" i="443"/>
  <c r="BF123" i="443"/>
  <c r="BE123" i="443"/>
  <c r="BD123" i="443"/>
  <c r="BC123" i="443"/>
  <c r="BB123" i="443"/>
  <c r="BA123" i="443"/>
  <c r="AZ123" i="443"/>
  <c r="AY123" i="443"/>
  <c r="AU123" i="443"/>
  <c r="AT123" i="443"/>
  <c r="AS123" i="443"/>
  <c r="AQ123" i="443"/>
  <c r="AP123" i="443"/>
  <c r="AO123" i="443"/>
  <c r="AN123" i="443"/>
  <c r="BQ123" i="443"/>
  <c r="AM123" i="443"/>
  <c r="AL123" i="443"/>
  <c r="AK123" i="443"/>
  <c r="AI123" i="443"/>
  <c r="AJ123" i="443"/>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Y122" i="443"/>
  <c r="BX122" i="443"/>
  <c r="BI122" i="443"/>
  <c r="BH122" i="443"/>
  <c r="BG122" i="443"/>
  <c r="BF122" i="443"/>
  <c r="BE122" i="443"/>
  <c r="BD122" i="443"/>
  <c r="BC122" i="443"/>
  <c r="BB122" i="443"/>
  <c r="BA122" i="443"/>
  <c r="AZ122" i="443"/>
  <c r="AY122" i="443"/>
  <c r="AN122" i="443"/>
  <c r="BT122" i="443"/>
  <c r="AM122" i="443"/>
  <c r="AL122" i="443"/>
  <c r="AK122" i="443"/>
  <c r="AJ122" i="443"/>
  <c r="AI122" i="443"/>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Y121" i="443"/>
  <c r="BX121" i="443"/>
  <c r="BJ121" i="443"/>
  <c r="BI121" i="443"/>
  <c r="BH121" i="443"/>
  <c r="BK121" i="443"/>
  <c r="BG121" i="443"/>
  <c r="BF121" i="443"/>
  <c r="BE121" i="443"/>
  <c r="BD121" i="443"/>
  <c r="BC121" i="443"/>
  <c r="BB121" i="443"/>
  <c r="BA121" i="443"/>
  <c r="AZ121" i="443"/>
  <c r="AY121" i="443"/>
  <c r="AV121" i="443"/>
  <c r="AW121" i="443"/>
  <c r="AS121" i="443"/>
  <c r="AN121" i="443"/>
  <c r="BN121" i="443"/>
  <c r="AM121" i="443"/>
  <c r="AL121" i="443"/>
  <c r="AK121" i="443"/>
  <c r="AJ121" i="443"/>
  <c r="AI121" i="443"/>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Y120" i="443"/>
  <c r="BX120" i="443"/>
  <c r="BS120" i="443"/>
  <c r="BQ120" i="443"/>
  <c r="BN120" i="443"/>
  <c r="BK120" i="443"/>
  <c r="BJ120" i="443"/>
  <c r="BI120" i="443"/>
  <c r="BH120" i="443"/>
  <c r="BG120" i="443"/>
  <c r="BF120" i="443"/>
  <c r="BE120" i="443"/>
  <c r="BD120" i="443"/>
  <c r="BC120" i="443"/>
  <c r="BB120" i="443"/>
  <c r="BA120" i="443"/>
  <c r="AZ120" i="443"/>
  <c r="AY120" i="443"/>
  <c r="AS120" i="443"/>
  <c r="AR120" i="443"/>
  <c r="AP120" i="443"/>
  <c r="AQ120" i="443"/>
  <c r="AN120" i="443"/>
  <c r="AL120" i="443"/>
  <c r="AM120" i="443"/>
  <c r="AK120" i="443"/>
  <c r="AJ120" i="443"/>
  <c r="AI120" i="443"/>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c r="BT119" i="443"/>
  <c r="BS119" i="443"/>
  <c r="BR119" i="443"/>
  <c r="BP119" i="443"/>
  <c r="BO119" i="443"/>
  <c r="BN119" i="443"/>
  <c r="BL119" i="443"/>
  <c r="BK119" i="443"/>
  <c r="BH119" i="443"/>
  <c r="BG119" i="443"/>
  <c r="BF119" i="443"/>
  <c r="BE119" i="443"/>
  <c r="BD119" i="443"/>
  <c r="BC119" i="443"/>
  <c r="BB119" i="443"/>
  <c r="BA119" i="443"/>
  <c r="AZ119" i="443"/>
  <c r="AY119" i="443"/>
  <c r="AU119" i="443"/>
  <c r="AT119" i="443"/>
  <c r="AS119" i="443"/>
  <c r="AQ119" i="443"/>
  <c r="AP119" i="443"/>
  <c r="AO119" i="443"/>
  <c r="AN119" i="443"/>
  <c r="BQ119" i="443"/>
  <c r="AM119" i="443"/>
  <c r="AL119" i="443"/>
  <c r="AK119" i="443"/>
  <c r="AI119" i="443"/>
  <c r="AJ119" i="443"/>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c r="BO118" i="443"/>
  <c r="BI118" i="443"/>
  <c r="BH118" i="443"/>
  <c r="BG118" i="443"/>
  <c r="BF118" i="443"/>
  <c r="BE118" i="443"/>
  <c r="BD118" i="443"/>
  <c r="BC118" i="443"/>
  <c r="BB118" i="443"/>
  <c r="BA118" i="443"/>
  <c r="AZ118" i="443"/>
  <c r="AY118" i="443"/>
  <c r="AU118" i="443"/>
  <c r="AT118" i="443"/>
  <c r="AN118" i="443"/>
  <c r="BP118" i="443"/>
  <c r="AL118" i="443"/>
  <c r="AM118" i="443"/>
  <c r="AK118" i="443"/>
  <c r="AJ118" i="443"/>
  <c r="AI118" i="443"/>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c r="BQ117" i="443"/>
  <c r="BP117" i="443"/>
  <c r="BJ117" i="443"/>
  <c r="BH117" i="443"/>
  <c r="BG117" i="443"/>
  <c r="BF117" i="443"/>
  <c r="BE117" i="443"/>
  <c r="BD117" i="443"/>
  <c r="BC117" i="443"/>
  <c r="BB117" i="443"/>
  <c r="BA117" i="443"/>
  <c r="AZ117" i="443"/>
  <c r="AY117" i="443"/>
  <c r="AU117" i="443"/>
  <c r="AS117" i="443"/>
  <c r="AN117" i="443"/>
  <c r="AM117" i="443"/>
  <c r="AL117" i="443"/>
  <c r="AK117" i="443"/>
  <c r="AI117" i="443"/>
  <c r="AJ117" i="443"/>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Y116" i="443"/>
  <c r="BX116" i="443"/>
  <c r="BK116" i="443"/>
  <c r="BJ116" i="443"/>
  <c r="BI116" i="443"/>
  <c r="BH116" i="443"/>
  <c r="BG116" i="443"/>
  <c r="BF116" i="443"/>
  <c r="BE116" i="443"/>
  <c r="BD116" i="443"/>
  <c r="BC116" i="443"/>
  <c r="BB116" i="443"/>
  <c r="BA116" i="443"/>
  <c r="AZ116" i="443"/>
  <c r="AY116" i="443"/>
  <c r="AN116" i="443"/>
  <c r="AL116" i="443"/>
  <c r="AM116" i="443"/>
  <c r="AK116" i="443"/>
  <c r="AJ116" i="443"/>
  <c r="AI116" i="443"/>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c r="BT115" i="443"/>
  <c r="BS115" i="443"/>
  <c r="BR115" i="443"/>
  <c r="BP115" i="443"/>
  <c r="BO115" i="443"/>
  <c r="BN115" i="443"/>
  <c r="BL115" i="443"/>
  <c r="BJ115" i="443"/>
  <c r="BH115" i="443"/>
  <c r="BG115" i="443"/>
  <c r="BF115" i="443"/>
  <c r="BE115" i="443"/>
  <c r="BD115" i="443"/>
  <c r="BC115" i="443"/>
  <c r="BB115" i="443"/>
  <c r="BA115" i="443"/>
  <c r="AZ115" i="443"/>
  <c r="AY115" i="443"/>
  <c r="AU115" i="443"/>
  <c r="AT115" i="443"/>
  <c r="AS115" i="443"/>
  <c r="AP115" i="443"/>
  <c r="AQ115" i="443"/>
  <c r="AO115" i="443"/>
  <c r="AN115" i="443"/>
  <c r="BQ115" i="443"/>
  <c r="AL115" i="443"/>
  <c r="AM115" i="443"/>
  <c r="AK115" i="443"/>
  <c r="AI115" i="443"/>
  <c r="AJ115" i="443"/>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Y114" i="443"/>
  <c r="BX114" i="443"/>
  <c r="BT114" i="443"/>
  <c r="BQ114" i="443"/>
  <c r="BP114" i="443"/>
  <c r="BO114" i="443"/>
  <c r="BL114" i="443"/>
  <c r="BK114" i="443"/>
  <c r="BI114" i="443"/>
  <c r="BH114" i="443"/>
  <c r="BJ114" i="443"/>
  <c r="BG114" i="443"/>
  <c r="BF114" i="443"/>
  <c r="BE114" i="443"/>
  <c r="BD114" i="443"/>
  <c r="BC114" i="443"/>
  <c r="BB114" i="443"/>
  <c r="BA114" i="443"/>
  <c r="AZ114" i="443"/>
  <c r="AY114" i="443"/>
  <c r="AV114" i="443"/>
  <c r="AW114" i="443"/>
  <c r="AU114" i="443"/>
  <c r="AR114" i="443"/>
  <c r="AP114" i="443"/>
  <c r="AQ114" i="443"/>
  <c r="AN114" i="443"/>
  <c r="AL114" i="443"/>
  <c r="AM114" i="443"/>
  <c r="AK114" i="443"/>
  <c r="AI114" i="443"/>
  <c r="AJ114" i="443"/>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Y113" i="443"/>
  <c r="BX113" i="443"/>
  <c r="BT113" i="443"/>
  <c r="BR113" i="443"/>
  <c r="BN113" i="443"/>
  <c r="BM113" i="443"/>
  <c r="BL113" i="443"/>
  <c r="BH113" i="443"/>
  <c r="BG113" i="443"/>
  <c r="BF113" i="443"/>
  <c r="BE113" i="443"/>
  <c r="BD113" i="443"/>
  <c r="BC113" i="443"/>
  <c r="BB113" i="443"/>
  <c r="BA113" i="443"/>
  <c r="AZ113" i="443"/>
  <c r="AY113" i="443"/>
  <c r="AV113" i="443"/>
  <c r="AW113" i="443"/>
  <c r="AS113" i="443"/>
  <c r="AO113" i="443"/>
  <c r="AN113" i="443"/>
  <c r="AM113" i="443"/>
  <c r="AL113" i="443"/>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Y112" i="443"/>
  <c r="BX112" i="443"/>
  <c r="BS112" i="443"/>
  <c r="BL112" i="443"/>
  <c r="BH112" i="443"/>
  <c r="BG112" i="443"/>
  <c r="BF112" i="443"/>
  <c r="BE112" i="443"/>
  <c r="BD112" i="443"/>
  <c r="BC112" i="443"/>
  <c r="BB112" i="443"/>
  <c r="BA112" i="443"/>
  <c r="AZ112" i="443"/>
  <c r="AY112" i="443"/>
  <c r="AS112" i="443"/>
  <c r="AO112" i="443"/>
  <c r="AN112" i="443"/>
  <c r="BM112" i="443"/>
  <c r="AM112" i="443"/>
  <c r="AL112" i="443"/>
  <c r="AK112" i="443"/>
  <c r="AJ112" i="443"/>
  <c r="AI112" i="443"/>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Y111" i="443"/>
  <c r="BX111" i="443"/>
  <c r="BQ111" i="443"/>
  <c r="BM111" i="443"/>
  <c r="BK111" i="443"/>
  <c r="BJ111" i="443"/>
  <c r="BI111" i="443"/>
  <c r="BH111" i="443"/>
  <c r="BG111" i="443"/>
  <c r="BF111" i="443"/>
  <c r="BE111" i="443"/>
  <c r="BD111" i="443"/>
  <c r="BC111" i="443"/>
  <c r="BB111" i="443"/>
  <c r="BA111" i="443"/>
  <c r="AZ111" i="443"/>
  <c r="AY111" i="443"/>
  <c r="AS111" i="443"/>
  <c r="AO111" i="443"/>
  <c r="AN111" i="443"/>
  <c r="BR111" i="443"/>
  <c r="AL111" i="443"/>
  <c r="AM111" i="443"/>
  <c r="AK111" i="443"/>
  <c r="AJ111" i="443"/>
  <c r="AI111" i="443"/>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c r="BT110" i="443"/>
  <c r="BS110" i="443"/>
  <c r="BR110" i="443"/>
  <c r="BP110" i="443"/>
  <c r="BO110" i="443"/>
  <c r="BN110" i="443"/>
  <c r="BL110" i="443"/>
  <c r="BJ110" i="443"/>
  <c r="BH110" i="443"/>
  <c r="BG110" i="443"/>
  <c r="BF110" i="443"/>
  <c r="BE110" i="443"/>
  <c r="BD110" i="443"/>
  <c r="BC110" i="443"/>
  <c r="BB110" i="443"/>
  <c r="BA110" i="443"/>
  <c r="AZ110" i="443"/>
  <c r="AY110" i="443"/>
  <c r="AU110" i="443"/>
  <c r="AT110" i="443"/>
  <c r="AS110" i="443"/>
  <c r="AP110" i="443"/>
  <c r="AQ110" i="443"/>
  <c r="AO110" i="443"/>
  <c r="AN110" i="443"/>
  <c r="BQ110" i="443"/>
  <c r="AL110" i="443"/>
  <c r="AM110" i="443"/>
  <c r="AK110" i="443"/>
  <c r="AI110" i="443"/>
  <c r="AJ110" i="443"/>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Y109" i="443"/>
  <c r="BX109" i="443"/>
  <c r="BT109" i="443"/>
  <c r="BQ109" i="443"/>
  <c r="BP109" i="443"/>
  <c r="BO109" i="443"/>
  <c r="BL109" i="443"/>
  <c r="BK109" i="443"/>
  <c r="BI109" i="443"/>
  <c r="BH109" i="443"/>
  <c r="BJ109" i="443"/>
  <c r="BG109" i="443"/>
  <c r="BF109" i="443"/>
  <c r="BE109" i="443"/>
  <c r="BD109" i="443"/>
  <c r="BC109" i="443"/>
  <c r="BB109" i="443"/>
  <c r="BA109" i="443"/>
  <c r="AZ109" i="443"/>
  <c r="AY109" i="443"/>
  <c r="AV109" i="443"/>
  <c r="AW109" i="443"/>
  <c r="AU109" i="443"/>
  <c r="AR109" i="443"/>
  <c r="AQ109" i="443"/>
  <c r="AP109" i="443"/>
  <c r="AN109" i="443"/>
  <c r="AM109" i="443"/>
  <c r="AL109" i="443"/>
  <c r="AK109" i="443"/>
  <c r="AI109" i="443"/>
  <c r="AJ109" i="443"/>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c r="BT108" i="443"/>
  <c r="BR108" i="443"/>
  <c r="BN108" i="443"/>
  <c r="BM108" i="443"/>
  <c r="BI108" i="443"/>
  <c r="BH108" i="443"/>
  <c r="BG108" i="443"/>
  <c r="BF108" i="443"/>
  <c r="BE108" i="443"/>
  <c r="BD108" i="443"/>
  <c r="BC108" i="443"/>
  <c r="BB108" i="443"/>
  <c r="BA108" i="443"/>
  <c r="AZ108" i="443"/>
  <c r="AY108" i="443"/>
  <c r="AV108" i="443"/>
  <c r="AW108" i="443"/>
  <c r="AU108" i="443"/>
  <c r="AO108" i="443"/>
  <c r="AN108" i="443"/>
  <c r="BP108" i="443"/>
  <c r="AM108" i="443"/>
  <c r="AL108" i="443"/>
  <c r="AK108" i="443"/>
  <c r="AJ108" i="443"/>
  <c r="AI108" i="443"/>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Y107" i="443"/>
  <c r="BX107" i="443"/>
  <c r="BS107" i="443"/>
  <c r="BR107" i="443"/>
  <c r="BN107" i="443"/>
  <c r="BM107" i="443"/>
  <c r="BK107" i="443"/>
  <c r="BJ107" i="443"/>
  <c r="BI107" i="443"/>
  <c r="BH107" i="443"/>
  <c r="BG107" i="443"/>
  <c r="BF107" i="443"/>
  <c r="BE107" i="443"/>
  <c r="BD107" i="443"/>
  <c r="BC107" i="443"/>
  <c r="BB107" i="443"/>
  <c r="BA107" i="443"/>
  <c r="AZ107" i="443"/>
  <c r="AY107" i="443"/>
  <c r="AV107" i="443"/>
  <c r="AW107" i="443"/>
  <c r="AT107" i="443"/>
  <c r="AP107" i="443"/>
  <c r="AQ107" i="443"/>
  <c r="AO107" i="443"/>
  <c r="AN107" i="443"/>
  <c r="BO107" i="443"/>
  <c r="AL107" i="443"/>
  <c r="AM107" i="443"/>
  <c r="AK107" i="443"/>
  <c r="AJ107" i="443"/>
  <c r="AI107" i="443"/>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c r="BT106" i="443"/>
  <c r="BS106" i="443"/>
  <c r="BR106" i="443"/>
  <c r="BP106" i="443"/>
  <c r="BO106" i="443"/>
  <c r="BN106" i="443"/>
  <c r="BL106" i="443"/>
  <c r="BK106" i="443"/>
  <c r="BJ106" i="443"/>
  <c r="BH106" i="443"/>
  <c r="BI106" i="443"/>
  <c r="BG106" i="443"/>
  <c r="BF106" i="443"/>
  <c r="BE106" i="443"/>
  <c r="BD106" i="443"/>
  <c r="BC106" i="443"/>
  <c r="BB106" i="443"/>
  <c r="BA106" i="443"/>
  <c r="AZ106" i="443"/>
  <c r="AY106" i="443"/>
  <c r="AU106" i="443"/>
  <c r="AT106" i="443"/>
  <c r="AS106" i="443"/>
  <c r="AQ106" i="443"/>
  <c r="AP106" i="443"/>
  <c r="AO106" i="443"/>
  <c r="AN106" i="443"/>
  <c r="BQ106" i="443"/>
  <c r="AM106" i="443"/>
  <c r="AL106" i="443"/>
  <c r="AK106" i="443"/>
  <c r="AI106" i="443"/>
  <c r="AJ106" i="443"/>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c r="BQ105" i="443"/>
  <c r="BM105" i="443"/>
  <c r="BL105" i="443"/>
  <c r="BH105" i="443"/>
  <c r="BG105" i="443"/>
  <c r="BF105" i="443"/>
  <c r="BE105" i="443"/>
  <c r="BD105" i="443"/>
  <c r="BC105" i="443"/>
  <c r="BB105" i="443"/>
  <c r="BA105" i="443"/>
  <c r="AZ105" i="443"/>
  <c r="AY105" i="443"/>
  <c r="AT105" i="443"/>
  <c r="AR105" i="443"/>
  <c r="AN105" i="443"/>
  <c r="AM105" i="443"/>
  <c r="AL105" i="443"/>
  <c r="AK105" i="443"/>
  <c r="AI105" i="443"/>
  <c r="AJ105" i="443"/>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Y104" i="443"/>
  <c r="BX104" i="443"/>
  <c r="BT104" i="443"/>
  <c r="BR104" i="443"/>
  <c r="BP104" i="443"/>
  <c r="BN104" i="443"/>
  <c r="BM104" i="443"/>
  <c r="BJ104" i="443"/>
  <c r="BI104" i="443"/>
  <c r="BH104" i="443"/>
  <c r="BK104" i="443"/>
  <c r="BG104" i="443"/>
  <c r="BF104" i="443"/>
  <c r="BE104" i="443"/>
  <c r="BD104" i="443"/>
  <c r="BC104" i="443"/>
  <c r="BB104" i="443"/>
  <c r="BA104" i="443"/>
  <c r="AZ104" i="443"/>
  <c r="AY104" i="443"/>
  <c r="AW104" i="443"/>
  <c r="AV104" i="443"/>
  <c r="AU104" i="443"/>
  <c r="AR104" i="443"/>
  <c r="AO104" i="443"/>
  <c r="AN104" i="443"/>
  <c r="AM104" i="443"/>
  <c r="AL104" i="443"/>
  <c r="AK104" i="443"/>
  <c r="AI104" i="443"/>
  <c r="AJ104" i="443"/>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Y103" i="443"/>
  <c r="BX103" i="443"/>
  <c r="BS103" i="443"/>
  <c r="BR103" i="443"/>
  <c r="BO103" i="443"/>
  <c r="BN103" i="443"/>
  <c r="BM103" i="443"/>
  <c r="BK103" i="443"/>
  <c r="BJ103" i="443"/>
  <c r="BI103" i="443"/>
  <c r="BH103" i="443"/>
  <c r="BG103" i="443"/>
  <c r="BF103" i="443"/>
  <c r="BE103" i="443"/>
  <c r="BD103" i="443"/>
  <c r="BC103" i="443"/>
  <c r="BB103" i="443"/>
  <c r="BA103" i="443"/>
  <c r="AZ103" i="443"/>
  <c r="AY103" i="443"/>
  <c r="AV103" i="443"/>
  <c r="AW103" i="443"/>
  <c r="AT103" i="443"/>
  <c r="AR103" i="443"/>
  <c r="AP103" i="443"/>
  <c r="AQ103" i="443"/>
  <c r="AO103" i="443"/>
  <c r="AN103" i="443"/>
  <c r="AL103" i="443"/>
  <c r="AM103" i="443"/>
  <c r="AK103" i="443"/>
  <c r="AJ103" i="443"/>
  <c r="AI103" i="443"/>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c r="BT102" i="443"/>
  <c r="BS102" i="443"/>
  <c r="BR102" i="443"/>
  <c r="BP102" i="443"/>
  <c r="BO102" i="443"/>
  <c r="BN102" i="443"/>
  <c r="BL102" i="443"/>
  <c r="BK102" i="443"/>
  <c r="BJ102" i="443"/>
  <c r="BH102" i="443"/>
  <c r="BI102" i="443"/>
  <c r="BG102" i="443"/>
  <c r="BF102" i="443"/>
  <c r="BE102" i="443"/>
  <c r="BD102" i="443"/>
  <c r="BC102" i="443"/>
  <c r="BB102" i="443"/>
  <c r="BA102" i="443"/>
  <c r="AZ102" i="443"/>
  <c r="AY102" i="443"/>
  <c r="AU102" i="443"/>
  <c r="AT102" i="443"/>
  <c r="AS102" i="443"/>
  <c r="AQ102" i="443"/>
  <c r="AP102" i="443"/>
  <c r="AO102" i="443"/>
  <c r="AN102" i="443"/>
  <c r="BQ102" i="443"/>
  <c r="AM102" i="443"/>
  <c r="AL102" i="443"/>
  <c r="AK102" i="443"/>
  <c r="AI102" i="443"/>
  <c r="AJ102" i="443"/>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Y101" i="443"/>
  <c r="BX101" i="443"/>
  <c r="BT101" i="443"/>
  <c r="BS101" i="443"/>
  <c r="BH101" i="443"/>
  <c r="BG101" i="443"/>
  <c r="BF101" i="443"/>
  <c r="BE101" i="443"/>
  <c r="BD101" i="443"/>
  <c r="BC101" i="443"/>
  <c r="BB101" i="443"/>
  <c r="BA101" i="443"/>
  <c r="AZ101" i="443"/>
  <c r="AY101" i="443"/>
  <c r="AT101" i="443"/>
  <c r="AP101" i="443"/>
  <c r="AQ101" i="443"/>
  <c r="AN101" i="443"/>
  <c r="BM101" i="443"/>
  <c r="AM101" i="443"/>
  <c r="AL101" i="443"/>
  <c r="AK101" i="443"/>
  <c r="AJ101" i="443"/>
  <c r="AI101" i="443"/>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Y100" i="443"/>
  <c r="BX100" i="443"/>
  <c r="BP100" i="443"/>
  <c r="BL100" i="443"/>
  <c r="BJ100" i="443"/>
  <c r="BI100" i="443"/>
  <c r="BH100" i="443"/>
  <c r="BK100" i="443"/>
  <c r="BG100" i="443"/>
  <c r="BF100" i="443"/>
  <c r="BE100" i="443"/>
  <c r="BD100" i="443"/>
  <c r="BC100" i="443"/>
  <c r="BB100" i="443"/>
  <c r="BA100" i="443"/>
  <c r="AZ100" i="443"/>
  <c r="AY100" i="443"/>
  <c r="AR100" i="443"/>
  <c r="AN100" i="443"/>
  <c r="AM100" i="443"/>
  <c r="AL100" i="443"/>
  <c r="AK100" i="443"/>
  <c r="AJ100" i="443"/>
  <c r="AI100" i="443"/>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Y99" i="443"/>
  <c r="BX99" i="443"/>
  <c r="BK99" i="443"/>
  <c r="BJ99" i="443"/>
  <c r="BI99" i="443"/>
  <c r="BH99" i="443"/>
  <c r="BG99" i="443"/>
  <c r="BF99" i="443"/>
  <c r="BE99" i="443"/>
  <c r="BD99" i="443"/>
  <c r="BC99" i="443"/>
  <c r="BB99" i="443"/>
  <c r="BA99" i="443"/>
  <c r="AZ99" i="443"/>
  <c r="AY99" i="443"/>
  <c r="AN99" i="443"/>
  <c r="AL99" i="443"/>
  <c r="AM99" i="443"/>
  <c r="AK99" i="443"/>
  <c r="AJ99" i="443"/>
  <c r="AI99" i="443"/>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c r="BT98" i="443"/>
  <c r="BS98" i="443"/>
  <c r="BR98" i="443"/>
  <c r="BP98" i="443"/>
  <c r="BO98" i="443"/>
  <c r="BN98" i="443"/>
  <c r="BL98" i="443"/>
  <c r="BH98" i="443"/>
  <c r="BG98" i="443"/>
  <c r="BF98" i="443"/>
  <c r="BE98" i="443"/>
  <c r="BD98" i="443"/>
  <c r="BC98" i="443"/>
  <c r="BB98" i="443"/>
  <c r="BA98" i="443"/>
  <c r="AZ98" i="443"/>
  <c r="AY98" i="443"/>
  <c r="AU98" i="443"/>
  <c r="AT98" i="443"/>
  <c r="AS98" i="443"/>
  <c r="AQ98" i="443"/>
  <c r="AP98" i="443"/>
  <c r="AO98" i="443"/>
  <c r="AN98" i="443"/>
  <c r="BQ98" i="443"/>
  <c r="AM98" i="443"/>
  <c r="AL98" i="443"/>
  <c r="AK98" i="443"/>
  <c r="AI98" i="443"/>
  <c r="AJ98" i="443"/>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Y97" i="443"/>
  <c r="BX97" i="443"/>
  <c r="BT97" i="443"/>
  <c r="BP97" i="443"/>
  <c r="BO97" i="443"/>
  <c r="BK97" i="443"/>
  <c r="BI97" i="443"/>
  <c r="BH97" i="443"/>
  <c r="BJ97" i="443"/>
  <c r="BG97" i="443"/>
  <c r="BF97" i="443"/>
  <c r="BE97" i="443"/>
  <c r="BD97" i="443"/>
  <c r="BC97" i="443"/>
  <c r="BB97" i="443"/>
  <c r="BA97" i="443"/>
  <c r="AZ97" i="443"/>
  <c r="AY97" i="443"/>
  <c r="AV97" i="443"/>
  <c r="AW97" i="443"/>
  <c r="AU97" i="443"/>
  <c r="AQ97" i="443"/>
  <c r="AP97" i="443"/>
  <c r="AN97" i="443"/>
  <c r="BQ97" i="443"/>
  <c r="AL97" i="443"/>
  <c r="AM97" i="443"/>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c r="BR96" i="443"/>
  <c r="BL96" i="443"/>
  <c r="BH96" i="443"/>
  <c r="BG96" i="443"/>
  <c r="BF96" i="443"/>
  <c r="BE96" i="443"/>
  <c r="BD96" i="443"/>
  <c r="BC96" i="443"/>
  <c r="BB96" i="443"/>
  <c r="BA96" i="443"/>
  <c r="AZ96" i="443"/>
  <c r="AY96" i="443"/>
  <c r="AS96" i="443"/>
  <c r="AO96" i="443"/>
  <c r="AN96" i="443"/>
  <c r="BM96" i="443"/>
  <c r="AM96" i="443"/>
  <c r="AL96" i="443"/>
  <c r="AK96" i="443"/>
  <c r="AJ96" i="443"/>
  <c r="AI96" i="443"/>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Y95" i="443"/>
  <c r="BX95" i="443"/>
  <c r="BR95" i="443"/>
  <c r="BQ95" i="443"/>
  <c r="BK95" i="443"/>
  <c r="BJ95" i="443"/>
  <c r="BI95" i="443"/>
  <c r="BH95" i="443"/>
  <c r="BG95" i="443"/>
  <c r="BF95" i="443"/>
  <c r="BE95" i="443"/>
  <c r="BD95" i="443"/>
  <c r="BC95" i="443"/>
  <c r="BB95" i="443"/>
  <c r="BA95" i="443"/>
  <c r="AZ95" i="443"/>
  <c r="AY95" i="443"/>
  <c r="AR95" i="443"/>
  <c r="AO95" i="443"/>
  <c r="AN95" i="443"/>
  <c r="BM95" i="443"/>
  <c r="AL95" i="443"/>
  <c r="AM95" i="443"/>
  <c r="AK95" i="443"/>
  <c r="AJ95" i="443"/>
  <c r="AI95" i="443"/>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c r="BT94" i="443"/>
  <c r="BS94" i="443"/>
  <c r="BR94" i="443"/>
  <c r="BP94" i="443"/>
  <c r="BO94" i="443"/>
  <c r="BN94" i="443"/>
  <c r="BL94" i="443"/>
  <c r="BH94" i="443"/>
  <c r="BG94" i="443"/>
  <c r="BF94" i="443"/>
  <c r="BE94" i="443"/>
  <c r="BD94" i="443"/>
  <c r="BC94" i="443"/>
  <c r="BB94" i="443"/>
  <c r="BA94" i="443"/>
  <c r="AZ94" i="443"/>
  <c r="AY94" i="443"/>
  <c r="AU94" i="443"/>
  <c r="AT94" i="443"/>
  <c r="AS94" i="443"/>
  <c r="AP94" i="443"/>
  <c r="AQ94" i="443"/>
  <c r="AO94" i="443"/>
  <c r="AN94" i="443"/>
  <c r="BQ94" i="443"/>
  <c r="AL94" i="443"/>
  <c r="AM94" i="443"/>
  <c r="AK94" i="443"/>
  <c r="AI94" i="443"/>
  <c r="AJ94" i="443"/>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Y93" i="443"/>
  <c r="BX93" i="443"/>
  <c r="BT93" i="443"/>
  <c r="BQ93" i="443"/>
  <c r="BP93" i="443"/>
  <c r="BO93" i="443"/>
  <c r="BL93" i="443"/>
  <c r="BK93" i="443"/>
  <c r="BI93" i="443"/>
  <c r="BH93" i="443"/>
  <c r="BJ93" i="443"/>
  <c r="BG93" i="443"/>
  <c r="BF93" i="443"/>
  <c r="BE93" i="443"/>
  <c r="BD93" i="443"/>
  <c r="BC93" i="443"/>
  <c r="BB93" i="443"/>
  <c r="BA93" i="443"/>
  <c r="AZ93" i="443"/>
  <c r="AY93" i="443"/>
  <c r="AV93" i="443"/>
  <c r="AW93" i="443"/>
  <c r="AU93" i="443"/>
  <c r="AR93" i="443"/>
  <c r="AQ93" i="443"/>
  <c r="AP93" i="443"/>
  <c r="AN93" i="443"/>
  <c r="AM93" i="443"/>
  <c r="AL93" i="443"/>
  <c r="AK93" i="443"/>
  <c r="AI93" i="443"/>
  <c r="AJ93" i="443"/>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Y92" i="443"/>
  <c r="BX92" i="443"/>
  <c r="BI92" i="443"/>
  <c r="BH92" i="443"/>
  <c r="BG92" i="443"/>
  <c r="BF92" i="443"/>
  <c r="BE92" i="443"/>
  <c r="BD92" i="443"/>
  <c r="BC92" i="443"/>
  <c r="BB92" i="443"/>
  <c r="BA92" i="443"/>
  <c r="AZ92" i="443"/>
  <c r="AY92" i="443"/>
  <c r="AN92" i="443"/>
  <c r="AM92" i="443"/>
  <c r="AL92" i="443"/>
  <c r="AK92" i="443"/>
  <c r="AJ92" i="443"/>
  <c r="AI92" i="443"/>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Y91" i="443"/>
  <c r="BX91" i="443"/>
  <c r="BK91" i="443"/>
  <c r="BJ91" i="443"/>
  <c r="BI91" i="443"/>
  <c r="BH91" i="443"/>
  <c r="BG91" i="443"/>
  <c r="BF91" i="443"/>
  <c r="BE91" i="443"/>
  <c r="BD91" i="443"/>
  <c r="BC91" i="443"/>
  <c r="BB91" i="443"/>
  <c r="BA91" i="443"/>
  <c r="AZ91" i="443"/>
  <c r="AY91" i="443"/>
  <c r="AV91" i="443"/>
  <c r="AW91" i="443"/>
  <c r="AN91" i="443"/>
  <c r="AL91" i="443"/>
  <c r="AM91" i="443"/>
  <c r="AK91" i="443"/>
  <c r="AJ91" i="443"/>
  <c r="AI91" i="443"/>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c r="BT90" i="443"/>
  <c r="BS90" i="443"/>
  <c r="BR90" i="443"/>
  <c r="BP90" i="443"/>
  <c r="BO90" i="443"/>
  <c r="BN90" i="443"/>
  <c r="BL90" i="443"/>
  <c r="BH90" i="443"/>
  <c r="BG90" i="443"/>
  <c r="BF90" i="443"/>
  <c r="BE90" i="443"/>
  <c r="BD90" i="443"/>
  <c r="BC90" i="443"/>
  <c r="BB90" i="443"/>
  <c r="BA90" i="443"/>
  <c r="AZ90" i="443"/>
  <c r="AY90" i="443"/>
  <c r="AU90" i="443"/>
  <c r="AT90" i="443"/>
  <c r="AS90" i="443"/>
  <c r="AQ90" i="443"/>
  <c r="AP90" i="443"/>
  <c r="AO90" i="443"/>
  <c r="AN90" i="443"/>
  <c r="BQ90" i="443"/>
  <c r="AM90" i="443"/>
  <c r="AL90" i="443"/>
  <c r="AK90" i="443"/>
  <c r="AI90" i="443"/>
  <c r="AJ90" i="443"/>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c r="BK89" i="443"/>
  <c r="BH89" i="443"/>
  <c r="BG89" i="443"/>
  <c r="BF89" i="443"/>
  <c r="BE89" i="443"/>
  <c r="BD89" i="443"/>
  <c r="BC89" i="443"/>
  <c r="BB89" i="443"/>
  <c r="BA89" i="443"/>
  <c r="AZ89" i="443"/>
  <c r="AY89" i="443"/>
  <c r="AN89" i="443"/>
  <c r="AM89" i="443"/>
  <c r="AL89" i="443"/>
  <c r="AK89" i="443"/>
  <c r="AJ89" i="443"/>
  <c r="AI89" i="443"/>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Y88" i="443"/>
  <c r="BX88" i="443"/>
  <c r="BT88" i="443"/>
  <c r="BR88" i="443"/>
  <c r="BP88" i="443"/>
  <c r="BN88" i="443"/>
  <c r="BM88" i="443"/>
  <c r="BJ88" i="443"/>
  <c r="BI88" i="443"/>
  <c r="BH88" i="443"/>
  <c r="BK88" i="443"/>
  <c r="BG88" i="443"/>
  <c r="BF88" i="443"/>
  <c r="BE88" i="443"/>
  <c r="BD88" i="443"/>
  <c r="BC88" i="443"/>
  <c r="BB88" i="443"/>
  <c r="BA88" i="443"/>
  <c r="AZ88" i="443"/>
  <c r="AY88" i="443"/>
  <c r="AW88" i="443"/>
  <c r="AV88" i="443"/>
  <c r="AU88" i="443"/>
  <c r="AR88" i="443"/>
  <c r="AO88" i="443"/>
  <c r="AN88" i="443"/>
  <c r="AM88" i="443"/>
  <c r="AL88" i="443"/>
  <c r="AK88" i="443"/>
  <c r="AI88" i="443"/>
  <c r="AJ88" i="443"/>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Y87" i="443"/>
  <c r="BX87" i="443"/>
  <c r="BS87" i="443"/>
  <c r="BR87" i="443"/>
  <c r="BO87" i="443"/>
  <c r="BN87" i="443"/>
  <c r="BM87" i="443"/>
  <c r="BK87" i="443"/>
  <c r="BJ87" i="443"/>
  <c r="BI87" i="443"/>
  <c r="BH87" i="443"/>
  <c r="BG87" i="443"/>
  <c r="BF87" i="443"/>
  <c r="BE87" i="443"/>
  <c r="BD87" i="443"/>
  <c r="BC87" i="443"/>
  <c r="BB87" i="443"/>
  <c r="BA87" i="443"/>
  <c r="AZ87" i="443"/>
  <c r="AY87" i="443"/>
  <c r="AW87" i="443"/>
  <c r="AV87" i="443"/>
  <c r="AT87" i="443"/>
  <c r="AR87" i="443"/>
  <c r="AP87" i="443"/>
  <c r="AQ87" i="443"/>
  <c r="AO87" i="443"/>
  <c r="AN87" i="443"/>
  <c r="AL87" i="443"/>
  <c r="AM87" i="443"/>
  <c r="AK87" i="443"/>
  <c r="AJ87" i="443"/>
  <c r="AI87" i="443"/>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c r="BT86" i="443"/>
  <c r="BS86" i="443"/>
  <c r="BR86" i="443"/>
  <c r="BP86" i="443"/>
  <c r="BO86" i="443"/>
  <c r="BN86" i="443"/>
  <c r="BL86" i="443"/>
  <c r="BK86" i="443"/>
  <c r="BJ86" i="443"/>
  <c r="BH86" i="443"/>
  <c r="BI86" i="443"/>
  <c r="BG86" i="443"/>
  <c r="BF86" i="443"/>
  <c r="BE86" i="443"/>
  <c r="BD86" i="443"/>
  <c r="BC86" i="443"/>
  <c r="BB86" i="443"/>
  <c r="BA86" i="443"/>
  <c r="AZ86" i="443"/>
  <c r="AY86" i="443"/>
  <c r="AU86" i="443"/>
  <c r="AT86" i="443"/>
  <c r="AS86" i="443"/>
  <c r="AQ86" i="443"/>
  <c r="AP86" i="443"/>
  <c r="AO86" i="443"/>
  <c r="AN86" i="443"/>
  <c r="BQ86" i="443"/>
  <c r="AM86" i="443"/>
  <c r="AL86" i="443"/>
  <c r="AK86" i="443"/>
  <c r="AI86" i="443"/>
  <c r="AJ86" i="443"/>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c r="BI85" i="443"/>
  <c r="BH85" i="443"/>
  <c r="BG85" i="443"/>
  <c r="BF85" i="443"/>
  <c r="BE85" i="443"/>
  <c r="BD85" i="443"/>
  <c r="BC85" i="443"/>
  <c r="BB85" i="443"/>
  <c r="BA85" i="443"/>
  <c r="AZ85" i="443"/>
  <c r="AY85" i="443"/>
  <c r="AN85" i="443"/>
  <c r="AM85" i="443"/>
  <c r="AL85" i="443"/>
  <c r="AK85" i="443"/>
  <c r="AJ85" i="443"/>
  <c r="AI85" i="443"/>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Y84" i="443"/>
  <c r="BX84" i="443"/>
  <c r="BT84" i="443"/>
  <c r="BQ84" i="443"/>
  <c r="BN84" i="443"/>
  <c r="BL84" i="443"/>
  <c r="BJ84" i="443"/>
  <c r="BI84" i="443"/>
  <c r="BH84" i="443"/>
  <c r="BK84" i="443"/>
  <c r="BG84" i="443"/>
  <c r="BF84" i="443"/>
  <c r="BE84" i="443"/>
  <c r="BD84" i="443"/>
  <c r="BC84" i="443"/>
  <c r="BB84" i="443"/>
  <c r="BA84" i="443"/>
  <c r="AZ84" i="443"/>
  <c r="AY84" i="443"/>
  <c r="AS84" i="443"/>
  <c r="AR84" i="443"/>
  <c r="AN84" i="443"/>
  <c r="AM84" i="443"/>
  <c r="AL84" i="443"/>
  <c r="AK84" i="443"/>
  <c r="AI84" i="443"/>
  <c r="AJ84" i="443"/>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Y83" i="443"/>
  <c r="BX83" i="443"/>
  <c r="BS83" i="443"/>
  <c r="BQ83" i="443"/>
  <c r="BK83" i="443"/>
  <c r="BJ83" i="443"/>
  <c r="BI83" i="443"/>
  <c r="BH83" i="443"/>
  <c r="BG83" i="443"/>
  <c r="BF83" i="443"/>
  <c r="BE83" i="443"/>
  <c r="BD83" i="443"/>
  <c r="BC83" i="443"/>
  <c r="BB83" i="443"/>
  <c r="BA83" i="443"/>
  <c r="AZ83" i="443"/>
  <c r="AY83" i="443"/>
  <c r="AR83" i="443"/>
  <c r="AP83" i="443"/>
  <c r="AQ83" i="443"/>
  <c r="AN83" i="443"/>
  <c r="BN83" i="443"/>
  <c r="AL83" i="443"/>
  <c r="AM83" i="443"/>
  <c r="AK83" i="443"/>
  <c r="AJ83" i="443"/>
  <c r="AI83" i="443"/>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c r="BT82" i="443"/>
  <c r="BS82" i="443"/>
  <c r="BR82" i="443"/>
  <c r="BP82" i="443"/>
  <c r="BO82" i="443"/>
  <c r="BN82" i="443"/>
  <c r="BL82" i="443"/>
  <c r="BH82" i="443"/>
  <c r="BK82" i="443"/>
  <c r="BG82" i="443"/>
  <c r="BF82" i="443"/>
  <c r="BE82" i="443"/>
  <c r="BD82" i="443"/>
  <c r="BC82" i="443"/>
  <c r="BB82" i="443"/>
  <c r="BA82" i="443"/>
  <c r="AZ82" i="443"/>
  <c r="AY82" i="443"/>
  <c r="AU82" i="443"/>
  <c r="AT82" i="443"/>
  <c r="AS82" i="443"/>
  <c r="AQ82" i="443"/>
  <c r="AP82" i="443"/>
  <c r="AO82" i="443"/>
  <c r="AN82" i="443"/>
  <c r="BQ82" i="443"/>
  <c r="AM82" i="443"/>
  <c r="AL82" i="443"/>
  <c r="AK82" i="443"/>
  <c r="AI82" i="443"/>
  <c r="AJ82" i="443"/>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Y81" i="443"/>
  <c r="BX81" i="443"/>
  <c r="BT81" i="443"/>
  <c r="BS81" i="443"/>
  <c r="BO81" i="443"/>
  <c r="BM81" i="443"/>
  <c r="BH81" i="443"/>
  <c r="BG81" i="443"/>
  <c r="BF81" i="443"/>
  <c r="BE81" i="443"/>
  <c r="BD81" i="443"/>
  <c r="BC81" i="443"/>
  <c r="BB81" i="443"/>
  <c r="BA81" i="443"/>
  <c r="AZ81" i="443"/>
  <c r="AY81" i="443"/>
  <c r="AV81" i="443"/>
  <c r="AW81" i="443"/>
  <c r="AT81" i="443"/>
  <c r="AQ81" i="443"/>
  <c r="AP81" i="443"/>
  <c r="AN81" i="443"/>
  <c r="AL81" i="443"/>
  <c r="AM81" i="443"/>
  <c r="AK81" i="443"/>
  <c r="AJ81" i="443"/>
  <c r="AI81" i="443"/>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c r="BR80" i="443"/>
  <c r="BP80" i="443"/>
  <c r="BM80" i="443"/>
  <c r="BL80" i="443"/>
  <c r="BH80" i="443"/>
  <c r="BG80" i="443"/>
  <c r="BF80" i="443"/>
  <c r="BE80" i="443"/>
  <c r="BD80" i="443"/>
  <c r="BC80" i="443"/>
  <c r="BB80" i="443"/>
  <c r="BA80" i="443"/>
  <c r="AZ80" i="443"/>
  <c r="AY80" i="443"/>
  <c r="AS80" i="443"/>
  <c r="AR80" i="443"/>
  <c r="AO80" i="443"/>
  <c r="AN80" i="443"/>
  <c r="AM80" i="443"/>
  <c r="AL80" i="443"/>
  <c r="AK80" i="443"/>
  <c r="AI80" i="443"/>
  <c r="AJ80" i="443"/>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Y79" i="443"/>
  <c r="BX79" i="443"/>
  <c r="BR79" i="443"/>
  <c r="BQ79" i="443"/>
  <c r="BM79" i="443"/>
  <c r="BK79" i="443"/>
  <c r="BJ79" i="443"/>
  <c r="BI79" i="443"/>
  <c r="BH79" i="443"/>
  <c r="BG79" i="443"/>
  <c r="BF79" i="443"/>
  <c r="BE79" i="443"/>
  <c r="BD79" i="443"/>
  <c r="BC79" i="443"/>
  <c r="BB79" i="443"/>
  <c r="BA79" i="443"/>
  <c r="AZ79" i="443"/>
  <c r="AY79" i="443"/>
  <c r="AS79" i="443"/>
  <c r="AR79" i="443"/>
  <c r="AO79" i="443"/>
  <c r="AN79" i="443"/>
  <c r="AL79" i="443"/>
  <c r="AM79" i="443"/>
  <c r="AK79" i="443"/>
  <c r="AJ79" i="443"/>
  <c r="AI79" i="443"/>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c r="BT78" i="443"/>
  <c r="BS78" i="443"/>
  <c r="BR78" i="443"/>
  <c r="BP78" i="443"/>
  <c r="BO78" i="443"/>
  <c r="BN78" i="443"/>
  <c r="BL78" i="443"/>
  <c r="BJ78" i="443"/>
  <c r="BH78" i="443"/>
  <c r="BG78" i="443"/>
  <c r="BF78" i="443"/>
  <c r="BE78" i="443"/>
  <c r="BD78" i="443"/>
  <c r="BC78" i="443"/>
  <c r="BB78" i="443"/>
  <c r="BA78" i="443"/>
  <c r="AZ78" i="443"/>
  <c r="AY78" i="443"/>
  <c r="AU78" i="443"/>
  <c r="AT78" i="443"/>
  <c r="AS78" i="443"/>
  <c r="AP78" i="443"/>
  <c r="AQ78" i="443"/>
  <c r="AO78" i="443"/>
  <c r="AN78" i="443"/>
  <c r="BQ78" i="443"/>
  <c r="AL78" i="443"/>
  <c r="AM78" i="443"/>
  <c r="AK78" i="443"/>
  <c r="AI78" i="443"/>
  <c r="AJ78" i="443"/>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Y77" i="443"/>
  <c r="BX77" i="443"/>
  <c r="BT77" i="443"/>
  <c r="BQ77" i="443"/>
  <c r="BP77" i="443"/>
  <c r="BO77" i="443"/>
  <c r="BL77" i="443"/>
  <c r="BK77" i="443"/>
  <c r="BI77" i="443"/>
  <c r="BH77" i="443"/>
  <c r="BJ77" i="443"/>
  <c r="BG77" i="443"/>
  <c r="BF77" i="443"/>
  <c r="BE77" i="443"/>
  <c r="BD77" i="443"/>
  <c r="BC77" i="443"/>
  <c r="BB77" i="443"/>
  <c r="BA77" i="443"/>
  <c r="AZ77" i="443"/>
  <c r="AY77" i="443"/>
  <c r="AV77" i="443"/>
  <c r="AW77" i="443"/>
  <c r="AU77" i="443"/>
  <c r="AR77" i="443"/>
  <c r="AP77" i="443"/>
  <c r="AQ77" i="443"/>
  <c r="AN77" i="443"/>
  <c r="AM77" i="443"/>
  <c r="AL77" i="443"/>
  <c r="AK77" i="443"/>
  <c r="AI77" i="443"/>
  <c r="AJ77" i="443"/>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Y76" i="443"/>
  <c r="BX76" i="443"/>
  <c r="BT76" i="443"/>
  <c r="BR76" i="443"/>
  <c r="BM76" i="443"/>
  <c r="BL76" i="443"/>
  <c r="BI76" i="443"/>
  <c r="BH76" i="443"/>
  <c r="BG76" i="443"/>
  <c r="BF76" i="443"/>
  <c r="BE76" i="443"/>
  <c r="BD76" i="443"/>
  <c r="BC76" i="443"/>
  <c r="BB76" i="443"/>
  <c r="BA76" i="443"/>
  <c r="AZ76" i="443"/>
  <c r="AY76" i="443"/>
  <c r="AV76" i="443"/>
  <c r="AW76" i="443"/>
  <c r="AO76" i="443"/>
  <c r="AN76" i="443"/>
  <c r="BN76" i="443"/>
  <c r="AL76" i="443"/>
  <c r="AM76" i="443"/>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c r="BT75" i="443"/>
  <c r="BS75" i="443"/>
  <c r="BR75" i="443"/>
  <c r="BP75" i="443"/>
  <c r="BO75" i="443"/>
  <c r="BN75" i="443"/>
  <c r="BL75" i="443"/>
  <c r="BK75" i="443"/>
  <c r="BJ75" i="443"/>
  <c r="BH75" i="443"/>
  <c r="BI75" i="443"/>
  <c r="BG75" i="443"/>
  <c r="BF75" i="443"/>
  <c r="BE75" i="443"/>
  <c r="BD75" i="443"/>
  <c r="BC75" i="443"/>
  <c r="BB75" i="443"/>
  <c r="BA75" i="443"/>
  <c r="AZ75" i="443"/>
  <c r="AY75" i="443"/>
  <c r="AU75" i="443"/>
  <c r="AT75" i="443"/>
  <c r="AS75" i="443"/>
  <c r="AQ75" i="443"/>
  <c r="AP75" i="443"/>
  <c r="AO75" i="443"/>
  <c r="AN75" i="443"/>
  <c r="BQ75" i="443"/>
  <c r="AM75" i="443"/>
  <c r="AL75" i="443"/>
  <c r="AK75" i="443"/>
  <c r="AI75" i="443"/>
  <c r="AJ75" i="443"/>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c r="BM74" i="443"/>
  <c r="BL74" i="443"/>
  <c r="BH74" i="443"/>
  <c r="BG74" i="443"/>
  <c r="BF74" i="443"/>
  <c r="BE74" i="443"/>
  <c r="BD74" i="443"/>
  <c r="BC74" i="443"/>
  <c r="BB74" i="443"/>
  <c r="BA74" i="443"/>
  <c r="AZ74" i="443"/>
  <c r="AY74" i="443"/>
  <c r="AT74" i="443"/>
  <c r="AR74" i="443"/>
  <c r="AN74" i="443"/>
  <c r="BQ74" i="443"/>
  <c r="AM74" i="443"/>
  <c r="AL74" i="443"/>
  <c r="AK74" i="443"/>
  <c r="AJ74" i="443"/>
  <c r="AI74" i="443"/>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Y73" i="443"/>
  <c r="BX73" i="443"/>
  <c r="BT73" i="443"/>
  <c r="BR73" i="443"/>
  <c r="BP73" i="443"/>
  <c r="BN73" i="443"/>
  <c r="BM73" i="443"/>
  <c r="BJ73" i="443"/>
  <c r="BI73" i="443"/>
  <c r="BH73" i="443"/>
  <c r="BK73" i="443"/>
  <c r="BG73" i="443"/>
  <c r="BF73" i="443"/>
  <c r="BE73" i="443"/>
  <c r="BD73" i="443"/>
  <c r="BC73" i="443"/>
  <c r="BB73" i="443"/>
  <c r="BA73" i="443"/>
  <c r="AZ73" i="443"/>
  <c r="AY73" i="443"/>
  <c r="AV73" i="443"/>
  <c r="AW73" i="443"/>
  <c r="AU73" i="443"/>
  <c r="AR73" i="443"/>
  <c r="AO73" i="443"/>
  <c r="AN73" i="443"/>
  <c r="AM73" i="443"/>
  <c r="AL73" i="443"/>
  <c r="AK73" i="443"/>
  <c r="AI73" i="443"/>
  <c r="AJ73" i="443"/>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Y72" i="443"/>
  <c r="BX72" i="443"/>
  <c r="BS72" i="443"/>
  <c r="BR72" i="443"/>
  <c r="BO72" i="443"/>
  <c r="BN72" i="443"/>
  <c r="BM72" i="443"/>
  <c r="BK72" i="443"/>
  <c r="BJ72" i="443"/>
  <c r="BI72" i="443"/>
  <c r="BH72" i="443"/>
  <c r="BG72" i="443"/>
  <c r="BF72" i="443"/>
  <c r="BE72" i="443"/>
  <c r="BD72" i="443"/>
  <c r="BC72" i="443"/>
  <c r="BB72" i="443"/>
  <c r="BA72" i="443"/>
  <c r="AZ72" i="443"/>
  <c r="AY72" i="443"/>
  <c r="AW72" i="443"/>
  <c r="AV72" i="443"/>
  <c r="AT72" i="443"/>
  <c r="AR72" i="443"/>
  <c r="AP72" i="443"/>
  <c r="AQ72" i="443"/>
  <c r="AO72" i="443"/>
  <c r="AN72" i="443"/>
  <c r="AL72" i="443"/>
  <c r="AM72" i="443"/>
  <c r="AK72" i="443"/>
  <c r="AJ72" i="443"/>
  <c r="AI72" i="443"/>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c r="BT71" i="443"/>
  <c r="BS71" i="443"/>
  <c r="BR71" i="443"/>
  <c r="BP71" i="443"/>
  <c r="BO71" i="443"/>
  <c r="BN71" i="443"/>
  <c r="BL71" i="443"/>
  <c r="BK71" i="443"/>
  <c r="BJ71" i="443"/>
  <c r="BH71" i="443"/>
  <c r="BI71" i="443"/>
  <c r="BG71" i="443"/>
  <c r="BF71" i="443"/>
  <c r="BE71" i="443"/>
  <c r="BD71" i="443"/>
  <c r="BC71" i="443"/>
  <c r="BB71" i="443"/>
  <c r="BA71" i="443"/>
  <c r="AZ71" i="443"/>
  <c r="AY71" i="443"/>
  <c r="AU71" i="443"/>
  <c r="AT71" i="443"/>
  <c r="AS71" i="443"/>
  <c r="AQ71" i="443"/>
  <c r="AP71" i="443"/>
  <c r="AO71" i="443"/>
  <c r="AN71" i="443"/>
  <c r="BQ71" i="443"/>
  <c r="AM71" i="443"/>
  <c r="AL71" i="443"/>
  <c r="AK71" i="443"/>
  <c r="AI71" i="443"/>
  <c r="AJ71" i="443"/>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Y70" i="443"/>
  <c r="BX70" i="443"/>
  <c r="BH70" i="443"/>
  <c r="BI70" i="443"/>
  <c r="BG70" i="443"/>
  <c r="BF70" i="443"/>
  <c r="BE70" i="443"/>
  <c r="BD70" i="443"/>
  <c r="BC70" i="443"/>
  <c r="BB70" i="443"/>
  <c r="BA70" i="443"/>
  <c r="AZ70" i="443"/>
  <c r="AY70" i="443"/>
  <c r="AN70" i="443"/>
  <c r="AM70" i="443"/>
  <c r="AL70" i="443"/>
  <c r="AK70" i="443"/>
  <c r="AJ70" i="443"/>
  <c r="AI70" i="443"/>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Y69" i="443"/>
  <c r="BX69" i="443"/>
  <c r="BJ69" i="443"/>
  <c r="BI69" i="443"/>
  <c r="BH69" i="443"/>
  <c r="BK69" i="443"/>
  <c r="BG69" i="443"/>
  <c r="BF69" i="443"/>
  <c r="BE69" i="443"/>
  <c r="BD69" i="443"/>
  <c r="BC69" i="443"/>
  <c r="BB69" i="443"/>
  <c r="BA69" i="443"/>
  <c r="AZ69" i="443"/>
  <c r="AY69" i="443"/>
  <c r="AN69" i="443"/>
  <c r="BP69" i="443"/>
  <c r="AM69" i="443"/>
  <c r="AL69" i="443"/>
  <c r="AK69" i="443"/>
  <c r="AI69" i="443"/>
  <c r="AJ69" i="443"/>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Y68" i="443"/>
  <c r="BX68" i="443"/>
  <c r="BQ68" i="443"/>
  <c r="BO68" i="443"/>
  <c r="BK68" i="443"/>
  <c r="BJ68" i="443"/>
  <c r="BI68" i="443"/>
  <c r="BH68" i="443"/>
  <c r="BG68" i="443"/>
  <c r="BF68" i="443"/>
  <c r="BE68" i="443"/>
  <c r="BD68" i="443"/>
  <c r="BC68" i="443"/>
  <c r="BB68" i="443"/>
  <c r="BA68" i="443"/>
  <c r="AZ68" i="443"/>
  <c r="AY68" i="443"/>
  <c r="AS68" i="443"/>
  <c r="AR68" i="443"/>
  <c r="AN68" i="443"/>
  <c r="AL68" i="443"/>
  <c r="AM68" i="443"/>
  <c r="AK68" i="443"/>
  <c r="AJ68" i="443"/>
  <c r="AI68" i="443"/>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c r="BT67" i="443"/>
  <c r="BS67" i="443"/>
  <c r="BR67" i="443"/>
  <c r="BP67" i="443"/>
  <c r="BO67" i="443"/>
  <c r="BN67" i="443"/>
  <c r="BL67" i="443"/>
  <c r="BH67" i="443"/>
  <c r="BG67" i="443"/>
  <c r="BF67" i="443"/>
  <c r="BE67" i="443"/>
  <c r="BD67" i="443"/>
  <c r="BC67" i="443"/>
  <c r="BB67" i="443"/>
  <c r="BA67" i="443"/>
  <c r="AZ67" i="443"/>
  <c r="AY67" i="443"/>
  <c r="AU67" i="443"/>
  <c r="AT67" i="443"/>
  <c r="AS67" i="443"/>
  <c r="AQ67" i="443"/>
  <c r="AP67" i="443"/>
  <c r="AO67" i="443"/>
  <c r="AN67" i="443"/>
  <c r="BQ67" i="443"/>
  <c r="AM67" i="443"/>
  <c r="AL67" i="443"/>
  <c r="AK67" i="443"/>
  <c r="AI67" i="443"/>
  <c r="AJ67" i="443"/>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Y66" i="443"/>
  <c r="BX66" i="443"/>
  <c r="BT66" i="443"/>
  <c r="BP66" i="443"/>
  <c r="BO66" i="443"/>
  <c r="BK66" i="443"/>
  <c r="BI66" i="443"/>
  <c r="BH66" i="443"/>
  <c r="BJ66" i="443"/>
  <c r="BG66" i="443"/>
  <c r="BF66" i="443"/>
  <c r="BE66" i="443"/>
  <c r="BD66" i="443"/>
  <c r="BC66" i="443"/>
  <c r="BB66" i="443"/>
  <c r="BA66" i="443"/>
  <c r="AZ66" i="443"/>
  <c r="AY66" i="443"/>
  <c r="AV66" i="443"/>
  <c r="AW66" i="443"/>
  <c r="AU66" i="443"/>
  <c r="AP66" i="443"/>
  <c r="AQ66" i="443"/>
  <c r="AN66" i="443"/>
  <c r="BQ66" i="443"/>
  <c r="AL66" i="443"/>
  <c r="AM66" i="443"/>
  <c r="AK66" i="443"/>
  <c r="AJ66" i="443"/>
  <c r="AI66" i="443"/>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c r="BH65" i="443"/>
  <c r="BG65" i="443"/>
  <c r="BF65" i="443"/>
  <c r="BE65" i="443"/>
  <c r="BD65" i="443"/>
  <c r="BC65" i="443"/>
  <c r="BB65" i="443"/>
  <c r="BA65" i="443"/>
  <c r="AZ65" i="443"/>
  <c r="AY65" i="443"/>
  <c r="AN65" i="443"/>
  <c r="AM65" i="443"/>
  <c r="AL65" i="443"/>
  <c r="AK65" i="443"/>
  <c r="AJ65" i="443"/>
  <c r="AI65" i="443"/>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Y64" i="443"/>
  <c r="BX64" i="443"/>
  <c r="BK64" i="443"/>
  <c r="BJ64" i="443"/>
  <c r="BI64" i="443"/>
  <c r="BH64" i="443"/>
  <c r="BG64" i="443"/>
  <c r="BF64" i="443"/>
  <c r="BE64" i="443"/>
  <c r="BD64" i="443"/>
  <c r="BC64" i="443"/>
  <c r="BB64" i="443"/>
  <c r="BA64" i="443"/>
  <c r="AZ64" i="443"/>
  <c r="AY64" i="443"/>
  <c r="AN64" i="443"/>
  <c r="AL64" i="443"/>
  <c r="AM64" i="443"/>
  <c r="AK64" i="443"/>
  <c r="AJ64" i="443"/>
  <c r="AI64" i="443"/>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c r="BT63" i="443"/>
  <c r="BS63" i="443"/>
  <c r="BR63" i="443"/>
  <c r="BP63" i="443"/>
  <c r="BO63" i="443"/>
  <c r="BN63" i="443"/>
  <c r="BL63" i="443"/>
  <c r="BJ63" i="443"/>
  <c r="BH63" i="443"/>
  <c r="BG63" i="443"/>
  <c r="BF63" i="443"/>
  <c r="BE63" i="443"/>
  <c r="BD63" i="443"/>
  <c r="BC63" i="443"/>
  <c r="BB63" i="443"/>
  <c r="BA63" i="443"/>
  <c r="AZ63" i="443"/>
  <c r="AY63" i="443"/>
  <c r="AU63" i="443"/>
  <c r="AT63" i="443"/>
  <c r="AS63" i="443"/>
  <c r="AP63" i="443"/>
  <c r="AQ63" i="443"/>
  <c r="AO63" i="443"/>
  <c r="AN63" i="443"/>
  <c r="BQ63" i="443"/>
  <c r="AL63" i="443"/>
  <c r="AM63" i="443"/>
  <c r="AK63" i="443"/>
  <c r="AI63" i="443"/>
  <c r="AJ63" i="443"/>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Y62" i="443"/>
  <c r="BX62" i="443"/>
  <c r="BT62" i="443"/>
  <c r="BQ62" i="443"/>
  <c r="BP62" i="443"/>
  <c r="BO62" i="443"/>
  <c r="BL62" i="443"/>
  <c r="BK62" i="443"/>
  <c r="BI62" i="443"/>
  <c r="BH62" i="443"/>
  <c r="BJ62" i="443"/>
  <c r="BG62" i="443"/>
  <c r="BF62" i="443"/>
  <c r="BE62" i="443"/>
  <c r="BD62" i="443"/>
  <c r="BC62" i="443"/>
  <c r="BB62" i="443"/>
  <c r="BA62" i="443"/>
  <c r="AZ62" i="443"/>
  <c r="AY62" i="443"/>
  <c r="AV62" i="443"/>
  <c r="AW62" i="443"/>
  <c r="AU62" i="443"/>
  <c r="AR62" i="443"/>
  <c r="AQ62" i="443"/>
  <c r="AP62" i="443"/>
  <c r="AN62" i="443"/>
  <c r="AL62" i="443"/>
  <c r="AM62" i="443"/>
  <c r="AK62" i="443"/>
  <c r="AI62" i="443"/>
  <c r="AJ62" i="443"/>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Y61" i="443"/>
  <c r="BX61" i="443"/>
  <c r="BT61" i="443"/>
  <c r="BR61" i="443"/>
  <c r="BN61" i="443"/>
  <c r="BM61" i="443"/>
  <c r="BH61" i="443"/>
  <c r="BG61" i="443"/>
  <c r="BF61" i="443"/>
  <c r="BE61" i="443"/>
  <c r="BD61" i="443"/>
  <c r="BC61" i="443"/>
  <c r="BB61" i="443"/>
  <c r="BA61" i="443"/>
  <c r="AZ61" i="443"/>
  <c r="AY61" i="443"/>
  <c r="AV61" i="443"/>
  <c r="AW61" i="443"/>
  <c r="AU61" i="443"/>
  <c r="AO61" i="443"/>
  <c r="AN61" i="443"/>
  <c r="BP61" i="443"/>
  <c r="AM61" i="443"/>
  <c r="AL61" i="443"/>
  <c r="AK61" i="443"/>
  <c r="AJ61" i="443"/>
  <c r="AI61" i="443"/>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Y60" i="443"/>
  <c r="BX60" i="443"/>
  <c r="BS60" i="443"/>
  <c r="BR60" i="443"/>
  <c r="BN60" i="443"/>
  <c r="BM60" i="443"/>
  <c r="BK60" i="443"/>
  <c r="BJ60" i="443"/>
  <c r="BI60" i="443"/>
  <c r="BH60" i="443"/>
  <c r="BG60" i="443"/>
  <c r="BF60" i="443"/>
  <c r="BE60" i="443"/>
  <c r="BD60" i="443"/>
  <c r="BC60" i="443"/>
  <c r="BB60" i="443"/>
  <c r="BA60" i="443"/>
  <c r="AZ60" i="443"/>
  <c r="AY60" i="443"/>
  <c r="AV60" i="443"/>
  <c r="AW60" i="443"/>
  <c r="AT60" i="443"/>
  <c r="AP60" i="443"/>
  <c r="AQ60" i="443"/>
  <c r="AO60" i="443"/>
  <c r="AN60" i="443"/>
  <c r="BO60" i="443"/>
  <c r="AL60" i="443"/>
  <c r="AM60" i="443"/>
  <c r="AK60" i="443"/>
  <c r="AJ60" i="443"/>
  <c r="AI60" i="443"/>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c r="BT59" i="443"/>
  <c r="BS59" i="443"/>
  <c r="BR59" i="443"/>
  <c r="BP59" i="443"/>
  <c r="BO59" i="443"/>
  <c r="BN59" i="443"/>
  <c r="BL59" i="443"/>
  <c r="BK59" i="443"/>
  <c r="BJ59" i="443"/>
  <c r="BH59" i="443"/>
  <c r="BI59" i="443"/>
  <c r="BG59" i="443"/>
  <c r="BF59" i="443"/>
  <c r="BE59" i="443"/>
  <c r="BD59" i="443"/>
  <c r="BC59" i="443"/>
  <c r="BB59" i="443"/>
  <c r="BA59" i="443"/>
  <c r="AZ59" i="443"/>
  <c r="AY59" i="443"/>
  <c r="AU59" i="443"/>
  <c r="AT59" i="443"/>
  <c r="AS59" i="443"/>
  <c r="AQ59" i="443"/>
  <c r="AP59" i="443"/>
  <c r="AO59" i="443"/>
  <c r="AN59" i="443"/>
  <c r="BQ59" i="443"/>
  <c r="AM59" i="443"/>
  <c r="AL59" i="443"/>
  <c r="AK59" i="443"/>
  <c r="AI59" i="443"/>
  <c r="AJ59" i="443"/>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M58" i="443"/>
  <c r="BL58" i="443"/>
  <c r="BH58" i="443"/>
  <c r="BG58" i="443"/>
  <c r="BF58" i="443"/>
  <c r="BE58" i="443"/>
  <c r="BD58" i="443"/>
  <c r="BC58" i="443"/>
  <c r="BB58" i="443"/>
  <c r="BA58" i="443"/>
  <c r="AZ58" i="443"/>
  <c r="AY58" i="443"/>
  <c r="AT58" i="443"/>
  <c r="AR58" i="443"/>
  <c r="AN58" i="443"/>
  <c r="BQ58" i="443"/>
  <c r="AM58" i="443"/>
  <c r="AL58" i="443"/>
  <c r="AK58" i="443"/>
  <c r="AJ58" i="443"/>
  <c r="AI58" i="443"/>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Y57" i="443"/>
  <c r="BX57" i="443"/>
  <c r="BT57" i="443"/>
  <c r="BR57" i="443"/>
  <c r="BP57" i="443"/>
  <c r="BN57" i="443"/>
  <c r="BM57" i="443"/>
  <c r="BJ57" i="443"/>
  <c r="BI57" i="443"/>
  <c r="BH57" i="443"/>
  <c r="BK57" i="443"/>
  <c r="BG57" i="443"/>
  <c r="BF57" i="443"/>
  <c r="BE57" i="443"/>
  <c r="BD57" i="443"/>
  <c r="BC57" i="443"/>
  <c r="BB57" i="443"/>
  <c r="BA57" i="443"/>
  <c r="AZ57" i="443"/>
  <c r="AY57" i="443"/>
  <c r="AV57" i="443"/>
  <c r="AW57" i="443"/>
  <c r="AU57" i="443"/>
  <c r="AR57" i="443"/>
  <c r="AO57" i="443"/>
  <c r="AN57" i="443"/>
  <c r="AM57" i="443"/>
  <c r="AL57" i="443"/>
  <c r="AK57" i="443"/>
  <c r="AI57" i="443"/>
  <c r="AJ57" i="443"/>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Y56" i="443"/>
  <c r="BX56" i="443"/>
  <c r="BS56" i="443"/>
  <c r="BR56" i="443"/>
  <c r="BO56" i="443"/>
  <c r="BN56" i="443"/>
  <c r="BM56" i="443"/>
  <c r="BK56" i="443"/>
  <c r="BJ56" i="443"/>
  <c r="BI56" i="443"/>
  <c r="BH56" i="443"/>
  <c r="BG56" i="443"/>
  <c r="BF56" i="443"/>
  <c r="BE56" i="443"/>
  <c r="BD56" i="443"/>
  <c r="BC56" i="443"/>
  <c r="BB56" i="443"/>
  <c r="BA56" i="443"/>
  <c r="AZ56" i="443"/>
  <c r="AY56" i="443"/>
  <c r="AW56" i="443"/>
  <c r="AV56" i="443"/>
  <c r="AT56" i="443"/>
  <c r="AR56" i="443"/>
  <c r="AP56" i="443"/>
  <c r="AQ56" i="443"/>
  <c r="AO56" i="443"/>
  <c r="AN56" i="443"/>
  <c r="AL56" i="443"/>
  <c r="AM56" i="443"/>
  <c r="AK56" i="443"/>
  <c r="AJ56" i="443"/>
  <c r="AI56" i="443"/>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c r="BT55" i="443"/>
  <c r="BS55" i="443"/>
  <c r="BR55" i="443"/>
  <c r="BP55" i="443"/>
  <c r="BO55" i="443"/>
  <c r="BN55" i="443"/>
  <c r="BL55" i="443"/>
  <c r="BK55" i="443"/>
  <c r="BJ55" i="443"/>
  <c r="BH55" i="443"/>
  <c r="BI55" i="443"/>
  <c r="BG55" i="443"/>
  <c r="BF55" i="443"/>
  <c r="BE55" i="443"/>
  <c r="BD55" i="443"/>
  <c r="BC55" i="443"/>
  <c r="BB55" i="443"/>
  <c r="BA55" i="443"/>
  <c r="AZ55" i="443"/>
  <c r="AY55" i="443"/>
  <c r="AU55" i="443"/>
  <c r="AT55" i="443"/>
  <c r="AS55" i="443"/>
  <c r="AQ55" i="443"/>
  <c r="AP55" i="443"/>
  <c r="AO55" i="443"/>
  <c r="AN55" i="443"/>
  <c r="BQ55" i="443"/>
  <c r="AM55" i="443"/>
  <c r="AL55" i="443"/>
  <c r="AK55" i="443"/>
  <c r="AI55" i="443"/>
  <c r="AJ55" i="443"/>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Y54" i="443"/>
  <c r="BX54" i="443"/>
  <c r="BH54" i="443"/>
  <c r="BI54" i="443"/>
  <c r="BG54" i="443"/>
  <c r="BF54" i="443"/>
  <c r="BE54" i="443"/>
  <c r="BD54" i="443"/>
  <c r="BC54" i="443"/>
  <c r="BB54" i="443"/>
  <c r="BA54" i="443"/>
  <c r="AZ54" i="443"/>
  <c r="AY54" i="443"/>
  <c r="AN54" i="443"/>
  <c r="BT54" i="443"/>
  <c r="AM54" i="443"/>
  <c r="AL54" i="443"/>
  <c r="AK54" i="443"/>
  <c r="AJ54" i="443"/>
  <c r="AI54" i="443"/>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Y53" i="443"/>
  <c r="BX53" i="443"/>
  <c r="BJ53" i="443"/>
  <c r="BI53" i="443"/>
  <c r="BH53" i="443"/>
  <c r="BK53" i="443"/>
  <c r="BG53" i="443"/>
  <c r="BF53" i="443"/>
  <c r="BE53" i="443"/>
  <c r="BD53" i="443"/>
  <c r="BC53" i="443"/>
  <c r="BB53" i="443"/>
  <c r="BA53" i="443"/>
  <c r="AZ53" i="443"/>
  <c r="AY53" i="443"/>
  <c r="AN53" i="443"/>
  <c r="BP53" i="443"/>
  <c r="AM53" i="443"/>
  <c r="AL53" i="443"/>
  <c r="AK53" i="443"/>
  <c r="AI53" i="443"/>
  <c r="AJ53" i="443"/>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Y52" i="443"/>
  <c r="BX52" i="443"/>
  <c r="BQ52" i="443"/>
  <c r="BO52" i="443"/>
  <c r="BK52" i="443"/>
  <c r="BJ52" i="443"/>
  <c r="BI52" i="443"/>
  <c r="BH52" i="443"/>
  <c r="BG52" i="443"/>
  <c r="BF52" i="443"/>
  <c r="BE52" i="443"/>
  <c r="BD52" i="443"/>
  <c r="BC52" i="443"/>
  <c r="BB52" i="443"/>
  <c r="BA52" i="443"/>
  <c r="AZ52" i="443"/>
  <c r="AY52" i="443"/>
  <c r="AS52" i="443"/>
  <c r="AR52" i="443"/>
  <c r="AN52" i="443"/>
  <c r="AL52" i="443"/>
  <c r="AM52" i="443"/>
  <c r="AK52" i="443"/>
  <c r="AJ52" i="443"/>
  <c r="AI52" i="443"/>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c r="BT51" i="443"/>
  <c r="BS51" i="443"/>
  <c r="BR51" i="443"/>
  <c r="BP51" i="443"/>
  <c r="BO51" i="443"/>
  <c r="BN51" i="443"/>
  <c r="BL51" i="443"/>
  <c r="BH51" i="443"/>
  <c r="BG51" i="443"/>
  <c r="BF51" i="443"/>
  <c r="BE51" i="443"/>
  <c r="BD51" i="443"/>
  <c r="BC51" i="443"/>
  <c r="BB51" i="443"/>
  <c r="BA51" i="443"/>
  <c r="AZ51" i="443"/>
  <c r="AY51" i="443"/>
  <c r="AU51" i="443"/>
  <c r="AT51" i="443"/>
  <c r="AS51" i="443"/>
  <c r="AQ51" i="443"/>
  <c r="AP51" i="443"/>
  <c r="AO51" i="443"/>
  <c r="AN51" i="443"/>
  <c r="BQ51" i="443"/>
  <c r="AM51" i="443"/>
  <c r="AL51" i="443"/>
  <c r="AK51" i="443"/>
  <c r="AI51" i="443"/>
  <c r="AJ51" i="443"/>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Y50" i="443"/>
  <c r="BX50" i="443"/>
  <c r="BT50" i="443"/>
  <c r="BP50" i="443"/>
  <c r="BO50" i="443"/>
  <c r="BK50" i="443"/>
  <c r="BI50" i="443"/>
  <c r="BH50" i="443"/>
  <c r="BJ50" i="443"/>
  <c r="BG50" i="443"/>
  <c r="BF50" i="443"/>
  <c r="BE50" i="443"/>
  <c r="BD50" i="443"/>
  <c r="BC50" i="443"/>
  <c r="BB50" i="443"/>
  <c r="BA50" i="443"/>
  <c r="AZ50" i="443"/>
  <c r="AY50" i="443"/>
  <c r="AV50" i="443"/>
  <c r="AW50" i="443"/>
  <c r="AU50" i="443"/>
  <c r="AP50" i="443"/>
  <c r="AQ50" i="443"/>
  <c r="AN50" i="443"/>
  <c r="BQ50" i="443"/>
  <c r="AL50" i="443"/>
  <c r="AM50" i="443"/>
  <c r="AK50" i="443"/>
  <c r="AJ50" i="443"/>
  <c r="AI50" i="443"/>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c r="BH49" i="443"/>
  <c r="BG49" i="443"/>
  <c r="BF49" i="443"/>
  <c r="BE49" i="443"/>
  <c r="BD49" i="443"/>
  <c r="BC49" i="443"/>
  <c r="BB49" i="443"/>
  <c r="BA49" i="443"/>
  <c r="AZ49" i="443"/>
  <c r="AY49" i="443"/>
  <c r="AN49" i="443"/>
  <c r="BL49" i="443"/>
  <c r="AM49" i="443"/>
  <c r="AL49" i="443"/>
  <c r="AK49" i="443"/>
  <c r="AJ49" i="443"/>
  <c r="AI49" i="443"/>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Y48" i="443"/>
  <c r="BX48" i="443"/>
  <c r="BK48" i="443"/>
  <c r="BJ48" i="443"/>
  <c r="BI48" i="443"/>
  <c r="BH48" i="443"/>
  <c r="BG48" i="443"/>
  <c r="BF48" i="443"/>
  <c r="BE48" i="443"/>
  <c r="BD48" i="443"/>
  <c r="BC48" i="443"/>
  <c r="BB48" i="443"/>
  <c r="BA48" i="443"/>
  <c r="AZ48" i="443"/>
  <c r="AY48" i="443"/>
  <c r="AN48" i="443"/>
  <c r="AL48" i="443"/>
  <c r="AM48" i="443"/>
  <c r="AK48" i="443"/>
  <c r="AJ48" i="443"/>
  <c r="AI48" i="443"/>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c r="BT47" i="443"/>
  <c r="BS47" i="443"/>
  <c r="BR47" i="443"/>
  <c r="BP47" i="443"/>
  <c r="BO47" i="443"/>
  <c r="BN47" i="443"/>
  <c r="BL47" i="443"/>
  <c r="BJ47" i="443"/>
  <c r="BH47" i="443"/>
  <c r="BG47" i="443"/>
  <c r="BF47" i="443"/>
  <c r="BE47" i="443"/>
  <c r="BD47" i="443"/>
  <c r="BC47" i="443"/>
  <c r="BB47" i="443"/>
  <c r="BA47" i="443"/>
  <c r="AZ47" i="443"/>
  <c r="AY47" i="443"/>
  <c r="AU47" i="443"/>
  <c r="AT47" i="443"/>
  <c r="AS47" i="443"/>
  <c r="AP47" i="443"/>
  <c r="AQ47" i="443"/>
  <c r="AO47" i="443"/>
  <c r="AN47" i="443"/>
  <c r="BQ47" i="443"/>
  <c r="AL47" i="443"/>
  <c r="AM47" i="443"/>
  <c r="AK47" i="443"/>
  <c r="AI47" i="443"/>
  <c r="AJ47" i="443"/>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Y46" i="443"/>
  <c r="BX46" i="443"/>
  <c r="BT46" i="443"/>
  <c r="BQ46" i="443"/>
  <c r="BP46" i="443"/>
  <c r="BO46" i="443"/>
  <c r="BL46" i="443"/>
  <c r="BK46" i="443"/>
  <c r="BI46" i="443"/>
  <c r="BH46" i="443"/>
  <c r="BJ46" i="443"/>
  <c r="BG46" i="443"/>
  <c r="BF46" i="443"/>
  <c r="BE46" i="443"/>
  <c r="BD46" i="443"/>
  <c r="BC46" i="443"/>
  <c r="BB46" i="443"/>
  <c r="BA46" i="443"/>
  <c r="AZ46" i="443"/>
  <c r="AY46" i="443"/>
  <c r="AV46" i="443"/>
  <c r="AW46" i="443"/>
  <c r="AU46" i="443"/>
  <c r="AR46" i="443"/>
  <c r="AQ46" i="443"/>
  <c r="AP46" i="443"/>
  <c r="AN46" i="443"/>
  <c r="AL46" i="443"/>
  <c r="AM46" i="443"/>
  <c r="AK46" i="443"/>
  <c r="AI46" i="443"/>
  <c r="AJ46" i="443"/>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Y45" i="443"/>
  <c r="BX45" i="443"/>
  <c r="BT45" i="443"/>
  <c r="BR45" i="443"/>
  <c r="BN45" i="443"/>
  <c r="BM45" i="443"/>
  <c r="BH45" i="443"/>
  <c r="BG45" i="443"/>
  <c r="BF45" i="443"/>
  <c r="BE45" i="443"/>
  <c r="BD45" i="443"/>
  <c r="BC45" i="443"/>
  <c r="BB45" i="443"/>
  <c r="BA45" i="443"/>
  <c r="AZ45" i="443"/>
  <c r="AY45" i="443"/>
  <c r="AV45" i="443"/>
  <c r="AW45" i="443"/>
  <c r="AU45" i="443"/>
  <c r="AO45" i="443"/>
  <c r="AN45" i="443"/>
  <c r="BP45" i="443"/>
  <c r="AM45" i="443"/>
  <c r="AL45" i="443"/>
  <c r="AK45" i="443"/>
  <c r="AJ45" i="443"/>
  <c r="AI45" i="443"/>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Y44" i="443"/>
  <c r="BX44" i="443"/>
  <c r="BS44" i="443"/>
  <c r="BR44" i="443"/>
  <c r="BN44" i="443"/>
  <c r="BM44" i="443"/>
  <c r="BK44" i="443"/>
  <c r="BJ44" i="443"/>
  <c r="BI44" i="443"/>
  <c r="BH44" i="443"/>
  <c r="BG44" i="443"/>
  <c r="BF44" i="443"/>
  <c r="BE44" i="443"/>
  <c r="BD44" i="443"/>
  <c r="BC44" i="443"/>
  <c r="BB44" i="443"/>
  <c r="BA44" i="443"/>
  <c r="AZ44" i="443"/>
  <c r="AY44" i="443"/>
  <c r="AV44" i="443"/>
  <c r="AW44" i="443"/>
  <c r="AT44" i="443"/>
  <c r="AP44" i="443"/>
  <c r="AQ44" i="443"/>
  <c r="AO44" i="443"/>
  <c r="AN44" i="443"/>
  <c r="BO44" i="443"/>
  <c r="AL44" i="443"/>
  <c r="AM44" i="443"/>
  <c r="AK44" i="443"/>
  <c r="AJ44" i="443"/>
  <c r="AI44" i="443"/>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c r="BT43" i="443"/>
  <c r="BS43" i="443"/>
  <c r="BR43" i="443"/>
  <c r="BP43" i="443"/>
  <c r="BO43" i="443"/>
  <c r="BN43" i="443"/>
  <c r="BL43" i="443"/>
  <c r="BK43" i="443"/>
  <c r="BJ43" i="443"/>
  <c r="BH43" i="443"/>
  <c r="BI43" i="443"/>
  <c r="BG43" i="443"/>
  <c r="BF43" i="443"/>
  <c r="BE43" i="443"/>
  <c r="BD43" i="443"/>
  <c r="BC43" i="443"/>
  <c r="BB43" i="443"/>
  <c r="BA43" i="443"/>
  <c r="AZ43" i="443"/>
  <c r="AY43" i="443"/>
  <c r="AU43" i="443"/>
  <c r="AT43" i="443"/>
  <c r="AS43" i="443"/>
  <c r="AQ43" i="443"/>
  <c r="AP43" i="443"/>
  <c r="AO43" i="443"/>
  <c r="AN43" i="443"/>
  <c r="BQ43" i="443"/>
  <c r="AM43" i="443"/>
  <c r="AL43" i="443"/>
  <c r="AK43" i="443"/>
  <c r="AI43" i="443"/>
  <c r="AJ43" i="443"/>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c r="BM42" i="443"/>
  <c r="BL42" i="443"/>
  <c r="BH42" i="443"/>
  <c r="BG42" i="443"/>
  <c r="BF42" i="443"/>
  <c r="BE42" i="443"/>
  <c r="BD42" i="443"/>
  <c r="BC42" i="443"/>
  <c r="BB42" i="443"/>
  <c r="BA42" i="443"/>
  <c r="AZ42" i="443"/>
  <c r="AY42" i="443"/>
  <c r="AT42" i="443"/>
  <c r="AR42" i="443"/>
  <c r="AN42" i="443"/>
  <c r="BQ42" i="443"/>
  <c r="AM42" i="443"/>
  <c r="AL42" i="443"/>
  <c r="AK42" i="443"/>
  <c r="AJ42" i="443"/>
  <c r="AI42" i="443"/>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Y41" i="443"/>
  <c r="BX41" i="443"/>
  <c r="BT41" i="443"/>
  <c r="BR41" i="443"/>
  <c r="BP41" i="443"/>
  <c r="BN41" i="443"/>
  <c r="BM41" i="443"/>
  <c r="BJ41" i="443"/>
  <c r="BI41" i="443"/>
  <c r="BH41" i="443"/>
  <c r="BK41" i="443"/>
  <c r="BG41" i="443"/>
  <c r="BF41" i="443"/>
  <c r="BE41" i="443"/>
  <c r="BD41" i="443"/>
  <c r="BC41" i="443"/>
  <c r="BB41" i="443"/>
  <c r="BA41" i="443"/>
  <c r="AZ41" i="443"/>
  <c r="AY41" i="443"/>
  <c r="AV41" i="443"/>
  <c r="AW41" i="443"/>
  <c r="AU41" i="443"/>
  <c r="AR41" i="443"/>
  <c r="AO41" i="443"/>
  <c r="AN41" i="443"/>
  <c r="AM41" i="443"/>
  <c r="AL41" i="443"/>
  <c r="AK41" i="443"/>
  <c r="AI41" i="443"/>
  <c r="AJ41" i="443"/>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Y40" i="443"/>
  <c r="BX40" i="443"/>
  <c r="BS40" i="443"/>
  <c r="BR40" i="443"/>
  <c r="BO40" i="443"/>
  <c r="BN40" i="443"/>
  <c r="BM40" i="443"/>
  <c r="BK40" i="443"/>
  <c r="BJ40" i="443"/>
  <c r="BI40" i="443"/>
  <c r="BH40" i="443"/>
  <c r="BG40" i="443"/>
  <c r="BF40" i="443"/>
  <c r="BE40" i="443"/>
  <c r="BD40" i="443"/>
  <c r="BC40" i="443"/>
  <c r="BB40" i="443"/>
  <c r="BA40" i="443"/>
  <c r="AZ40" i="443"/>
  <c r="AY40" i="443"/>
  <c r="AW40" i="443"/>
  <c r="AV40" i="443"/>
  <c r="AT40" i="443"/>
  <c r="AR40" i="443"/>
  <c r="AP40" i="443"/>
  <c r="AQ40" i="443"/>
  <c r="AO40" i="443"/>
  <c r="AN40" i="443"/>
  <c r="AL40" i="443"/>
  <c r="AM40" i="443"/>
  <c r="AK40" i="443"/>
  <c r="AJ40" i="443"/>
  <c r="AI40" i="443"/>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c r="BT39" i="443"/>
  <c r="BS39" i="443"/>
  <c r="BR39" i="443"/>
  <c r="BP39" i="443"/>
  <c r="BO39" i="443"/>
  <c r="BN39" i="443"/>
  <c r="BL39" i="443"/>
  <c r="BK39" i="443"/>
  <c r="BJ39" i="443"/>
  <c r="BH39" i="443"/>
  <c r="BI39" i="443"/>
  <c r="BG39" i="443"/>
  <c r="BF39" i="443"/>
  <c r="BE39" i="443"/>
  <c r="BD39" i="443"/>
  <c r="BC39" i="443"/>
  <c r="BB39" i="443"/>
  <c r="BA39" i="443"/>
  <c r="AZ39" i="443"/>
  <c r="AY39" i="443"/>
  <c r="AU39" i="443"/>
  <c r="AT39" i="443"/>
  <c r="AS39" i="443"/>
  <c r="AQ39" i="443"/>
  <c r="AP39" i="443"/>
  <c r="AO39" i="443"/>
  <c r="AN39" i="443"/>
  <c r="BQ39" i="443"/>
  <c r="AM39" i="443"/>
  <c r="AL39" i="443"/>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Y38" i="443"/>
  <c r="BX38" i="443"/>
  <c r="BH38" i="443"/>
  <c r="BI38" i="443"/>
  <c r="BG38" i="443"/>
  <c r="BF38" i="443"/>
  <c r="BE38" i="443"/>
  <c r="BD38" i="443"/>
  <c r="BC38" i="443"/>
  <c r="BB38" i="443"/>
  <c r="BA38" i="443"/>
  <c r="AZ38" i="443"/>
  <c r="AY38" i="443"/>
  <c r="AN38" i="443"/>
  <c r="AM38" i="443"/>
  <c r="AL38" i="443"/>
  <c r="AK38" i="443"/>
  <c r="AJ38" i="443"/>
  <c r="AI38" i="443"/>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Y37" i="443"/>
  <c r="BX37" i="443"/>
  <c r="BJ37" i="443"/>
  <c r="BI37" i="443"/>
  <c r="BH37" i="443"/>
  <c r="BK37" i="443"/>
  <c r="BG37" i="443"/>
  <c r="BF37" i="443"/>
  <c r="BE37" i="443"/>
  <c r="BD37" i="443"/>
  <c r="BC37" i="443"/>
  <c r="BB37" i="443"/>
  <c r="BA37" i="443"/>
  <c r="AZ37" i="443"/>
  <c r="AY37" i="443"/>
  <c r="AN37" i="443"/>
  <c r="BP37" i="443"/>
  <c r="AM37" i="443"/>
  <c r="AL37" i="443"/>
  <c r="AK37" i="443"/>
  <c r="AI37" i="443"/>
  <c r="AJ37" i="443"/>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Y36" i="443"/>
  <c r="BX36" i="443"/>
  <c r="BQ36" i="443"/>
  <c r="BO36" i="443"/>
  <c r="BK36" i="443"/>
  <c r="BJ36" i="443"/>
  <c r="BI36" i="443"/>
  <c r="BH36" i="443"/>
  <c r="BG36" i="443"/>
  <c r="BF36" i="443"/>
  <c r="BE36" i="443"/>
  <c r="BD36" i="443"/>
  <c r="BC36" i="443"/>
  <c r="BB36" i="443"/>
  <c r="BA36" i="443"/>
  <c r="AZ36" i="443"/>
  <c r="AY36" i="443"/>
  <c r="AS36" i="443"/>
  <c r="AR36" i="443"/>
  <c r="AN36" i="443"/>
  <c r="AL36" i="443"/>
  <c r="AM36" i="443"/>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c r="BT35" i="443"/>
  <c r="BS35" i="443"/>
  <c r="BR35" i="443"/>
  <c r="BP35" i="443"/>
  <c r="BO35" i="443"/>
  <c r="BN35" i="443"/>
  <c r="BL35" i="443"/>
  <c r="BH35" i="443"/>
  <c r="BG35" i="443"/>
  <c r="BF35" i="443"/>
  <c r="BE35" i="443"/>
  <c r="BD35" i="443"/>
  <c r="BC35" i="443"/>
  <c r="BB35" i="443"/>
  <c r="BA35" i="443"/>
  <c r="AZ35" i="443"/>
  <c r="AY35" i="443"/>
  <c r="AU35" i="443"/>
  <c r="AT35" i="443"/>
  <c r="AS35" i="443"/>
  <c r="AQ35" i="443"/>
  <c r="AP35" i="443"/>
  <c r="AO35" i="443"/>
  <c r="AN35" i="443"/>
  <c r="BQ35" i="443"/>
  <c r="AM35" i="443"/>
  <c r="AL35" i="443"/>
  <c r="AK35" i="443"/>
  <c r="AI35" i="443"/>
  <c r="AJ35" i="443"/>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Y34" i="443"/>
  <c r="BX34" i="443"/>
  <c r="BP34" i="443"/>
  <c r="BO34" i="443"/>
  <c r="BK34" i="443"/>
  <c r="BI34" i="443"/>
  <c r="BH34" i="443"/>
  <c r="BJ34" i="443"/>
  <c r="BG34" i="443"/>
  <c r="BF34" i="443"/>
  <c r="BE34" i="443"/>
  <c r="BD34" i="443"/>
  <c r="BC34" i="443"/>
  <c r="BB34" i="443"/>
  <c r="BA34" i="443"/>
  <c r="AZ34" i="443"/>
  <c r="AY34" i="443"/>
  <c r="AP34" i="443"/>
  <c r="AQ34" i="443"/>
  <c r="AN34" i="443"/>
  <c r="BT34" i="443"/>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c r="BR33" i="443"/>
  <c r="BM33" i="443"/>
  <c r="BL33" i="443"/>
  <c r="BJ33" i="443"/>
  <c r="BH33" i="443"/>
  <c r="BG33" i="443"/>
  <c r="BF33" i="443"/>
  <c r="BE33" i="443"/>
  <c r="BD33" i="443"/>
  <c r="BC33" i="443"/>
  <c r="BB33" i="443"/>
  <c r="BA33" i="443"/>
  <c r="AZ33" i="443"/>
  <c r="AY33" i="443"/>
  <c r="AR33" i="443"/>
  <c r="AO33" i="443"/>
  <c r="AN33" i="443"/>
  <c r="BP33" i="443"/>
  <c r="AM33" i="443"/>
  <c r="AL33" i="443"/>
  <c r="AK33" i="443"/>
  <c r="AJ33" i="443"/>
  <c r="AI33" i="443"/>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Y32" i="443"/>
  <c r="BX32" i="443"/>
  <c r="BR32" i="443"/>
  <c r="BQ32" i="443"/>
  <c r="BK32" i="443"/>
  <c r="BJ32" i="443"/>
  <c r="BI32" i="443"/>
  <c r="BH32" i="443"/>
  <c r="BG32" i="443"/>
  <c r="BF32" i="443"/>
  <c r="BE32" i="443"/>
  <c r="BD32" i="443"/>
  <c r="BC32" i="443"/>
  <c r="BB32" i="443"/>
  <c r="BA32" i="443"/>
  <c r="AZ32" i="443"/>
  <c r="AY32" i="443"/>
  <c r="AR32" i="443"/>
  <c r="AO32" i="443"/>
  <c r="AN32" i="443"/>
  <c r="BM32" i="443"/>
  <c r="AL32" i="443"/>
  <c r="AM32" i="443"/>
  <c r="AK32" i="443"/>
  <c r="AJ32" i="443"/>
  <c r="AI32" i="443"/>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T31" i="443"/>
  <c r="BS31" i="443"/>
  <c r="BR31" i="443"/>
  <c r="BP31" i="443"/>
  <c r="BO31" i="443"/>
  <c r="BN31" i="443"/>
  <c r="BL31" i="443"/>
  <c r="BH31" i="443"/>
  <c r="BJ31" i="443"/>
  <c r="BG31" i="443"/>
  <c r="BF31" i="443"/>
  <c r="BE31" i="443"/>
  <c r="BD31" i="443"/>
  <c r="BC31" i="443"/>
  <c r="BC21" i="443"/>
  <c r="BB31" i="443"/>
  <c r="BA31" i="443"/>
  <c r="AZ31" i="443"/>
  <c r="AY31" i="443"/>
  <c r="AY15" i="443"/>
  <c r="AU31" i="443"/>
  <c r="AT31" i="443"/>
  <c r="AS31" i="443"/>
  <c r="AP31" i="443"/>
  <c r="AQ31" i="443"/>
  <c r="AO31" i="443"/>
  <c r="AN31" i="443"/>
  <c r="BQ31" i="443"/>
  <c r="AL31" i="443"/>
  <c r="AM31" i="443"/>
  <c r="AK31" i="443"/>
  <c r="AI31" i="443"/>
  <c r="AJ31" i="443"/>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T30" i="443"/>
  <c r="BQ30" i="443"/>
  <c r="BP30" i="443"/>
  <c r="BO30" i="443"/>
  <c r="BL30" i="443"/>
  <c r="BK30" i="443"/>
  <c r="BI30" i="443"/>
  <c r="BH30" i="443"/>
  <c r="BJ30" i="443"/>
  <c r="BG30" i="443"/>
  <c r="BF30" i="443"/>
  <c r="BE30" i="443"/>
  <c r="BD30" i="443"/>
  <c r="BC30" i="443"/>
  <c r="BB30" i="443"/>
  <c r="BA30" i="443"/>
  <c r="AZ30" i="443"/>
  <c r="AY30" i="443"/>
  <c r="AV30" i="443"/>
  <c r="AW30" i="443"/>
  <c r="AU30" i="443"/>
  <c r="AR30" i="443"/>
  <c r="AQ30" i="443"/>
  <c r="AP30" i="443"/>
  <c r="AN30" i="443"/>
  <c r="AM30" i="443"/>
  <c r="AL30" i="443"/>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c r="BI29" i="443"/>
  <c r="BH29" i="443"/>
  <c r="BG29" i="443"/>
  <c r="BF29" i="443"/>
  <c r="BE29" i="443"/>
  <c r="BD29" i="443"/>
  <c r="BC29" i="443"/>
  <c r="BB29" i="443"/>
  <c r="BA29" i="443"/>
  <c r="AZ29" i="443"/>
  <c r="AY29" i="443"/>
  <c r="AN29" i="443"/>
  <c r="BT29" i="443"/>
  <c r="AM29" i="443"/>
  <c r="AL29" i="443"/>
  <c r="AK29" i="443"/>
  <c r="AJ29" i="443"/>
  <c r="AI29" i="443"/>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Y28" i="443"/>
  <c r="BX28" i="443"/>
  <c r="BK28" i="443"/>
  <c r="BJ28" i="443"/>
  <c r="BI28" i="443"/>
  <c r="BH28" i="443"/>
  <c r="BG28" i="443"/>
  <c r="BF28" i="443"/>
  <c r="BE28" i="443"/>
  <c r="BD28" i="443"/>
  <c r="BC28" i="443"/>
  <c r="BB28" i="443"/>
  <c r="BA28" i="443"/>
  <c r="AZ28" i="443"/>
  <c r="AY28" i="443"/>
  <c r="AN28" i="443"/>
  <c r="AL28" i="443"/>
  <c r="AM28" i="443"/>
  <c r="AK28" i="443"/>
  <c r="AJ28" i="443"/>
  <c r="AI28" i="443"/>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c r="BT27" i="443"/>
  <c r="BS27" i="443"/>
  <c r="BR27" i="443"/>
  <c r="BP27" i="443"/>
  <c r="BO27" i="443"/>
  <c r="BN27" i="443"/>
  <c r="BL27" i="443"/>
  <c r="BH27" i="443"/>
  <c r="BI27" i="443"/>
  <c r="BG27" i="443"/>
  <c r="BF27" i="443"/>
  <c r="BE27" i="443"/>
  <c r="BD27" i="443"/>
  <c r="BC27" i="443"/>
  <c r="BB27" i="443"/>
  <c r="BA27" i="443"/>
  <c r="AZ27" i="443"/>
  <c r="AY27" i="443"/>
  <c r="AU27" i="443"/>
  <c r="AT27" i="443"/>
  <c r="AS27" i="443"/>
  <c r="AQ27" i="443"/>
  <c r="AP27" i="443"/>
  <c r="AO27" i="443"/>
  <c r="AN27" i="443"/>
  <c r="BQ27" i="443"/>
  <c r="AM27" i="443"/>
  <c r="AL27" i="443"/>
  <c r="AK27" i="443"/>
  <c r="AI27" i="443"/>
  <c r="AJ27" i="443"/>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c r="BQ26" i="443"/>
  <c r="BK26" i="443"/>
  <c r="BH26" i="443"/>
  <c r="BG26" i="443"/>
  <c r="BF26" i="443"/>
  <c r="BE26" i="443"/>
  <c r="BD26" i="443"/>
  <c r="BC26" i="443"/>
  <c r="BB26" i="443"/>
  <c r="BA26" i="443"/>
  <c r="AZ26" i="443"/>
  <c r="AY26" i="443"/>
  <c r="AT26" i="443"/>
  <c r="AN26" i="443"/>
  <c r="AM26" i="443"/>
  <c r="AL26" i="443"/>
  <c r="AK26" i="443"/>
  <c r="AI26" i="443"/>
  <c r="AJ26" i="443"/>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Y25" i="443"/>
  <c r="BX25" i="443"/>
  <c r="BT25" i="443"/>
  <c r="BR25" i="443"/>
  <c r="BP25" i="443"/>
  <c r="BN25" i="443"/>
  <c r="BM25" i="443"/>
  <c r="BJ25" i="443"/>
  <c r="BI25" i="443"/>
  <c r="BH25" i="443"/>
  <c r="BK25" i="443"/>
  <c r="BG25" i="443"/>
  <c r="BF25" i="443"/>
  <c r="BE25" i="443"/>
  <c r="BD25" i="443"/>
  <c r="BC25" i="443"/>
  <c r="BB25" i="443"/>
  <c r="BA25" i="443"/>
  <c r="AZ25" i="443"/>
  <c r="AY25" i="443"/>
  <c r="AW25" i="443"/>
  <c r="AV25" i="443"/>
  <c r="AU25" i="443"/>
  <c r="AR25" i="443"/>
  <c r="AO25" i="443"/>
  <c r="AN25" i="443"/>
  <c r="AM25" i="443"/>
  <c r="AL25" i="443"/>
  <c r="AK25" i="443"/>
  <c r="AI25" i="443"/>
  <c r="AJ25" i="443"/>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Y24" i="443"/>
  <c r="BX24" i="443"/>
  <c r="BS24" i="443"/>
  <c r="BR24" i="443"/>
  <c r="BO24" i="443"/>
  <c r="BN24" i="443"/>
  <c r="BM24" i="443"/>
  <c r="BK24" i="443"/>
  <c r="BJ24" i="443"/>
  <c r="BI24" i="443"/>
  <c r="BH24" i="443"/>
  <c r="BG24" i="443"/>
  <c r="BF24" i="443"/>
  <c r="BE24" i="443"/>
  <c r="BD24" i="443"/>
  <c r="BC24" i="443"/>
  <c r="BB24" i="443"/>
  <c r="BA24" i="443"/>
  <c r="AZ24" i="443"/>
  <c r="AY24" i="443"/>
  <c r="AW24" i="443"/>
  <c r="AV24" i="443"/>
  <c r="AT24" i="443"/>
  <c r="AR24" i="443"/>
  <c r="AP24" i="443"/>
  <c r="AQ24" i="443"/>
  <c r="AO24" i="443"/>
  <c r="AN24" i="443"/>
  <c r="AL24" i="443"/>
  <c r="AM24" i="443"/>
  <c r="AK24" i="443"/>
  <c r="AK17" i="443"/>
  <c r="AJ24" i="443"/>
  <c r="AI24" i="443"/>
  <c r="AH24" i="443"/>
  <c r="AG24" i="443"/>
  <c r="AG17" i="443"/>
  <c r="AF24" i="443"/>
  <c r="AE24" i="443"/>
  <c r="AD24" i="443"/>
  <c r="AC24" i="443"/>
  <c r="AB24" i="443"/>
  <c r="AA24" i="443"/>
  <c r="Z24" i="443"/>
  <c r="Y24" i="443"/>
  <c r="X24" i="443"/>
  <c r="W24" i="443"/>
  <c r="V24" i="443"/>
  <c r="U24" i="443"/>
  <c r="U16" i="443"/>
  <c r="T24" i="443"/>
  <c r="S24" i="443"/>
  <c r="R24" i="443"/>
  <c r="Q24" i="443"/>
  <c r="P24" i="443"/>
  <c r="O24" i="443"/>
  <c r="N24" i="443"/>
  <c r="M24" i="443"/>
  <c r="M16" i="443"/>
  <c r="L24" i="443"/>
  <c r="BX23" i="443"/>
  <c r="BY23" i="443"/>
  <c r="BT23" i="443"/>
  <c r="BS23" i="443"/>
  <c r="BR23" i="443"/>
  <c r="BP23" i="443"/>
  <c r="BO23" i="443"/>
  <c r="BN23" i="443"/>
  <c r="BL23" i="443"/>
  <c r="BK23" i="443"/>
  <c r="BJ23" i="443"/>
  <c r="BH23" i="443"/>
  <c r="BI23" i="443"/>
  <c r="BG23" i="443"/>
  <c r="BF23" i="443"/>
  <c r="BF21" i="443"/>
  <c r="BE23" i="443"/>
  <c r="BD23" i="443"/>
  <c r="BC23" i="443"/>
  <c r="BB23" i="443"/>
  <c r="BA23" i="443"/>
  <c r="AZ23" i="443"/>
  <c r="AY23" i="443"/>
  <c r="AU23" i="443"/>
  <c r="AT23" i="443"/>
  <c r="AS23" i="443"/>
  <c r="AQ23" i="443"/>
  <c r="AP23" i="443"/>
  <c r="AO23" i="443"/>
  <c r="AN23" i="443"/>
  <c r="BQ23" i="443"/>
  <c r="AM23" i="443"/>
  <c r="AL23" i="443"/>
  <c r="AK23" i="443"/>
  <c r="AI23" i="443"/>
  <c r="AJ23" i="443"/>
  <c r="AH23" i="443"/>
  <c r="AH21" i="443"/>
  <c r="AG23" i="443"/>
  <c r="AF23" i="443"/>
  <c r="AE23" i="443"/>
  <c r="AD23" i="443"/>
  <c r="AB13" i="443"/>
  <c r="AC23" i="443"/>
  <c r="AB23" i="443"/>
  <c r="AA23" i="443"/>
  <c r="Z23" i="443"/>
  <c r="Y23" i="443"/>
  <c r="X23" i="443"/>
  <c r="W23" i="443"/>
  <c r="V23" i="443"/>
  <c r="V21" i="443"/>
  <c r="U23" i="443"/>
  <c r="T23" i="443"/>
  <c r="S23" i="443"/>
  <c r="R23" i="443"/>
  <c r="Q23" i="443"/>
  <c r="P23" i="443"/>
  <c r="O23" i="443"/>
  <c r="N23" i="443"/>
  <c r="N16" i="443"/>
  <c r="M23" i="443"/>
  <c r="L23" i="443"/>
  <c r="BX22" i="443"/>
  <c r="BY22" i="443"/>
  <c r="BQ22" i="443"/>
  <c r="BI22" i="443"/>
  <c r="BH22" i="443"/>
  <c r="BG22" i="443"/>
  <c r="BF22" i="443"/>
  <c r="BE22" i="443"/>
  <c r="BE16" i="443"/>
  <c r="BD22" i="443"/>
  <c r="BC22" i="443"/>
  <c r="BB22" i="443"/>
  <c r="BA22" i="443"/>
  <c r="AZ22" i="443"/>
  <c r="AY22" i="443"/>
  <c r="AT22" i="443"/>
  <c r="AN22" i="443"/>
  <c r="BT22" i="443"/>
  <c r="AM22" i="443"/>
  <c r="AM17" i="443"/>
  <c r="AL22" i="443"/>
  <c r="AK22" i="443"/>
  <c r="AI22" i="443"/>
  <c r="AI147" i="443"/>
  <c r="AJ147" i="443"/>
  <c r="AH22" i="443"/>
  <c r="AG22" i="443"/>
  <c r="AF22" i="443"/>
  <c r="AE22" i="443"/>
  <c r="AE21" i="443"/>
  <c r="AD22" i="443"/>
  <c r="AC22" i="443"/>
  <c r="AB22" i="443"/>
  <c r="AA22" i="443"/>
  <c r="Z22" i="443"/>
  <c r="Y22" i="443"/>
  <c r="X22" i="443"/>
  <c r="W22" i="443"/>
  <c r="V22" i="443"/>
  <c r="U22" i="443"/>
  <c r="T22" i="443"/>
  <c r="S22" i="443"/>
  <c r="S21" i="443"/>
  <c r="R22" i="443"/>
  <c r="Q22" i="443"/>
  <c r="P22" i="443"/>
  <c r="O22" i="443"/>
  <c r="O16" i="443"/>
  <c r="N22" i="443"/>
  <c r="M22" i="443"/>
  <c r="L22" i="443"/>
  <c r="BX21" i="443"/>
  <c r="BH21" i="443"/>
  <c r="BB21" i="443"/>
  <c r="AD21" i="443"/>
  <c r="N21" i="443"/>
  <c r="M21" i="443"/>
  <c r="L21" i="443"/>
  <c r="J21" i="443"/>
  <c r="I21" i="443"/>
  <c r="H21" i="443"/>
  <c r="G21" i="443"/>
  <c r="F21" i="443"/>
  <c r="BS18" i="443"/>
  <c r="BT18" i="443"/>
  <c r="BQ18" i="443"/>
  <c r="BP18" i="443"/>
  <c r="BO18" i="443"/>
  <c r="BM18" i="443"/>
  <c r="BN18" i="443"/>
  <c r="BL18" i="443"/>
  <c r="BG18" i="443"/>
  <c r="BF18" i="443"/>
  <c r="BE18" i="443"/>
  <c r="BD18" i="443"/>
  <c r="BC18" i="443"/>
  <c r="BB18" i="443"/>
  <c r="AZ18" i="443"/>
  <c r="BA18" i="443"/>
  <c r="AY18" i="443"/>
  <c r="V18" i="443"/>
  <c r="U18" i="443"/>
  <c r="T18" i="443"/>
  <c r="S18" i="443"/>
  <c r="R18" i="443"/>
  <c r="P18" i="443"/>
  <c r="O18" i="443"/>
  <c r="AB16" i="443"/>
  <c r="AB15" i="443"/>
  <c r="BY14" i="443"/>
  <c r="AB14" i="443"/>
  <c r="BV13" i="443"/>
  <c r="BR13" i="443"/>
  <c r="BO13" i="443"/>
  <c r="BL13" i="443"/>
  <c r="BE13" i="443"/>
  <c r="BB13" i="443"/>
  <c r="AY13" i="443"/>
  <c r="U13" i="443"/>
  <c r="R13" i="443"/>
  <c r="O13" i="443"/>
  <c r="N13" i="443"/>
  <c r="N14" i="443"/>
  <c r="M13" i="443"/>
  <c r="M14" i="443"/>
  <c r="L13" i="443"/>
  <c r="BL12" i="443"/>
  <c r="BL14" i="443"/>
  <c r="BB12" i="443"/>
  <c r="BB14" i="443"/>
  <c r="U12" i="443"/>
  <c r="R12" i="443"/>
  <c r="O12" i="443"/>
  <c r="O14" i="443"/>
  <c r="N12" i="443"/>
  <c r="M12" i="443"/>
  <c r="L12" i="443"/>
  <c r="BW11" i="443"/>
  <c r="BK9" i="443"/>
  <c r="BI9" i="443"/>
  <c r="K9" i="443"/>
  <c r="I9" i="443"/>
  <c r="F9" i="443"/>
  <c r="C9" i="443"/>
  <c r="J5" i="443"/>
  <c r="C5" i="443"/>
  <c r="BN24" i="445"/>
  <c r="BK29" i="445"/>
  <c r="BJ29" i="445"/>
  <c r="AV37" i="445"/>
  <c r="AW37" i="445"/>
  <c r="BL37" i="445"/>
  <c r="AV40" i="445"/>
  <c r="AW40" i="445"/>
  <c r="BT71" i="445"/>
  <c r="BP71" i="445"/>
  <c r="BL71" i="445"/>
  <c r="AU71" i="445"/>
  <c r="BS71" i="445"/>
  <c r="BN71" i="445"/>
  <c r="AV71" i="445"/>
  <c r="AW71" i="445"/>
  <c r="AP71" i="445"/>
  <c r="AQ71" i="445"/>
  <c r="BR71" i="445"/>
  <c r="AT71" i="445"/>
  <c r="BM71" i="445"/>
  <c r="AO71" i="445"/>
  <c r="BJ73" i="445"/>
  <c r="BK73" i="445"/>
  <c r="BK80" i="445"/>
  <c r="BJ80" i="445"/>
  <c r="BK84" i="445"/>
  <c r="BJ84" i="445"/>
  <c r="BI84" i="445"/>
  <c r="BE15" i="445"/>
  <c r="AL21" i="445"/>
  <c r="BY22" i="445"/>
  <c r="BY14" i="445"/>
  <c r="AV33" i="445"/>
  <c r="AW33" i="445"/>
  <c r="BT33" i="445"/>
  <c r="BT36" i="445"/>
  <c r="BP36" i="445"/>
  <c r="BL36" i="445"/>
  <c r="AU36" i="445"/>
  <c r="BO36" i="445"/>
  <c r="AT36" i="445"/>
  <c r="BS36" i="445"/>
  <c r="AP36" i="445"/>
  <c r="AQ36" i="445"/>
  <c r="BM37" i="445"/>
  <c r="BJ38" i="445"/>
  <c r="BI38" i="445"/>
  <c r="AO40" i="445"/>
  <c r="BO41" i="445"/>
  <c r="BT51" i="445"/>
  <c r="BP51" i="445"/>
  <c r="BL51" i="445"/>
  <c r="AU51" i="445"/>
  <c r="BO51" i="445"/>
  <c r="AR51" i="445"/>
  <c r="BS51" i="445"/>
  <c r="AP51" i="445"/>
  <c r="AQ51" i="445"/>
  <c r="BN51" i="445"/>
  <c r="AV51" i="445"/>
  <c r="AW51" i="445"/>
  <c r="BS52" i="445"/>
  <c r="BO52" i="445"/>
  <c r="AT52" i="445"/>
  <c r="AP52" i="445"/>
  <c r="AQ52" i="445"/>
  <c r="BP52" i="445"/>
  <c r="AR52" i="445"/>
  <c r="BT52" i="445"/>
  <c r="BN52" i="445"/>
  <c r="AV52" i="445"/>
  <c r="AW52" i="445"/>
  <c r="AR61" i="445"/>
  <c r="BL61" i="445"/>
  <c r="BI66" i="445"/>
  <c r="BK66" i="445"/>
  <c r="AR71" i="445"/>
  <c r="BI73" i="445"/>
  <c r="BR77" i="445"/>
  <c r="BN77" i="445"/>
  <c r="AS77" i="445"/>
  <c r="AO77" i="445"/>
  <c r="BP77" i="445"/>
  <c r="AV77" i="445"/>
  <c r="AW77" i="445"/>
  <c r="BT77" i="445"/>
  <c r="AU77" i="445"/>
  <c r="BO77" i="445"/>
  <c r="AP77" i="445"/>
  <c r="AQ77" i="445"/>
  <c r="BS77" i="445"/>
  <c r="BE16" i="445"/>
  <c r="AI21" i="445"/>
  <c r="BX21" i="445"/>
  <c r="O16" i="445"/>
  <c r="O15" i="445"/>
  <c r="S21" i="445"/>
  <c r="AE21" i="445"/>
  <c r="AJ22" i="445"/>
  <c r="AI147" i="445"/>
  <c r="AJ147" i="445"/>
  <c r="AG17" i="445"/>
  <c r="AS24" i="445"/>
  <c r="BS25" i="445"/>
  <c r="BO25" i="445"/>
  <c r="AT25" i="445"/>
  <c r="AP25" i="445"/>
  <c r="AQ25" i="445"/>
  <c r="BR25" i="445"/>
  <c r="BR15" i="445"/>
  <c r="BN25" i="445"/>
  <c r="AS25" i="445"/>
  <c r="AO25" i="445"/>
  <c r="AV25" i="445"/>
  <c r="AW25" i="445"/>
  <c r="BL25" i="445"/>
  <c r="BT25" i="445"/>
  <c r="BT28" i="445"/>
  <c r="BP28" i="445"/>
  <c r="BL28" i="445"/>
  <c r="AU28" i="445"/>
  <c r="BS28" i="445"/>
  <c r="AP28" i="445"/>
  <c r="AQ28" i="445"/>
  <c r="AP17" i="445"/>
  <c r="BO28" i="445"/>
  <c r="AT28" i="445"/>
  <c r="AV28" i="445"/>
  <c r="AW28" i="445"/>
  <c r="BN28" i="445"/>
  <c r="BJ30" i="445"/>
  <c r="BI30" i="445"/>
  <c r="AO32" i="445"/>
  <c r="AR33" i="445"/>
  <c r="BK33" i="445"/>
  <c r="BJ33" i="445"/>
  <c r="AR36" i="445"/>
  <c r="BR36" i="445"/>
  <c r="AU37" i="445"/>
  <c r="AS40" i="445"/>
  <c r="AT41" i="445"/>
  <c r="BR45" i="445"/>
  <c r="BN45" i="445"/>
  <c r="AS45" i="445"/>
  <c r="AO45" i="445"/>
  <c r="BP45" i="445"/>
  <c r="AV45" i="445"/>
  <c r="AW45" i="445"/>
  <c r="BO45" i="445"/>
  <c r="AU45" i="445"/>
  <c r="AP45" i="445"/>
  <c r="AQ45" i="445"/>
  <c r="BT45" i="445"/>
  <c r="BJ45" i="445"/>
  <c r="BK45" i="445"/>
  <c r="BI45" i="445"/>
  <c r="BS45" i="445"/>
  <c r="AS51" i="445"/>
  <c r="BQ51" i="445"/>
  <c r="AS52" i="445"/>
  <c r="BL52" i="445"/>
  <c r="BT55" i="445"/>
  <c r="BP55" i="445"/>
  <c r="BL55" i="445"/>
  <c r="AU55" i="445"/>
  <c r="BS55" i="445"/>
  <c r="BN55" i="445"/>
  <c r="AV55" i="445"/>
  <c r="AW55" i="445"/>
  <c r="AP55" i="445"/>
  <c r="AQ55" i="445"/>
  <c r="BR55" i="445"/>
  <c r="AO55" i="445"/>
  <c r="BM55" i="445"/>
  <c r="AT55" i="445"/>
  <c r="AR56" i="445"/>
  <c r="AP57" i="445"/>
  <c r="AQ57" i="445"/>
  <c r="BJ57" i="445"/>
  <c r="BK57" i="445"/>
  <c r="BK64" i="445"/>
  <c r="BJ64" i="445"/>
  <c r="AO67" i="445"/>
  <c r="AO68" i="445"/>
  <c r="BK68" i="445"/>
  <c r="BJ68" i="445"/>
  <c r="BI68" i="445"/>
  <c r="BI70" i="445"/>
  <c r="BK70" i="445"/>
  <c r="BJ70" i="445"/>
  <c r="BS72" i="445"/>
  <c r="BO72" i="445"/>
  <c r="AT72" i="445"/>
  <c r="AP72" i="445"/>
  <c r="AQ72" i="445"/>
  <c r="BT72" i="445"/>
  <c r="BN72" i="445"/>
  <c r="AV72" i="445"/>
  <c r="AW72" i="445"/>
  <c r="BR72" i="445"/>
  <c r="AO72" i="445"/>
  <c r="BM72" i="445"/>
  <c r="AU72" i="445"/>
  <c r="BP72" i="445"/>
  <c r="BR73" i="445"/>
  <c r="BN73" i="445"/>
  <c r="AS73" i="445"/>
  <c r="AO73" i="445"/>
  <c r="BQ73" i="445"/>
  <c r="BL73" i="445"/>
  <c r="AR73" i="445"/>
  <c r="BP73" i="445"/>
  <c r="AV73" i="445"/>
  <c r="AW73" i="445"/>
  <c r="BO73" i="445"/>
  <c r="AT77" i="445"/>
  <c r="BM77" i="445"/>
  <c r="BT83" i="445"/>
  <c r="BP83" i="445"/>
  <c r="BL83" i="445"/>
  <c r="AU83" i="445"/>
  <c r="BO83" i="445"/>
  <c r="AR83" i="445"/>
  <c r="BS83" i="445"/>
  <c r="AV83" i="445"/>
  <c r="AW83" i="445"/>
  <c r="AP83" i="445"/>
  <c r="AQ83" i="445"/>
  <c r="BN83" i="445"/>
  <c r="BS84" i="445"/>
  <c r="BO84" i="445"/>
  <c r="AT84" i="445"/>
  <c r="AP84" i="445"/>
  <c r="AQ84" i="445"/>
  <c r="BP84" i="445"/>
  <c r="AR84" i="445"/>
  <c r="BT84" i="445"/>
  <c r="BN84" i="445"/>
  <c r="AV84" i="445"/>
  <c r="AW84" i="445"/>
  <c r="BQ84" i="445"/>
  <c r="BS88" i="445"/>
  <c r="BO88" i="445"/>
  <c r="AT88" i="445"/>
  <c r="AP88" i="445"/>
  <c r="AQ88" i="445"/>
  <c r="BT88" i="445"/>
  <c r="BN88" i="445"/>
  <c r="AV88" i="445"/>
  <c r="AW88" i="445"/>
  <c r="BR88" i="445"/>
  <c r="AU88" i="445"/>
  <c r="BM88" i="445"/>
  <c r="AO88" i="445"/>
  <c r="BP88" i="445"/>
  <c r="AR88" i="445"/>
  <c r="BR93" i="445"/>
  <c r="BN93" i="445"/>
  <c r="AS93" i="445"/>
  <c r="AO93" i="445"/>
  <c r="BP93" i="445"/>
  <c r="AV93" i="445"/>
  <c r="AW93" i="445"/>
  <c r="BO93" i="445"/>
  <c r="AU93" i="445"/>
  <c r="AP93" i="445"/>
  <c r="AQ93" i="445"/>
  <c r="BT93" i="445"/>
  <c r="BQ93" i="445"/>
  <c r="BL93" i="445"/>
  <c r="AR93" i="445"/>
  <c r="BM93" i="445"/>
  <c r="BY16" i="446"/>
  <c r="BY15" i="446"/>
  <c r="AY21" i="445"/>
  <c r="AY16" i="445"/>
  <c r="AY15" i="445"/>
  <c r="BT24" i="445"/>
  <c r="BP24" i="445"/>
  <c r="BL24" i="445"/>
  <c r="AU24" i="445"/>
  <c r="BS24" i="445"/>
  <c r="BO24" i="445"/>
  <c r="BO16" i="445"/>
  <c r="AT24" i="445"/>
  <c r="AS17" i="445"/>
  <c r="AP24" i="445"/>
  <c r="AQ24" i="445"/>
  <c r="AQ17" i="445"/>
  <c r="AV24" i="445"/>
  <c r="AW24" i="445"/>
  <c r="BJ26" i="445"/>
  <c r="BI26" i="445"/>
  <c r="BS37" i="445"/>
  <c r="BO37" i="445"/>
  <c r="AT37" i="445"/>
  <c r="AP37" i="445"/>
  <c r="AQ37" i="445"/>
  <c r="BN37" i="445"/>
  <c r="AS37" i="445"/>
  <c r="BR37" i="445"/>
  <c r="AO37" i="445"/>
  <c r="BT37" i="445"/>
  <c r="BT40" i="445"/>
  <c r="BP40" i="445"/>
  <c r="BL40" i="445"/>
  <c r="AU40" i="445"/>
  <c r="BS40" i="445"/>
  <c r="AP40" i="445"/>
  <c r="AQ40" i="445"/>
  <c r="BO40" i="445"/>
  <c r="AT40" i="445"/>
  <c r="BN40" i="445"/>
  <c r="BI50" i="445"/>
  <c r="BK50" i="445"/>
  <c r="BR61" i="445"/>
  <c r="BN61" i="445"/>
  <c r="AS61" i="445"/>
  <c r="AO61" i="445"/>
  <c r="BP61" i="445"/>
  <c r="AV61" i="445"/>
  <c r="AW61" i="445"/>
  <c r="BO61" i="445"/>
  <c r="AU61" i="445"/>
  <c r="AP61" i="445"/>
  <c r="AQ61" i="445"/>
  <c r="BT61" i="445"/>
  <c r="BJ61" i="445"/>
  <c r="BK61" i="445"/>
  <c r="BI61" i="445"/>
  <c r="BS61" i="445"/>
  <c r="BI86" i="445"/>
  <c r="BK86" i="445"/>
  <c r="BJ86" i="445"/>
  <c r="BT87" i="445"/>
  <c r="BP87" i="445"/>
  <c r="BL87" i="445"/>
  <c r="AU87" i="445"/>
  <c r="BS87" i="445"/>
  <c r="BN87" i="445"/>
  <c r="AV87" i="445"/>
  <c r="AW87" i="445"/>
  <c r="AP87" i="445"/>
  <c r="AQ87" i="445"/>
  <c r="BR87" i="445"/>
  <c r="AT87" i="445"/>
  <c r="BM87" i="445"/>
  <c r="AO87" i="445"/>
  <c r="BO87" i="445"/>
  <c r="AR87" i="445"/>
  <c r="AZ21" i="445"/>
  <c r="BJ22" i="445"/>
  <c r="BO12" i="445"/>
  <c r="BO14" i="445"/>
  <c r="BI22" i="445"/>
  <c r="BL12" i="445"/>
  <c r="BL14" i="445"/>
  <c r="BE12" i="445"/>
  <c r="BE14" i="445"/>
  <c r="P21" i="445"/>
  <c r="AO24" i="445"/>
  <c r="BQ24" i="445"/>
  <c r="BK25" i="445"/>
  <c r="BJ25" i="445"/>
  <c r="BK26" i="445"/>
  <c r="BI29" i="445"/>
  <c r="BS33" i="445"/>
  <c r="BO33" i="445"/>
  <c r="AT33" i="445"/>
  <c r="AP33" i="445"/>
  <c r="AQ33" i="445"/>
  <c r="BR33" i="445"/>
  <c r="AO33" i="445"/>
  <c r="BN33" i="445"/>
  <c r="AS33" i="445"/>
  <c r="BL33" i="445"/>
  <c r="AV36" i="445"/>
  <c r="AW36" i="445"/>
  <c r="BN36" i="445"/>
  <c r="BQ40" i="445"/>
  <c r="BR41" i="445"/>
  <c r="BN41" i="445"/>
  <c r="AS41" i="445"/>
  <c r="AO41" i="445"/>
  <c r="BQ41" i="445"/>
  <c r="BL41" i="445"/>
  <c r="AR41" i="445"/>
  <c r="BP41" i="445"/>
  <c r="AV41" i="445"/>
  <c r="AW41" i="445"/>
  <c r="BQ52" i="445"/>
  <c r="BO71" i="445"/>
  <c r="BJ77" i="445"/>
  <c r="BK77" i="445"/>
  <c r="BI77" i="445"/>
  <c r="BI80" i="445"/>
  <c r="AS87" i="445"/>
  <c r="AY12" i="445"/>
  <c r="AY14" i="445"/>
  <c r="BR12" i="445"/>
  <c r="BR14" i="445"/>
  <c r="Q18" i="445"/>
  <c r="BB18" i="445"/>
  <c r="BQ18" i="445"/>
  <c r="BL18" i="445"/>
  <c r="R16" i="445"/>
  <c r="R15" i="445"/>
  <c r="AB13" i="445"/>
  <c r="AH17" i="445"/>
  <c r="AM22" i="445"/>
  <c r="BK22" i="445"/>
  <c r="AK21" i="445"/>
  <c r="AK17" i="445"/>
  <c r="BB16" i="445"/>
  <c r="BB15" i="445"/>
  <c r="BF21" i="445"/>
  <c r="AR24" i="445"/>
  <c r="BR24" i="445"/>
  <c r="BR16" i="445"/>
  <c r="BI25" i="445"/>
  <c r="BS29" i="445"/>
  <c r="BO29" i="445"/>
  <c r="AT29" i="445"/>
  <c r="AT17" i="445"/>
  <c r="AP29" i="445"/>
  <c r="AQ29" i="445"/>
  <c r="BN29" i="445"/>
  <c r="AS29" i="445"/>
  <c r="AO29" i="445"/>
  <c r="BR29" i="445"/>
  <c r="AV29" i="445"/>
  <c r="AW29" i="445"/>
  <c r="BL29" i="445"/>
  <c r="BT29" i="445"/>
  <c r="BT32" i="445"/>
  <c r="BP32" i="445"/>
  <c r="BL32" i="445"/>
  <c r="AU32" i="445"/>
  <c r="BO32" i="445"/>
  <c r="AT32" i="445"/>
  <c r="BS32" i="445"/>
  <c r="AP32" i="445"/>
  <c r="AQ32" i="445"/>
  <c r="AV32" i="445"/>
  <c r="AW32" i="445"/>
  <c r="BN32" i="445"/>
  <c r="BM33" i="445"/>
  <c r="BJ34" i="445"/>
  <c r="BI34" i="445"/>
  <c r="AO36" i="445"/>
  <c r="BQ36" i="445"/>
  <c r="AR37" i="445"/>
  <c r="BK37" i="445"/>
  <c r="BJ37" i="445"/>
  <c r="BP37" i="445"/>
  <c r="BK38" i="445"/>
  <c r="AR40" i="445"/>
  <c r="BR40" i="445"/>
  <c r="AP41" i="445"/>
  <c r="AQ41" i="445"/>
  <c r="BJ41" i="445"/>
  <c r="BK41" i="445"/>
  <c r="BS41" i="445"/>
  <c r="BK48" i="445"/>
  <c r="BJ48" i="445"/>
  <c r="AO51" i="445"/>
  <c r="BM51" i="445"/>
  <c r="AO52" i="445"/>
  <c r="BK52" i="445"/>
  <c r="BJ52" i="445"/>
  <c r="BI52" i="445"/>
  <c r="BR52" i="445"/>
  <c r="BI54" i="445"/>
  <c r="BK54" i="445"/>
  <c r="BJ54" i="445"/>
  <c r="BS56" i="445"/>
  <c r="BO56" i="445"/>
  <c r="AT56" i="445"/>
  <c r="AP56" i="445"/>
  <c r="AQ56" i="445"/>
  <c r="BT56" i="445"/>
  <c r="BN56" i="445"/>
  <c r="AV56" i="445"/>
  <c r="AW56" i="445"/>
  <c r="BR56" i="445"/>
  <c r="BM56" i="445"/>
  <c r="AO56" i="445"/>
  <c r="AU56" i="445"/>
  <c r="BP56" i="445"/>
  <c r="BR57" i="445"/>
  <c r="BN57" i="445"/>
  <c r="AS57" i="445"/>
  <c r="AO57" i="445"/>
  <c r="BQ57" i="445"/>
  <c r="BL57" i="445"/>
  <c r="AR57" i="445"/>
  <c r="BP57" i="445"/>
  <c r="AV57" i="445"/>
  <c r="AW57" i="445"/>
  <c r="BO57" i="445"/>
  <c r="AT61" i="445"/>
  <c r="BM61" i="445"/>
  <c r="BJ66" i="445"/>
  <c r="BT67" i="445"/>
  <c r="BP67" i="445"/>
  <c r="BL67" i="445"/>
  <c r="AU67" i="445"/>
  <c r="BO67" i="445"/>
  <c r="AR67" i="445"/>
  <c r="BS67" i="445"/>
  <c r="AP67" i="445"/>
  <c r="AQ67" i="445"/>
  <c r="BN67" i="445"/>
  <c r="AV67" i="445"/>
  <c r="AW67" i="445"/>
  <c r="BS68" i="445"/>
  <c r="BO68" i="445"/>
  <c r="AT68" i="445"/>
  <c r="AP68" i="445"/>
  <c r="AQ68" i="445"/>
  <c r="BP68" i="445"/>
  <c r="AR68" i="445"/>
  <c r="BT68" i="445"/>
  <c r="BN68" i="445"/>
  <c r="AV68" i="445"/>
  <c r="AW68" i="445"/>
  <c r="BQ68" i="445"/>
  <c r="AS71" i="445"/>
  <c r="BQ71" i="445"/>
  <c r="AR77" i="445"/>
  <c r="BL77" i="445"/>
  <c r="BI82" i="445"/>
  <c r="BK82" i="445"/>
  <c r="BJ93" i="445"/>
  <c r="BK93" i="445"/>
  <c r="BI93" i="445"/>
  <c r="BR89" i="445"/>
  <c r="BN89" i="445"/>
  <c r="AS89" i="445"/>
  <c r="AO89" i="445"/>
  <c r="AT89" i="445"/>
  <c r="BM89" i="445"/>
  <c r="BS89" i="445"/>
  <c r="BS99" i="445"/>
  <c r="BO99" i="445"/>
  <c r="BT99" i="445"/>
  <c r="BP99" i="445"/>
  <c r="BL99" i="445"/>
  <c r="AU99" i="445"/>
  <c r="AS99" i="445"/>
  <c r="BR99" i="445"/>
  <c r="AU100" i="445"/>
  <c r="BQ100" i="445"/>
  <c r="AS103" i="445"/>
  <c r="BM103" i="445"/>
  <c r="BR104" i="445"/>
  <c r="BN104" i="445"/>
  <c r="AS104" i="445"/>
  <c r="AO104" i="445"/>
  <c r="BS104" i="445"/>
  <c r="BO104" i="445"/>
  <c r="AT104" i="445"/>
  <c r="AP104" i="445"/>
  <c r="AQ104" i="445"/>
  <c r="AV104" i="445"/>
  <c r="AW104" i="445"/>
  <c r="BL104" i="445"/>
  <c r="BT104" i="445"/>
  <c r="BS107" i="445"/>
  <c r="BO107" i="445"/>
  <c r="AT107" i="445"/>
  <c r="AP107" i="445"/>
  <c r="AQ107" i="445"/>
  <c r="BT107" i="445"/>
  <c r="BP107" i="445"/>
  <c r="BL107" i="445"/>
  <c r="AU107" i="445"/>
  <c r="AV107" i="445"/>
  <c r="AW107" i="445"/>
  <c r="BN107" i="445"/>
  <c r="BI109" i="445"/>
  <c r="BJ109" i="445"/>
  <c r="BJ112" i="445"/>
  <c r="BK112" i="445"/>
  <c r="AU116" i="445"/>
  <c r="BQ116" i="445"/>
  <c r="AS119" i="445"/>
  <c r="BM119" i="445"/>
  <c r="BR120" i="445"/>
  <c r="BN120" i="445"/>
  <c r="AS120" i="445"/>
  <c r="AO120" i="445"/>
  <c r="BS120" i="445"/>
  <c r="BO120" i="445"/>
  <c r="AT120" i="445"/>
  <c r="AP120" i="445"/>
  <c r="AQ120" i="445"/>
  <c r="AV120" i="445"/>
  <c r="AW120" i="445"/>
  <c r="BL120" i="445"/>
  <c r="BT120" i="445"/>
  <c r="BS123" i="445"/>
  <c r="BO123" i="445"/>
  <c r="AT123" i="445"/>
  <c r="AP123" i="445"/>
  <c r="AQ123" i="445"/>
  <c r="BT123" i="445"/>
  <c r="BP123" i="445"/>
  <c r="BL123" i="445"/>
  <c r="AU123" i="445"/>
  <c r="AV123" i="445"/>
  <c r="AW123" i="445"/>
  <c r="BN123" i="445"/>
  <c r="BI125" i="445"/>
  <c r="BJ125" i="445"/>
  <c r="BJ128" i="445"/>
  <c r="BK128" i="445"/>
  <c r="AU132" i="445"/>
  <c r="BQ132" i="445"/>
  <c r="AS135" i="445"/>
  <c r="BM135" i="445"/>
  <c r="BR136" i="445"/>
  <c r="BN136" i="445"/>
  <c r="AS136" i="445"/>
  <c r="AO136" i="445"/>
  <c r="BS136" i="445"/>
  <c r="BO136" i="445"/>
  <c r="AT136" i="445"/>
  <c r="AP136" i="445"/>
  <c r="AQ136" i="445"/>
  <c r="AV136" i="445"/>
  <c r="AW136" i="445"/>
  <c r="BL136" i="445"/>
  <c r="BT136" i="445"/>
  <c r="BS139" i="445"/>
  <c r="BO139" i="445"/>
  <c r="AT139" i="445"/>
  <c r="AP139" i="445"/>
  <c r="AQ139" i="445"/>
  <c r="BT139" i="445"/>
  <c r="BP139" i="445"/>
  <c r="BL139" i="445"/>
  <c r="AU139" i="445"/>
  <c r="AV139" i="445"/>
  <c r="AW139" i="445"/>
  <c r="BN139" i="445"/>
  <c r="BI141" i="445"/>
  <c r="BJ141" i="445"/>
  <c r="BJ144" i="445"/>
  <c r="BK144" i="445"/>
  <c r="BL12" i="446"/>
  <c r="BL14" i="446"/>
  <c r="BE18" i="446"/>
  <c r="M16" i="446"/>
  <c r="M15" i="446"/>
  <c r="U16" i="446"/>
  <c r="U15" i="446"/>
  <c r="AF17" i="446"/>
  <c r="BC21" i="446"/>
  <c r="AE17" i="446"/>
  <c r="AI21" i="446"/>
  <c r="AU23" i="446"/>
  <c r="AS26" i="446"/>
  <c r="BM26" i="446"/>
  <c r="BR27" i="446"/>
  <c r="BN27" i="446"/>
  <c r="AS27" i="446"/>
  <c r="AO27" i="446"/>
  <c r="BS27" i="446"/>
  <c r="BO27" i="446"/>
  <c r="AT27" i="446"/>
  <c r="AP27" i="446"/>
  <c r="AQ27" i="446"/>
  <c r="AV27" i="446"/>
  <c r="AW27" i="446"/>
  <c r="BL27" i="446"/>
  <c r="BT27" i="446"/>
  <c r="BS30" i="446"/>
  <c r="BO30" i="446"/>
  <c r="AT30" i="446"/>
  <c r="AP30" i="446"/>
  <c r="AQ30" i="446"/>
  <c r="BT30" i="446"/>
  <c r="BP30" i="446"/>
  <c r="BL30" i="446"/>
  <c r="AU30" i="446"/>
  <c r="AV30" i="446"/>
  <c r="AW30" i="446"/>
  <c r="BN30" i="446"/>
  <c r="BI32" i="446"/>
  <c r="BJ32" i="446"/>
  <c r="BJ35" i="446"/>
  <c r="BK35" i="446"/>
  <c r="AR38" i="446"/>
  <c r="AU39" i="446"/>
  <c r="BQ39" i="446"/>
  <c r="AS42" i="446"/>
  <c r="BR43" i="446"/>
  <c r="BN43" i="446"/>
  <c r="AS43" i="446"/>
  <c r="AO43" i="446"/>
  <c r="BS43" i="446"/>
  <c r="BO43" i="446"/>
  <c r="AT43" i="446"/>
  <c r="AP43" i="446"/>
  <c r="AQ43" i="446"/>
  <c r="AV43" i="446"/>
  <c r="AW43" i="446"/>
  <c r="BL43" i="446"/>
  <c r="BT43" i="446"/>
  <c r="BS46" i="446"/>
  <c r="BO46" i="446"/>
  <c r="AT46" i="446"/>
  <c r="AP46" i="446"/>
  <c r="AQ46" i="446"/>
  <c r="BT46" i="446"/>
  <c r="BP46" i="446"/>
  <c r="BL46" i="446"/>
  <c r="AU46" i="446"/>
  <c r="AV46" i="446"/>
  <c r="AW46" i="446"/>
  <c r="BN46" i="446"/>
  <c r="BI48" i="446"/>
  <c r="BJ48" i="446"/>
  <c r="AR51" i="446"/>
  <c r="BJ51" i="446"/>
  <c r="BK51" i="446"/>
  <c r="AS52" i="446"/>
  <c r="AT53" i="446"/>
  <c r="BR57" i="446"/>
  <c r="BN57" i="446"/>
  <c r="AS57" i="446"/>
  <c r="AO57" i="446"/>
  <c r="BT57" i="446"/>
  <c r="BO57" i="446"/>
  <c r="AU57" i="446"/>
  <c r="AP57" i="446"/>
  <c r="AQ57" i="446"/>
  <c r="BP57" i="446"/>
  <c r="AV57" i="446"/>
  <c r="AW57" i="446"/>
  <c r="BJ57" i="446"/>
  <c r="BI57" i="446"/>
  <c r="BK57" i="446"/>
  <c r="BS57" i="446"/>
  <c r="AS63" i="446"/>
  <c r="AS64" i="446"/>
  <c r="BT67" i="446"/>
  <c r="BP67" i="446"/>
  <c r="BL67" i="446"/>
  <c r="AU67" i="446"/>
  <c r="BR67" i="446"/>
  <c r="BM67" i="446"/>
  <c r="AT67" i="446"/>
  <c r="AO67" i="446"/>
  <c r="BS67" i="446"/>
  <c r="BN67" i="446"/>
  <c r="AV67" i="446"/>
  <c r="AW67" i="446"/>
  <c r="AP67" i="446"/>
  <c r="AQ67" i="446"/>
  <c r="BJ69" i="446"/>
  <c r="BK69" i="446"/>
  <c r="BK76" i="446"/>
  <c r="BJ76" i="446"/>
  <c r="BK80" i="446"/>
  <c r="BI80" i="446"/>
  <c r="BJ80" i="446"/>
  <c r="BI82" i="446"/>
  <c r="BJ82" i="446"/>
  <c r="BK82" i="446"/>
  <c r="BS84" i="446"/>
  <c r="BO84" i="446"/>
  <c r="AT84" i="446"/>
  <c r="AP84" i="446"/>
  <c r="AQ84" i="446"/>
  <c r="BR84" i="446"/>
  <c r="BM84" i="446"/>
  <c r="AU84" i="446"/>
  <c r="AO84" i="446"/>
  <c r="BT84" i="446"/>
  <c r="BN84" i="446"/>
  <c r="AV84" i="446"/>
  <c r="AW84" i="446"/>
  <c r="BP84" i="446"/>
  <c r="BR85" i="446"/>
  <c r="BN85" i="446"/>
  <c r="AS85" i="446"/>
  <c r="AO85" i="446"/>
  <c r="BP85" i="446"/>
  <c r="AV85" i="446"/>
  <c r="AW85" i="446"/>
  <c r="BQ85" i="446"/>
  <c r="BL85" i="446"/>
  <c r="AR85" i="446"/>
  <c r="BO85" i="446"/>
  <c r="AT89" i="446"/>
  <c r="BM89" i="446"/>
  <c r="AT92" i="446"/>
  <c r="AV93" i="446"/>
  <c r="AW93" i="446"/>
  <c r="BL93" i="446"/>
  <c r="BJ106" i="446"/>
  <c r="BI106" i="446"/>
  <c r="BT108" i="446"/>
  <c r="BP108" i="446"/>
  <c r="BL108" i="446"/>
  <c r="AU108" i="446"/>
  <c r="BO108" i="446"/>
  <c r="AR108" i="446"/>
  <c r="BQ108" i="446"/>
  <c r="AV108" i="446"/>
  <c r="AW108" i="446"/>
  <c r="AO108" i="446"/>
  <c r="BR108" i="446"/>
  <c r="AP108" i="446"/>
  <c r="AQ108" i="446"/>
  <c r="BM108" i="446"/>
  <c r="AU109" i="446"/>
  <c r="AT112" i="446"/>
  <c r="BL113" i="446"/>
  <c r="BT116" i="446"/>
  <c r="BP116" i="446"/>
  <c r="BL116" i="446"/>
  <c r="AU116" i="446"/>
  <c r="BR116" i="446"/>
  <c r="BM116" i="446"/>
  <c r="AT116" i="446"/>
  <c r="AO116" i="446"/>
  <c r="BQ116" i="446"/>
  <c r="AP116" i="446"/>
  <c r="AQ116" i="446"/>
  <c r="BS116" i="446"/>
  <c r="AR116" i="446"/>
  <c r="BN116" i="446"/>
  <c r="BK125" i="446"/>
  <c r="BJ125" i="446"/>
  <c r="BI125" i="446"/>
  <c r="BT128" i="446"/>
  <c r="BP128" i="446"/>
  <c r="BL128" i="446"/>
  <c r="AU128" i="446"/>
  <c r="BS128" i="446"/>
  <c r="BN128" i="446"/>
  <c r="AV128" i="446"/>
  <c r="AW128" i="446"/>
  <c r="AP128" i="446"/>
  <c r="AQ128" i="446"/>
  <c r="BQ128" i="446"/>
  <c r="AO128" i="446"/>
  <c r="BR128" i="446"/>
  <c r="AR128" i="446"/>
  <c r="BM128" i="446"/>
  <c r="AU129" i="446"/>
  <c r="BP129" i="446"/>
  <c r="AU134" i="446"/>
  <c r="BM134" i="446"/>
  <c r="BK137" i="446"/>
  <c r="BI137" i="446"/>
  <c r="BJ137" i="446"/>
  <c r="BK145" i="446"/>
  <c r="BI145" i="446"/>
  <c r="BJ145" i="446"/>
  <c r="BE15" i="447"/>
  <c r="R16" i="447"/>
  <c r="AT23" i="447"/>
  <c r="BS24" i="447"/>
  <c r="BO24" i="447"/>
  <c r="AT24" i="447"/>
  <c r="AP24" i="447"/>
  <c r="AQ24" i="447"/>
  <c r="BP24" i="447"/>
  <c r="AR24" i="447"/>
  <c r="BR24" i="447"/>
  <c r="BL24" i="447"/>
  <c r="AV24" i="447"/>
  <c r="AW24" i="447"/>
  <c r="AO24" i="447"/>
  <c r="BT24" i="447"/>
  <c r="BM24" i="447"/>
  <c r="AZ21" i="447"/>
  <c r="BK24" i="447"/>
  <c r="BJ24" i="447"/>
  <c r="BO12" i="447"/>
  <c r="BO14" i="447"/>
  <c r="BT27" i="447"/>
  <c r="BP27" i="447"/>
  <c r="BL27" i="447"/>
  <c r="AU27" i="447"/>
  <c r="BS27" i="447"/>
  <c r="BN27" i="447"/>
  <c r="AV27" i="447"/>
  <c r="AW27" i="447"/>
  <c r="AP27" i="447"/>
  <c r="AQ27" i="447"/>
  <c r="BR27" i="447"/>
  <c r="AR27" i="447"/>
  <c r="BM27" i="447"/>
  <c r="AS27" i="447"/>
  <c r="U16" i="447"/>
  <c r="AF17" i="447"/>
  <c r="BT37" i="447"/>
  <c r="BP37" i="447"/>
  <c r="BL37" i="447"/>
  <c r="AU37" i="447"/>
  <c r="BR37" i="447"/>
  <c r="BM37" i="447"/>
  <c r="AT37" i="447"/>
  <c r="AO37" i="447"/>
  <c r="BQ37" i="447"/>
  <c r="AP37" i="447"/>
  <c r="AQ37" i="447"/>
  <c r="BO37" i="447"/>
  <c r="AS37" i="447"/>
  <c r="BS37" i="447"/>
  <c r="AV37" i="447"/>
  <c r="AW37" i="447"/>
  <c r="BS38" i="447"/>
  <c r="BO38" i="447"/>
  <c r="AT38" i="447"/>
  <c r="AP38" i="447"/>
  <c r="AQ38" i="447"/>
  <c r="BR38" i="447"/>
  <c r="BM38" i="447"/>
  <c r="AU38" i="447"/>
  <c r="AO38" i="447"/>
  <c r="BT38" i="447"/>
  <c r="BL38" i="447"/>
  <c r="AR38" i="447"/>
  <c r="BP38" i="447"/>
  <c r="AS38" i="447"/>
  <c r="BQ38" i="447"/>
  <c r="AV38" i="447"/>
  <c r="AW38" i="447"/>
  <c r="BR39" i="447"/>
  <c r="BN39" i="447"/>
  <c r="AS39" i="447"/>
  <c r="AO39" i="447"/>
  <c r="BP39" i="447"/>
  <c r="AV39" i="447"/>
  <c r="AW39" i="447"/>
  <c r="BQ39" i="447"/>
  <c r="AT39" i="447"/>
  <c r="BT39" i="447"/>
  <c r="BL39" i="447"/>
  <c r="AR39" i="447"/>
  <c r="BM39" i="447"/>
  <c r="AU39" i="447"/>
  <c r="BO39" i="447"/>
  <c r="BS70" i="447"/>
  <c r="BO70" i="447"/>
  <c r="AT70" i="447"/>
  <c r="AP70" i="447"/>
  <c r="AQ70" i="447"/>
  <c r="BP70" i="447"/>
  <c r="AR70" i="447"/>
  <c r="BT70" i="447"/>
  <c r="BM70" i="447"/>
  <c r="BQ70" i="447"/>
  <c r="AS70" i="447"/>
  <c r="AU70" i="447"/>
  <c r="BL70" i="447"/>
  <c r="AV70" i="447"/>
  <c r="AW70" i="447"/>
  <c r="BJ90" i="447"/>
  <c r="BK90" i="447"/>
  <c r="BI90" i="447"/>
  <c r="BK106" i="447"/>
  <c r="BJ106" i="447"/>
  <c r="BS110" i="447"/>
  <c r="BO110" i="447"/>
  <c r="AT110" i="447"/>
  <c r="AP110" i="447"/>
  <c r="AQ110" i="447"/>
  <c r="BT110" i="447"/>
  <c r="BN110" i="447"/>
  <c r="AV110" i="447"/>
  <c r="AW110" i="447"/>
  <c r="BM110" i="447"/>
  <c r="AR110" i="447"/>
  <c r="BP110" i="447"/>
  <c r="AO110" i="447"/>
  <c r="BR110" i="447"/>
  <c r="AS110" i="447"/>
  <c r="BL110" i="447"/>
  <c r="BR122" i="447"/>
  <c r="BN122" i="447"/>
  <c r="AS122" i="447"/>
  <c r="AO122" i="447"/>
  <c r="BQ122" i="447"/>
  <c r="BL122" i="447"/>
  <c r="AR122" i="447"/>
  <c r="BO122" i="447"/>
  <c r="AT122" i="447"/>
  <c r="BS122" i="447"/>
  <c r="AU122" i="447"/>
  <c r="AV122" i="447"/>
  <c r="AW122" i="447"/>
  <c r="BM122" i="447"/>
  <c r="BT122" i="447"/>
  <c r="BP122" i="447"/>
  <c r="AP122" i="447"/>
  <c r="AQ122" i="447"/>
  <c r="BK121" i="446"/>
  <c r="BJ121" i="446"/>
  <c r="BJ122" i="446"/>
  <c r="BI122" i="446"/>
  <c r="BK122" i="446"/>
  <c r="BS133" i="446"/>
  <c r="BO133" i="446"/>
  <c r="AT133" i="446"/>
  <c r="AP133" i="446"/>
  <c r="AQ133" i="446"/>
  <c r="BR133" i="446"/>
  <c r="BM133" i="446"/>
  <c r="AU133" i="446"/>
  <c r="AO133" i="446"/>
  <c r="BQ133" i="446"/>
  <c r="BT133" i="446"/>
  <c r="BL133" i="446"/>
  <c r="AR133" i="446"/>
  <c r="BP133" i="446"/>
  <c r="BJ146" i="446"/>
  <c r="BI146" i="446"/>
  <c r="BK146" i="446"/>
  <c r="R14" i="447"/>
  <c r="N15" i="447"/>
  <c r="BR29" i="447"/>
  <c r="BN29" i="447"/>
  <c r="AS29" i="447"/>
  <c r="AO29" i="447"/>
  <c r="BQ29" i="447"/>
  <c r="BL29" i="447"/>
  <c r="AR29" i="447"/>
  <c r="BT29" i="447"/>
  <c r="BM29" i="447"/>
  <c r="BO29" i="447"/>
  <c r="AT29" i="447"/>
  <c r="BP29" i="447"/>
  <c r="BS34" i="447"/>
  <c r="BO34" i="447"/>
  <c r="AT34" i="447"/>
  <c r="AP34" i="447"/>
  <c r="AQ34" i="447"/>
  <c r="BT34" i="447"/>
  <c r="BN34" i="447"/>
  <c r="AV34" i="447"/>
  <c r="AW34" i="447"/>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c r="BI76" i="447"/>
  <c r="BJ76" i="447"/>
  <c r="BK76" i="447"/>
  <c r="BT97" i="447"/>
  <c r="BP97" i="447"/>
  <c r="BL97" i="447"/>
  <c r="AU97" i="447"/>
  <c r="BR97" i="447"/>
  <c r="BM97" i="447"/>
  <c r="AT97" i="447"/>
  <c r="AO97" i="447"/>
  <c r="BS97" i="447"/>
  <c r="AR97" i="447"/>
  <c r="BN97" i="447"/>
  <c r="AS97" i="447"/>
  <c r="BQ97" i="447"/>
  <c r="AP97" i="447"/>
  <c r="AQ97" i="447"/>
  <c r="AV97" i="447"/>
  <c r="AW97" i="447"/>
  <c r="AV100" i="445"/>
  <c r="AW100" i="445"/>
  <c r="AV103" i="445"/>
  <c r="AW103" i="445"/>
  <c r="BN103" i="445"/>
  <c r="BI105" i="445"/>
  <c r="BJ105" i="445"/>
  <c r="AV116" i="445"/>
  <c r="AW116" i="445"/>
  <c r="BJ124" i="445"/>
  <c r="BK124" i="445"/>
  <c r="AV132" i="445"/>
  <c r="AW132" i="445"/>
  <c r="BR23" i="446"/>
  <c r="BN23" i="446"/>
  <c r="AS23" i="446"/>
  <c r="AO23" i="446"/>
  <c r="BS23" i="446"/>
  <c r="BO23" i="446"/>
  <c r="AT23" i="446"/>
  <c r="AP23" i="446"/>
  <c r="AQ23" i="446"/>
  <c r="AV23" i="446"/>
  <c r="AW23" i="446"/>
  <c r="BL23" i="446"/>
  <c r="BT23" i="446"/>
  <c r="AV26" i="446"/>
  <c r="AW26" i="446"/>
  <c r="AV39" i="446"/>
  <c r="AW39" i="446"/>
  <c r="BL39" i="446"/>
  <c r="BS42" i="446"/>
  <c r="BO42" i="446"/>
  <c r="AT42" i="446"/>
  <c r="AP42" i="446"/>
  <c r="AQ42" i="446"/>
  <c r="BT42" i="446"/>
  <c r="BP42" i="446"/>
  <c r="BL42" i="446"/>
  <c r="AU42" i="446"/>
  <c r="AV42" i="446"/>
  <c r="AW42" i="446"/>
  <c r="BR73" i="446"/>
  <c r="BN73" i="446"/>
  <c r="AS73" i="446"/>
  <c r="AO73" i="446"/>
  <c r="BT73" i="446"/>
  <c r="BO73" i="446"/>
  <c r="AU73" i="446"/>
  <c r="AP73" i="446"/>
  <c r="AQ73" i="446"/>
  <c r="BP73" i="446"/>
  <c r="AV73" i="446"/>
  <c r="AW73" i="446"/>
  <c r="BS73" i="446"/>
  <c r="BQ113" i="446"/>
  <c r="AR30" i="445"/>
  <c r="AV30" i="445"/>
  <c r="AW30" i="445"/>
  <c r="BQ30" i="445"/>
  <c r="BQ34" i="445"/>
  <c r="AR38" i="445"/>
  <c r="BS44" i="445"/>
  <c r="BO44" i="445"/>
  <c r="AT44" i="445"/>
  <c r="AP44" i="445"/>
  <c r="AQ44" i="445"/>
  <c r="BL44" i="445"/>
  <c r="AT49" i="445"/>
  <c r="BM49" i="445"/>
  <c r="AS60" i="445"/>
  <c r="BS76" i="445"/>
  <c r="BO76" i="445"/>
  <c r="AT76" i="445"/>
  <c r="AP76" i="445"/>
  <c r="AQ76" i="445"/>
  <c r="BQ76" i="445"/>
  <c r="BR81" i="445"/>
  <c r="BN81" i="445"/>
  <c r="AS81" i="445"/>
  <c r="AO81" i="445"/>
  <c r="BM81" i="445"/>
  <c r="BS81" i="445"/>
  <c r="AV89" i="445"/>
  <c r="AW89" i="445"/>
  <c r="BT91" i="445"/>
  <c r="BP91" i="445"/>
  <c r="BL91" i="445"/>
  <c r="AU91" i="445"/>
  <c r="BQ91" i="445"/>
  <c r="BS92" i="445"/>
  <c r="BO92" i="445"/>
  <c r="AT92" i="445"/>
  <c r="AP92" i="445"/>
  <c r="AQ92" i="445"/>
  <c r="BL92" i="445"/>
  <c r="BJ96" i="445"/>
  <c r="AT97" i="445"/>
  <c r="BM97" i="445"/>
  <c r="AP99" i="445"/>
  <c r="AQ99" i="445"/>
  <c r="AV99" i="445"/>
  <c r="AW99" i="445"/>
  <c r="AR104" i="445"/>
  <c r="BJ104" i="445"/>
  <c r="BK104" i="445"/>
  <c r="BP104" i="445"/>
  <c r="BK105" i="445"/>
  <c r="AR107" i="445"/>
  <c r="BS115" i="445"/>
  <c r="BO115" i="445"/>
  <c r="AT115" i="445"/>
  <c r="AP115" i="445"/>
  <c r="AQ115" i="445"/>
  <c r="BT115" i="445"/>
  <c r="BP115" i="445"/>
  <c r="BL115" i="445"/>
  <c r="AU115" i="445"/>
  <c r="AV115" i="445"/>
  <c r="AW115" i="445"/>
  <c r="BN115" i="445"/>
  <c r="AR120" i="445"/>
  <c r="BP120" i="445"/>
  <c r="AR123" i="445"/>
  <c r="BR123" i="445"/>
  <c r="BI124" i="445"/>
  <c r="BR128" i="445"/>
  <c r="BN128" i="445"/>
  <c r="AS128" i="445"/>
  <c r="AO128" i="445"/>
  <c r="BS128" i="445"/>
  <c r="BO128" i="445"/>
  <c r="AT128" i="445"/>
  <c r="AP128" i="445"/>
  <c r="AQ128" i="445"/>
  <c r="BT128" i="445"/>
  <c r="BJ136" i="445"/>
  <c r="BK136" i="445"/>
  <c r="BP136" i="445"/>
  <c r="AR139" i="445"/>
  <c r="BR139" i="445"/>
  <c r="BR144" i="445"/>
  <c r="BN144" i="445"/>
  <c r="AS144" i="445"/>
  <c r="AO144" i="445"/>
  <c r="BS144" i="445"/>
  <c r="BO144" i="445"/>
  <c r="AT144" i="445"/>
  <c r="AP144" i="445"/>
  <c r="AQ144" i="445"/>
  <c r="BL144" i="445"/>
  <c r="BY14" i="446"/>
  <c r="L16" i="446"/>
  <c r="AK21" i="446"/>
  <c r="BS22" i="446"/>
  <c r="BO22" i="446"/>
  <c r="AT22" i="446"/>
  <c r="AP22" i="446"/>
  <c r="BT22" i="446"/>
  <c r="BP22" i="446"/>
  <c r="BL22" i="446"/>
  <c r="AU22" i="446"/>
  <c r="AV22" i="446"/>
  <c r="BE16" i="446"/>
  <c r="BE15" i="446"/>
  <c r="BN22" i="446"/>
  <c r="BM23" i="446"/>
  <c r="AO26" i="446"/>
  <c r="AR27" i="446"/>
  <c r="AR30" i="446"/>
  <c r="BR35" i="446"/>
  <c r="BN35" i="446"/>
  <c r="AS35" i="446"/>
  <c r="AO35" i="446"/>
  <c r="BS35" i="446"/>
  <c r="BO35" i="446"/>
  <c r="AT35" i="446"/>
  <c r="AP35" i="446"/>
  <c r="AQ35" i="446"/>
  <c r="BT35" i="446"/>
  <c r="BS38" i="446"/>
  <c r="BO38" i="446"/>
  <c r="AT38" i="446"/>
  <c r="AP38" i="446"/>
  <c r="AQ38" i="446"/>
  <c r="BT38" i="446"/>
  <c r="BP38" i="446"/>
  <c r="BL38" i="446"/>
  <c r="AU38" i="446"/>
  <c r="AV38" i="446"/>
  <c r="AW38" i="446"/>
  <c r="BN38" i="446"/>
  <c r="BI40" i="446"/>
  <c r="BJ40" i="446"/>
  <c r="BQ42" i="446"/>
  <c r="BJ43" i="446"/>
  <c r="BK43" i="446"/>
  <c r="BT51" i="446"/>
  <c r="BR51" i="446"/>
  <c r="BN51" i="446"/>
  <c r="AS51" i="446"/>
  <c r="AO51" i="446"/>
  <c r="BS51" i="446"/>
  <c r="BO51" i="446"/>
  <c r="AT51" i="446"/>
  <c r="AP51" i="446"/>
  <c r="AQ51" i="446"/>
  <c r="BR53" i="446"/>
  <c r="BN53" i="446"/>
  <c r="AS53" i="446"/>
  <c r="AO53" i="446"/>
  <c r="BP53" i="446"/>
  <c r="AV53" i="446"/>
  <c r="AW53" i="446"/>
  <c r="BQ53" i="446"/>
  <c r="BL53" i="446"/>
  <c r="AR53" i="446"/>
  <c r="BS64" i="446"/>
  <c r="BO64" i="446"/>
  <c r="AT64" i="446"/>
  <c r="AP64" i="446"/>
  <c r="AQ64" i="446"/>
  <c r="BT64" i="446"/>
  <c r="BN64" i="446"/>
  <c r="AV64" i="446"/>
  <c r="AW64" i="446"/>
  <c r="BP64" i="446"/>
  <c r="AR64" i="446"/>
  <c r="BQ64" i="446"/>
  <c r="BL73" i="446"/>
  <c r="BJ89" i="446"/>
  <c r="BI89" i="446"/>
  <c r="BK89" i="446"/>
  <c r="BS109" i="446"/>
  <c r="BO109" i="446"/>
  <c r="AT109" i="446"/>
  <c r="AP109" i="446"/>
  <c r="AQ109" i="446"/>
  <c r="BP109" i="446"/>
  <c r="AR109" i="446"/>
  <c r="BR109" i="446"/>
  <c r="BL109" i="446"/>
  <c r="AV109" i="446"/>
  <c r="AW109" i="446"/>
  <c r="AO109" i="446"/>
  <c r="BT109" i="446"/>
  <c r="BM109" i="446"/>
  <c r="BT112" i="446"/>
  <c r="BP112" i="446"/>
  <c r="BL112" i="446"/>
  <c r="AU112" i="446"/>
  <c r="BS112" i="446"/>
  <c r="BN112" i="446"/>
  <c r="AV112" i="446"/>
  <c r="AW112" i="446"/>
  <c r="AP112" i="446"/>
  <c r="AQ112" i="446"/>
  <c r="BR112" i="446"/>
  <c r="AR112" i="446"/>
  <c r="BM112" i="446"/>
  <c r="AS112" i="446"/>
  <c r="AO113" i="446"/>
  <c r="BS117" i="446"/>
  <c r="BO117" i="446"/>
  <c r="AT117" i="446"/>
  <c r="AP117" i="446"/>
  <c r="AQ117" i="446"/>
  <c r="BR117" i="446"/>
  <c r="BM117" i="446"/>
  <c r="AU117" i="446"/>
  <c r="AO117" i="446"/>
  <c r="BT117" i="446"/>
  <c r="BL117" i="446"/>
  <c r="AR117" i="446"/>
  <c r="BN117" i="446"/>
  <c r="AS117" i="446"/>
  <c r="BP117" i="446"/>
  <c r="BK129" i="446"/>
  <c r="BI129" i="446"/>
  <c r="BI139" i="446"/>
  <c r="BK139" i="446"/>
  <c r="BI143" i="446"/>
  <c r="BK143" i="446"/>
  <c r="AB13" i="447"/>
  <c r="AD21" i="447"/>
  <c r="BY22" i="447"/>
  <c r="BY14" i="447"/>
  <c r="BX21" i="447"/>
  <c r="BT23" i="447"/>
  <c r="BP23" i="447"/>
  <c r="BL23" i="447"/>
  <c r="AU23" i="447"/>
  <c r="BO23" i="447"/>
  <c r="AR23" i="447"/>
  <c r="BQ23" i="447"/>
  <c r="AV23" i="447"/>
  <c r="AW23" i="447"/>
  <c r="AO23" i="447"/>
  <c r="BR23" i="447"/>
  <c r="AP23" i="447"/>
  <c r="BM23" i="447"/>
  <c r="BT31" i="447"/>
  <c r="BP31" i="447"/>
  <c r="BL31" i="447"/>
  <c r="AU31" i="447"/>
  <c r="BR31" i="447"/>
  <c r="BM31" i="447"/>
  <c r="AT31" i="447"/>
  <c r="AO31" i="447"/>
  <c r="BQ31" i="447"/>
  <c r="AP31" i="447"/>
  <c r="AQ31" i="447"/>
  <c r="BS31" i="447"/>
  <c r="AR31" i="447"/>
  <c r="BN31" i="447"/>
  <c r="BJ35" i="447"/>
  <c r="BK35" i="447"/>
  <c r="BK46" i="447"/>
  <c r="BJ46" i="447"/>
  <c r="BI46" i="447"/>
  <c r="BR51" i="447"/>
  <c r="BN51" i="447"/>
  <c r="AS51" i="447"/>
  <c r="AO51" i="447"/>
  <c r="BT51" i="447"/>
  <c r="BO51" i="447"/>
  <c r="AU51" i="447"/>
  <c r="AP51" i="447"/>
  <c r="AQ51" i="447"/>
  <c r="BP51" i="447"/>
  <c r="AR51" i="447"/>
  <c r="BS51" i="447"/>
  <c r="AT51" i="447"/>
  <c r="BL51" i="447"/>
  <c r="AV51" i="447"/>
  <c r="AW51" i="447"/>
  <c r="BM51" i="447"/>
  <c r="BS74" i="447"/>
  <c r="BO74" i="447"/>
  <c r="AT74" i="447"/>
  <c r="AP74" i="447"/>
  <c r="AQ74" i="447"/>
  <c r="BT74" i="447"/>
  <c r="BN74" i="447"/>
  <c r="AV74" i="447"/>
  <c r="AW74" i="447"/>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c r="BQ77" i="447"/>
  <c r="AV77" i="447"/>
  <c r="AW77" i="447"/>
  <c r="BR100" i="445"/>
  <c r="BN100" i="445"/>
  <c r="AS100" i="445"/>
  <c r="AO100" i="445"/>
  <c r="BS100" i="445"/>
  <c r="BO100" i="445"/>
  <c r="AT100" i="445"/>
  <c r="AP100" i="445"/>
  <c r="AQ100" i="445"/>
  <c r="BT100" i="445"/>
  <c r="BS103" i="445"/>
  <c r="BO103" i="445"/>
  <c r="AT103" i="445"/>
  <c r="AP103" i="445"/>
  <c r="AQ103" i="445"/>
  <c r="BT103" i="445"/>
  <c r="BP103" i="445"/>
  <c r="BL103" i="445"/>
  <c r="AU103" i="445"/>
  <c r="BJ108" i="445"/>
  <c r="BK108" i="445"/>
  <c r="BR116" i="445"/>
  <c r="BN116" i="445"/>
  <c r="AS116" i="445"/>
  <c r="AO116" i="445"/>
  <c r="BS116" i="445"/>
  <c r="BO116" i="445"/>
  <c r="AT116" i="445"/>
  <c r="AP116" i="445"/>
  <c r="AQ116" i="445"/>
  <c r="BL116" i="445"/>
  <c r="BS119" i="445"/>
  <c r="BO119" i="445"/>
  <c r="AT119" i="445"/>
  <c r="AP119" i="445"/>
  <c r="AQ119" i="445"/>
  <c r="BT119" i="445"/>
  <c r="BP119" i="445"/>
  <c r="BL119" i="445"/>
  <c r="AU119" i="445"/>
  <c r="BN119" i="445"/>
  <c r="BI121" i="445"/>
  <c r="BJ121" i="445"/>
  <c r="BR132" i="445"/>
  <c r="BN132" i="445"/>
  <c r="AS132" i="445"/>
  <c r="AO132" i="445"/>
  <c r="BS132" i="445"/>
  <c r="BO132" i="445"/>
  <c r="AT132" i="445"/>
  <c r="AP132" i="445"/>
  <c r="AQ132" i="445"/>
  <c r="BT132" i="445"/>
  <c r="BS135" i="445"/>
  <c r="BO135" i="445"/>
  <c r="AT135" i="445"/>
  <c r="AP135" i="445"/>
  <c r="AQ135" i="445"/>
  <c r="BT135" i="445"/>
  <c r="BP135" i="445"/>
  <c r="BL135" i="445"/>
  <c r="AU135" i="445"/>
  <c r="AV135" i="445"/>
  <c r="AW135" i="445"/>
  <c r="BI137" i="445"/>
  <c r="BJ137" i="445"/>
  <c r="BJ140" i="445"/>
  <c r="BK140" i="445"/>
  <c r="AM17" i="446"/>
  <c r="BS26" i="446"/>
  <c r="BO26" i="446"/>
  <c r="AT26" i="446"/>
  <c r="AP26" i="446"/>
  <c r="AQ26" i="446"/>
  <c r="BT26" i="446"/>
  <c r="BP26" i="446"/>
  <c r="BL26" i="446"/>
  <c r="AU26" i="446"/>
  <c r="BN26" i="446"/>
  <c r="BI28" i="446"/>
  <c r="BJ28" i="446"/>
  <c r="BJ31" i="446"/>
  <c r="BK31" i="446"/>
  <c r="BR39" i="446"/>
  <c r="BN39" i="446"/>
  <c r="AS39" i="446"/>
  <c r="AO39" i="446"/>
  <c r="BS39" i="446"/>
  <c r="BO39" i="446"/>
  <c r="AT39" i="446"/>
  <c r="AP39" i="446"/>
  <c r="AQ39" i="446"/>
  <c r="BN42" i="446"/>
  <c r="BI44" i="446"/>
  <c r="BJ44" i="446"/>
  <c r="BJ47" i="446"/>
  <c r="BK47" i="446"/>
  <c r="BI62" i="446"/>
  <c r="BK62" i="446"/>
  <c r="BJ73" i="446"/>
  <c r="BI73" i="446"/>
  <c r="BK73" i="446"/>
  <c r="BT83" i="446"/>
  <c r="BP83" i="446"/>
  <c r="BL83" i="446"/>
  <c r="AU83" i="446"/>
  <c r="BR83" i="446"/>
  <c r="BM83" i="446"/>
  <c r="AT83" i="446"/>
  <c r="AO83" i="446"/>
  <c r="BS83" i="446"/>
  <c r="BN83" i="446"/>
  <c r="AV83" i="446"/>
  <c r="AW83" i="446"/>
  <c r="AP83" i="446"/>
  <c r="AQ83" i="446"/>
  <c r="BJ85" i="446"/>
  <c r="BK85" i="446"/>
  <c r="BS93" i="446"/>
  <c r="BO93" i="446"/>
  <c r="AT93" i="446"/>
  <c r="AP93" i="446"/>
  <c r="AQ93" i="446"/>
  <c r="BP93" i="446"/>
  <c r="AR93" i="446"/>
  <c r="BT93" i="446"/>
  <c r="BM93" i="446"/>
  <c r="BN93" i="446"/>
  <c r="AS93" i="446"/>
  <c r="BQ93" i="446"/>
  <c r="BS113" i="446"/>
  <c r="BO113" i="446"/>
  <c r="AT113" i="446"/>
  <c r="AP113" i="446"/>
  <c r="AQ113" i="446"/>
  <c r="BT113" i="446"/>
  <c r="BN113" i="446"/>
  <c r="AV113" i="446"/>
  <c r="AW113" i="446"/>
  <c r="BM113" i="446"/>
  <c r="AR113" i="446"/>
  <c r="BP113" i="446"/>
  <c r="AS113" i="446"/>
  <c r="BE18" i="445"/>
  <c r="AR22" i="445"/>
  <c r="AV22" i="445"/>
  <c r="BM22" i="445"/>
  <c r="BQ22" i="445"/>
  <c r="AR26" i="445"/>
  <c r="AV26" i="445"/>
  <c r="AW26" i="445"/>
  <c r="BM26" i="445"/>
  <c r="BQ26" i="445"/>
  <c r="BM30" i="445"/>
  <c r="AR34" i="445"/>
  <c r="AV34" i="445"/>
  <c r="AW34" i="445"/>
  <c r="BM34" i="445"/>
  <c r="AV38" i="445"/>
  <c r="AW38" i="445"/>
  <c r="BM38" i="445"/>
  <c r="BQ38" i="445"/>
  <c r="BT43" i="445"/>
  <c r="BP43" i="445"/>
  <c r="BL43" i="445"/>
  <c r="AU43" i="445"/>
  <c r="AS43" i="445"/>
  <c r="BQ43" i="445"/>
  <c r="AS44" i="445"/>
  <c r="BQ44" i="445"/>
  <c r="BR49" i="445"/>
  <c r="BN49" i="445"/>
  <c r="AS49" i="445"/>
  <c r="AO49" i="445"/>
  <c r="BT59" i="445"/>
  <c r="BP59" i="445"/>
  <c r="BL59" i="445"/>
  <c r="AU59" i="445"/>
  <c r="AS59" i="445"/>
  <c r="BQ59" i="445"/>
  <c r="BS60" i="445"/>
  <c r="BO60" i="445"/>
  <c r="AT60" i="445"/>
  <c r="AP60" i="445"/>
  <c r="AQ60" i="445"/>
  <c r="BL60" i="445"/>
  <c r="BR65" i="445"/>
  <c r="BN65" i="445"/>
  <c r="AS65" i="445"/>
  <c r="AO65" i="445"/>
  <c r="BM65" i="445"/>
  <c r="BS65" i="445"/>
  <c r="BT75" i="445"/>
  <c r="BP75" i="445"/>
  <c r="BL75" i="445"/>
  <c r="AU75" i="445"/>
  <c r="BQ75" i="445"/>
  <c r="AS76" i="445"/>
  <c r="BL76" i="445"/>
  <c r="AT81" i="445"/>
  <c r="BK89" i="445"/>
  <c r="BP89" i="445"/>
  <c r="AS91" i="445"/>
  <c r="AS92" i="445"/>
  <c r="BQ92" i="445"/>
  <c r="BR97" i="445"/>
  <c r="BN97" i="445"/>
  <c r="AS97" i="445"/>
  <c r="AO97" i="445"/>
  <c r="BK98" i="445"/>
  <c r="BN99" i="445"/>
  <c r="BM100" i="445"/>
  <c r="BI101" i="445"/>
  <c r="BJ101" i="445"/>
  <c r="AO103" i="445"/>
  <c r="BR107" i="445"/>
  <c r="BR112" i="445"/>
  <c r="BN112" i="445"/>
  <c r="AS112" i="445"/>
  <c r="AO112" i="445"/>
  <c r="BS112" i="445"/>
  <c r="BO112" i="445"/>
  <c r="AT112" i="445"/>
  <c r="AP112" i="445"/>
  <c r="AQ112" i="445"/>
  <c r="AV112" i="445"/>
  <c r="AW112" i="445"/>
  <c r="BT112" i="445"/>
  <c r="BM116" i="445"/>
  <c r="BI117" i="445"/>
  <c r="BJ117" i="445"/>
  <c r="AO119" i="445"/>
  <c r="BQ119" i="445"/>
  <c r="BJ120" i="445"/>
  <c r="BK120" i="445"/>
  <c r="BK121" i="445"/>
  <c r="AV128" i="445"/>
  <c r="AW128" i="445"/>
  <c r="BL128" i="445"/>
  <c r="BS131" i="445"/>
  <c r="BO131" i="445"/>
  <c r="AT131" i="445"/>
  <c r="AP131" i="445"/>
  <c r="AQ131" i="445"/>
  <c r="BT131" i="445"/>
  <c r="BP131" i="445"/>
  <c r="BL131" i="445"/>
  <c r="AU131" i="445"/>
  <c r="AV131" i="445"/>
  <c r="AW131" i="445"/>
  <c r="BN131" i="445"/>
  <c r="BM132" i="445"/>
  <c r="BI133" i="445"/>
  <c r="BJ133" i="445"/>
  <c r="AO135" i="445"/>
  <c r="BQ135" i="445"/>
  <c r="AR136" i="445"/>
  <c r="BK137" i="445"/>
  <c r="AV144" i="445"/>
  <c r="AW144" i="445"/>
  <c r="BT144" i="445"/>
  <c r="BE12" i="446"/>
  <c r="BE14" i="446"/>
  <c r="AY16" i="446"/>
  <c r="AY21" i="446"/>
  <c r="BI24" i="446"/>
  <c r="BJ24" i="446"/>
  <c r="BJ27" i="446"/>
  <c r="BK27" i="446"/>
  <c r="BP27" i="446"/>
  <c r="BR30" i="446"/>
  <c r="AV35" i="446"/>
  <c r="AW35" i="446"/>
  <c r="BL35" i="446"/>
  <c r="BM39" i="446"/>
  <c r="AO42" i="446"/>
  <c r="AV51" i="446"/>
  <c r="AW51" i="446"/>
  <c r="BL51" i="446"/>
  <c r="BS52" i="446"/>
  <c r="BO52" i="446"/>
  <c r="AT52" i="446"/>
  <c r="AP52" i="446"/>
  <c r="AQ52" i="446"/>
  <c r="BR52" i="446"/>
  <c r="BM52" i="446"/>
  <c r="AU52" i="446"/>
  <c r="AO52" i="446"/>
  <c r="BT52" i="446"/>
  <c r="BN52" i="446"/>
  <c r="AV52" i="446"/>
  <c r="AW52" i="446"/>
  <c r="BO53" i="446"/>
  <c r="BJ62" i="446"/>
  <c r="BT63" i="446"/>
  <c r="BP63" i="446"/>
  <c r="BL63" i="446"/>
  <c r="AU63" i="446"/>
  <c r="BS63" i="446"/>
  <c r="BN63" i="446"/>
  <c r="AV63" i="446"/>
  <c r="AW63" i="446"/>
  <c r="AP63" i="446"/>
  <c r="AQ63" i="446"/>
  <c r="BO63" i="446"/>
  <c r="AR63" i="446"/>
  <c r="AR73" i="446"/>
  <c r="BI78" i="446"/>
  <c r="BK78" i="446"/>
  <c r="AR83" i="446"/>
  <c r="BR89" i="446"/>
  <c r="BN89" i="446"/>
  <c r="AS89" i="446"/>
  <c r="AO89" i="446"/>
  <c r="BT89" i="446"/>
  <c r="BO89" i="446"/>
  <c r="AU89" i="446"/>
  <c r="AP89" i="446"/>
  <c r="AQ89" i="446"/>
  <c r="BP89" i="446"/>
  <c r="AV89" i="446"/>
  <c r="AW89" i="446"/>
  <c r="BI91" i="446"/>
  <c r="BJ91" i="446"/>
  <c r="BK91" i="446"/>
  <c r="BT92" i="446"/>
  <c r="BP92" i="446"/>
  <c r="BL92" i="446"/>
  <c r="AU92" i="446"/>
  <c r="BO92" i="446"/>
  <c r="AR92" i="446"/>
  <c r="BR92" i="446"/>
  <c r="AP92" i="446"/>
  <c r="AQ92" i="446"/>
  <c r="BS92" i="446"/>
  <c r="BM92" i="446"/>
  <c r="AS92" i="446"/>
  <c r="AO93" i="446"/>
  <c r="BJ102" i="446"/>
  <c r="BK102" i="446"/>
  <c r="BK109" i="446"/>
  <c r="BJ109" i="446"/>
  <c r="BS129" i="446"/>
  <c r="BO129" i="446"/>
  <c r="AT129" i="446"/>
  <c r="AP129" i="446"/>
  <c r="AQ129" i="446"/>
  <c r="BT129" i="446"/>
  <c r="BN129" i="446"/>
  <c r="AV129" i="446"/>
  <c r="AW129" i="446"/>
  <c r="BR129" i="446"/>
  <c r="BL129" i="446"/>
  <c r="AO129" i="446"/>
  <c r="BM129" i="446"/>
  <c r="AR129" i="446"/>
  <c r="BR134" i="446"/>
  <c r="BN134" i="446"/>
  <c r="AS134" i="446"/>
  <c r="AO134" i="446"/>
  <c r="BP134" i="446"/>
  <c r="AV134" i="446"/>
  <c r="AW134" i="446"/>
  <c r="BO134" i="446"/>
  <c r="AR134" i="446"/>
  <c r="BQ134" i="446"/>
  <c r="AT134" i="446"/>
  <c r="BT134" i="446"/>
  <c r="L15" i="445"/>
  <c r="W18" i="445"/>
  <c r="AO22" i="445"/>
  <c r="AS22" i="445"/>
  <c r="BN22" i="445"/>
  <c r="AR23" i="445"/>
  <c r="AV23" i="445"/>
  <c r="AW23" i="445"/>
  <c r="BM23" i="445"/>
  <c r="AO26" i="445"/>
  <c r="AS26" i="445"/>
  <c r="BN26" i="445"/>
  <c r="AR27" i="445"/>
  <c r="AV27" i="445"/>
  <c r="AW27" i="445"/>
  <c r="BM27" i="445"/>
  <c r="AO30" i="445"/>
  <c r="AS30" i="445"/>
  <c r="BN30" i="445"/>
  <c r="AR31" i="445"/>
  <c r="AV31" i="445"/>
  <c r="AW31" i="445"/>
  <c r="BM31" i="445"/>
  <c r="AO34" i="445"/>
  <c r="AS34" i="445"/>
  <c r="BN34" i="445"/>
  <c r="AR35" i="445"/>
  <c r="AV35" i="445"/>
  <c r="AW35" i="445"/>
  <c r="BM35" i="445"/>
  <c r="AO38" i="445"/>
  <c r="AS38" i="445"/>
  <c r="BN38" i="445"/>
  <c r="AR39" i="445"/>
  <c r="AV39" i="445"/>
  <c r="AW39" i="445"/>
  <c r="BM39" i="445"/>
  <c r="BJ42" i="445"/>
  <c r="AO43" i="445"/>
  <c r="AT43" i="445"/>
  <c r="BM43" i="445"/>
  <c r="BR43" i="445"/>
  <c r="AO44" i="445"/>
  <c r="AU44" i="445"/>
  <c r="BM44" i="445"/>
  <c r="BR44" i="445"/>
  <c r="BT47" i="445"/>
  <c r="BP47" i="445"/>
  <c r="BL47" i="445"/>
  <c r="AU47" i="445"/>
  <c r="AS47" i="445"/>
  <c r="BQ47" i="445"/>
  <c r="BS48" i="445"/>
  <c r="BO48" i="445"/>
  <c r="AT48" i="445"/>
  <c r="AP48" i="445"/>
  <c r="AQ48" i="445"/>
  <c r="AS48" i="445"/>
  <c r="BL48" i="445"/>
  <c r="BQ48" i="445"/>
  <c r="AP49" i="445"/>
  <c r="AQ49" i="445"/>
  <c r="AU49" i="445"/>
  <c r="BI49" i="445"/>
  <c r="BO49" i="445"/>
  <c r="BT49" i="445"/>
  <c r="BR53" i="445"/>
  <c r="BN53" i="445"/>
  <c r="AS53" i="445"/>
  <c r="AO53" i="445"/>
  <c r="AT53" i="445"/>
  <c r="BM53" i="445"/>
  <c r="BS53" i="445"/>
  <c r="BI56" i="445"/>
  <c r="BJ58" i="445"/>
  <c r="AO59" i="445"/>
  <c r="AT59" i="445"/>
  <c r="BM59" i="445"/>
  <c r="BR59" i="445"/>
  <c r="AO60" i="445"/>
  <c r="AU60" i="445"/>
  <c r="BM60" i="445"/>
  <c r="BR60" i="445"/>
  <c r="BT63" i="445"/>
  <c r="BP63" i="445"/>
  <c r="BL63" i="445"/>
  <c r="AU63" i="445"/>
  <c r="AS63" i="445"/>
  <c r="BQ63" i="445"/>
  <c r="BS64" i="445"/>
  <c r="BO64" i="445"/>
  <c r="AT64" i="445"/>
  <c r="AP64" i="445"/>
  <c r="AQ64" i="445"/>
  <c r="AS64" i="445"/>
  <c r="BL64" i="445"/>
  <c r="BQ64" i="445"/>
  <c r="AP65" i="445"/>
  <c r="AQ65" i="445"/>
  <c r="AU65" i="445"/>
  <c r="BI65" i="445"/>
  <c r="BO65" i="445"/>
  <c r="BT65" i="445"/>
  <c r="BR69" i="445"/>
  <c r="BN69" i="445"/>
  <c r="AS69" i="445"/>
  <c r="AO69" i="445"/>
  <c r="AT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c r="AS80" i="445"/>
  <c r="BL80" i="445"/>
  <c r="BQ80" i="445"/>
  <c r="AP81" i="445"/>
  <c r="AQ81" i="445"/>
  <c r="AU81" i="445"/>
  <c r="BI81" i="445"/>
  <c r="BO81" i="445"/>
  <c r="BT81" i="445"/>
  <c r="BR85" i="445"/>
  <c r="BN85" i="445"/>
  <c r="AS85" i="445"/>
  <c r="AO85" i="445"/>
  <c r="AT85" i="445"/>
  <c r="BM85" i="445"/>
  <c r="BS85" i="445"/>
  <c r="BI88"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c r="AS96" i="445"/>
  <c r="BL96" i="445"/>
  <c r="BQ96" i="445"/>
  <c r="AP97" i="445"/>
  <c r="AQ97" i="445"/>
  <c r="AU97" i="445"/>
  <c r="BI97" i="445"/>
  <c r="BO97" i="445"/>
  <c r="BT97" i="445"/>
  <c r="AR99" i="445"/>
  <c r="BQ99"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c r="AV108" i="445"/>
  <c r="AW108" i="445"/>
  <c r="BL108" i="445"/>
  <c r="BT108" i="445"/>
  <c r="BS111" i="445"/>
  <c r="BO111" i="445"/>
  <c r="AT111" i="445"/>
  <c r="AP111" i="445"/>
  <c r="AQ111" i="445"/>
  <c r="BT111" i="445"/>
  <c r="BP111" i="445"/>
  <c r="BL111" i="445"/>
  <c r="AU111" i="445"/>
  <c r="AV111" i="445"/>
  <c r="AW111" i="445"/>
  <c r="BN111" i="445"/>
  <c r="BM112" i="445"/>
  <c r="BI113" i="445"/>
  <c r="BJ113" i="445"/>
  <c r="AO115" i="445"/>
  <c r="BQ115" i="445"/>
  <c r="AR116" i="445"/>
  <c r="BJ116" i="445"/>
  <c r="BK116" i="445"/>
  <c r="BP116" i="445"/>
  <c r="BK117" i="445"/>
  <c r="AR119" i="445"/>
  <c r="BR119" i="445"/>
  <c r="AU120" i="445"/>
  <c r="BI120" i="445"/>
  <c r="BQ120" i="445"/>
  <c r="AS123" i="445"/>
  <c r="BM123" i="445"/>
  <c r="BR124" i="445"/>
  <c r="BN124" i="445"/>
  <c r="AS124" i="445"/>
  <c r="AO124" i="445"/>
  <c r="BS124" i="445"/>
  <c r="BO124" i="445"/>
  <c r="AT124" i="445"/>
  <c r="AP124" i="445"/>
  <c r="AQ124" i="445"/>
  <c r="AV124" i="445"/>
  <c r="AW124" i="445"/>
  <c r="BL124" i="445"/>
  <c r="BT124" i="445"/>
  <c r="BS127" i="445"/>
  <c r="BO127" i="445"/>
  <c r="AT127" i="445"/>
  <c r="AP127" i="445"/>
  <c r="AQ127" i="445"/>
  <c r="BT127" i="445"/>
  <c r="BP127" i="445"/>
  <c r="BL127" i="445"/>
  <c r="AU127" i="445"/>
  <c r="AV127" i="445"/>
  <c r="AW127" i="445"/>
  <c r="BN127" i="445"/>
  <c r="BM128" i="445"/>
  <c r="BI129" i="445"/>
  <c r="BJ129" i="445"/>
  <c r="AO131" i="445"/>
  <c r="BQ131" i="445"/>
  <c r="AR132" i="445"/>
  <c r="BJ132" i="445"/>
  <c r="BK132" i="445"/>
  <c r="BP132" i="445"/>
  <c r="BK133" i="445"/>
  <c r="AR135" i="445"/>
  <c r="BR135" i="445"/>
  <c r="AU136" i="445"/>
  <c r="BI136" i="445"/>
  <c r="BQ136" i="445"/>
  <c r="AS139" i="445"/>
  <c r="BM139" i="445"/>
  <c r="BR140" i="445"/>
  <c r="BN140" i="445"/>
  <c r="AS140" i="445"/>
  <c r="AO140" i="445"/>
  <c r="BS140" i="445"/>
  <c r="BO140" i="445"/>
  <c r="AT140" i="445"/>
  <c r="AP140" i="445"/>
  <c r="AQ140" i="445"/>
  <c r="AV140" i="445"/>
  <c r="AW140" i="445"/>
  <c r="BL140" i="445"/>
  <c r="BT140" i="445"/>
  <c r="BS143" i="445"/>
  <c r="BO143" i="445"/>
  <c r="AT143" i="445"/>
  <c r="AP143" i="445"/>
  <c r="AQ143" i="445"/>
  <c r="BT143" i="445"/>
  <c r="BP143" i="445"/>
  <c r="BL143" i="445"/>
  <c r="AU143" i="445"/>
  <c r="AV143" i="445"/>
  <c r="AW143" i="445"/>
  <c r="BN143" i="445"/>
  <c r="BM144" i="445"/>
  <c r="BI145" i="445"/>
  <c r="BJ145" i="445"/>
  <c r="AL17" i="446"/>
  <c r="BS18" i="446"/>
  <c r="BT18" i="446"/>
  <c r="BC18" i="446"/>
  <c r="P18" i="446"/>
  <c r="BP18" i="446"/>
  <c r="AZ18" i="446"/>
  <c r="BA18" i="446"/>
  <c r="AL21" i="446"/>
  <c r="AI17" i="446"/>
  <c r="AJ17" i="446"/>
  <c r="AO22" i="446"/>
  <c r="BB21" i="446"/>
  <c r="BQ22" i="446"/>
  <c r="AR23" i="446"/>
  <c r="BJ23" i="446"/>
  <c r="BR12" i="446"/>
  <c r="BR14" i="446"/>
  <c r="AY12" i="446"/>
  <c r="AY14" i="446"/>
  <c r="BK23" i="446"/>
  <c r="BB12" i="446"/>
  <c r="BB14" i="446"/>
  <c r="BP23" i="446"/>
  <c r="BX21" i="446"/>
  <c r="V21" i="446"/>
  <c r="AH21" i="446"/>
  <c r="BK24" i="446"/>
  <c r="AR26" i="446"/>
  <c r="BR26" i="446"/>
  <c r="BR16" i="446"/>
  <c r="AU27" i="446"/>
  <c r="BI27" i="446"/>
  <c r="BQ27" i="446"/>
  <c r="AS30" i="446"/>
  <c r="BM30" i="446"/>
  <c r="BR31" i="446"/>
  <c r="BN31" i="446"/>
  <c r="AS31" i="446"/>
  <c r="AO31" i="446"/>
  <c r="BS31" i="446"/>
  <c r="BO31" i="446"/>
  <c r="AT31" i="446"/>
  <c r="AP31" i="446"/>
  <c r="AQ31" i="446"/>
  <c r="AV31" i="446"/>
  <c r="AW31" i="446"/>
  <c r="BL31" i="446"/>
  <c r="BT31" i="446"/>
  <c r="BS34" i="446"/>
  <c r="BO34" i="446"/>
  <c r="AT34" i="446"/>
  <c r="AP34" i="446"/>
  <c r="AQ34" i="446"/>
  <c r="BT34" i="446"/>
  <c r="BP34" i="446"/>
  <c r="BL34" i="446"/>
  <c r="AU34" i="446"/>
  <c r="AV34" i="446"/>
  <c r="AW34" i="446"/>
  <c r="BN34" i="446"/>
  <c r="BM35" i="446"/>
  <c r="BI36" i="446"/>
  <c r="BJ36" i="446"/>
  <c r="AO38" i="446"/>
  <c r="BQ38" i="446"/>
  <c r="AR39" i="446"/>
  <c r="BJ39" i="446"/>
  <c r="BK39" i="446"/>
  <c r="BP39" i="446"/>
  <c r="BK40" i="446"/>
  <c r="AR42" i="446"/>
  <c r="BR42" i="446"/>
  <c r="AU43" i="446"/>
  <c r="BI43" i="446"/>
  <c r="BQ43" i="446"/>
  <c r="AS46" i="446"/>
  <c r="BM46" i="446"/>
  <c r="BR47" i="446"/>
  <c r="BN47" i="446"/>
  <c r="AS47" i="446"/>
  <c r="AO47" i="446"/>
  <c r="BS47" i="446"/>
  <c r="BO47" i="446"/>
  <c r="AT47" i="446"/>
  <c r="AP47" i="446"/>
  <c r="AQ47" i="446"/>
  <c r="AV47" i="446"/>
  <c r="AW47" i="446"/>
  <c r="BL47" i="446"/>
  <c r="BT47" i="446"/>
  <c r="BS50" i="446"/>
  <c r="BO50" i="446"/>
  <c r="AT50" i="446"/>
  <c r="AP50" i="446"/>
  <c r="AQ50" i="446"/>
  <c r="BT50" i="446"/>
  <c r="BP50" i="446"/>
  <c r="BL50" i="446"/>
  <c r="AU50" i="446"/>
  <c r="AV50" i="446"/>
  <c r="AW50" i="446"/>
  <c r="BN50" i="446"/>
  <c r="BM51" i="446"/>
  <c r="AR52" i="446"/>
  <c r="BQ52" i="446"/>
  <c r="AP53" i="446"/>
  <c r="AQ53" i="446"/>
  <c r="BJ53" i="446"/>
  <c r="BK53" i="446"/>
  <c r="BS53" i="446"/>
  <c r="BQ57" i="446"/>
  <c r="BK60" i="446"/>
  <c r="BJ60" i="446"/>
  <c r="AO63" i="446"/>
  <c r="BM63" i="446"/>
  <c r="AO64" i="446"/>
  <c r="BK64" i="446"/>
  <c r="BI64" i="446"/>
  <c r="BJ64" i="446"/>
  <c r="BR64" i="446"/>
  <c r="BI66" i="446"/>
  <c r="BJ66" i="446"/>
  <c r="BK66" i="446"/>
  <c r="BS68" i="446"/>
  <c r="BO68" i="446"/>
  <c r="AT68" i="446"/>
  <c r="AP68" i="446"/>
  <c r="AQ68" i="446"/>
  <c r="BR68" i="446"/>
  <c r="BM68" i="446"/>
  <c r="AU68" i="446"/>
  <c r="AO68" i="446"/>
  <c r="BT68" i="446"/>
  <c r="BN68" i="446"/>
  <c r="AV68" i="446"/>
  <c r="AW68" i="446"/>
  <c r="BP68" i="446"/>
  <c r="BR69" i="446"/>
  <c r="BN69" i="446"/>
  <c r="AS69" i="446"/>
  <c r="AO69" i="446"/>
  <c r="BP69" i="446"/>
  <c r="AV69" i="446"/>
  <c r="AW69" i="446"/>
  <c r="BQ69" i="446"/>
  <c r="BL69" i="446"/>
  <c r="AR69" i="446"/>
  <c r="BO69" i="446"/>
  <c r="AT73" i="446"/>
  <c r="BM73" i="446"/>
  <c r="BJ78" i="446"/>
  <c r="BT79" i="446"/>
  <c r="BP79" i="446"/>
  <c r="BL79" i="446"/>
  <c r="AU79" i="446"/>
  <c r="BS79" i="446"/>
  <c r="BN79" i="446"/>
  <c r="AV79" i="446"/>
  <c r="AW79" i="446"/>
  <c r="AP79" i="446"/>
  <c r="AQ79" i="446"/>
  <c r="BO79" i="446"/>
  <c r="AR79" i="446"/>
  <c r="BS80" i="446"/>
  <c r="BO80" i="446"/>
  <c r="AT80" i="446"/>
  <c r="AP80" i="446"/>
  <c r="AQ80" i="446"/>
  <c r="BT80" i="446"/>
  <c r="BN80" i="446"/>
  <c r="AV80" i="446"/>
  <c r="AW80" i="446"/>
  <c r="BP80" i="446"/>
  <c r="AR80" i="446"/>
  <c r="BQ80" i="446"/>
  <c r="AS83" i="446"/>
  <c r="BQ83" i="446"/>
  <c r="BL84" i="446"/>
  <c r="AU85" i="446"/>
  <c r="BM85" i="446"/>
  <c r="AR89" i="446"/>
  <c r="BL89"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BR130" i="446"/>
  <c r="BN130" i="446"/>
  <c r="AS130" i="446"/>
  <c r="AO130" i="446"/>
  <c r="BQ130" i="446"/>
  <c r="BL130" i="446"/>
  <c r="AR130" i="446"/>
  <c r="BS130" i="446"/>
  <c r="AV130" i="446"/>
  <c r="AW130" i="446"/>
  <c r="AP130" i="446"/>
  <c r="AQ130" i="446"/>
  <c r="BT130" i="446"/>
  <c r="BM130" i="446"/>
  <c r="BJ130" i="446"/>
  <c r="BK130" i="446"/>
  <c r="AV133" i="446"/>
  <c r="AW133" i="446"/>
  <c r="AP134" i="446"/>
  <c r="AQ134" i="446"/>
  <c r="BL134" i="446"/>
  <c r="BR138" i="446"/>
  <c r="BN138" i="446"/>
  <c r="AS138" i="446"/>
  <c r="AO138" i="446"/>
  <c r="BT138" i="446"/>
  <c r="BO138" i="446"/>
  <c r="AU138" i="446"/>
  <c r="AP138" i="446"/>
  <c r="AQ138" i="446"/>
  <c r="BP138" i="446"/>
  <c r="AR138" i="446"/>
  <c r="BQ138" i="446"/>
  <c r="AT138" i="446"/>
  <c r="BJ139" i="446"/>
  <c r="BJ143" i="446"/>
  <c r="BB15" i="447"/>
  <c r="AL17" i="447"/>
  <c r="BL18" i="447"/>
  <c r="Q18" i="447"/>
  <c r="AL21" i="447"/>
  <c r="L16" i="447"/>
  <c r="AF21" i="447"/>
  <c r="AS23" i="447"/>
  <c r="BE21" i="447"/>
  <c r="BN23" i="447"/>
  <c r="BQ24" i="447"/>
  <c r="BC21" i="447"/>
  <c r="BS28" i="447"/>
  <c r="BO28" i="447"/>
  <c r="AT28" i="447"/>
  <c r="AP28" i="447"/>
  <c r="AQ28" i="447"/>
  <c r="BT28" i="447"/>
  <c r="BN28" i="447"/>
  <c r="AV28" i="447"/>
  <c r="AW28" i="447"/>
  <c r="BM28" i="447"/>
  <c r="AR28" i="447"/>
  <c r="BP28" i="447"/>
  <c r="AS28" i="447"/>
  <c r="BQ28" i="447"/>
  <c r="AU29" i="447"/>
  <c r="AS31" i="447"/>
  <c r="BO31" i="447"/>
  <c r="BL34" i="447"/>
  <c r="BI35" i="447"/>
  <c r="BN37" i="447"/>
  <c r="BN38" i="447"/>
  <c r="BJ39" i="447"/>
  <c r="BK39" i="447"/>
  <c r="BI39" i="447"/>
  <c r="BT49" i="447"/>
  <c r="BP49" i="447"/>
  <c r="BQ49" i="447"/>
  <c r="BL49" i="447"/>
  <c r="AU49" i="447"/>
  <c r="BN49" i="447"/>
  <c r="AV49" i="447"/>
  <c r="AW49" i="447"/>
  <c r="AP49" i="447"/>
  <c r="AQ49" i="447"/>
  <c r="BR49" i="447"/>
  <c r="AO49" i="447"/>
  <c r="BM49" i="447"/>
  <c r="AR49" i="447"/>
  <c r="BO49" i="447"/>
  <c r="AS49" i="447"/>
  <c r="BQ51" i="447"/>
  <c r="BS54" i="447"/>
  <c r="BO54" i="447"/>
  <c r="AT54" i="447"/>
  <c r="AP54" i="447"/>
  <c r="AQ54" i="447"/>
  <c r="BP54" i="447"/>
  <c r="AR54" i="447"/>
  <c r="BN54" i="447"/>
  <c r="AS54" i="447"/>
  <c r="BQ54" i="447"/>
  <c r="BR54" i="447"/>
  <c r="AO54" i="447"/>
  <c r="BT54" i="447"/>
  <c r="AU54" i="447"/>
  <c r="BK58" i="447"/>
  <c r="BI58" i="447"/>
  <c r="BJ58" i="447"/>
  <c r="BR67" i="447"/>
  <c r="BN67" i="447"/>
  <c r="AS67" i="447"/>
  <c r="AO67" i="447"/>
  <c r="BT67" i="447"/>
  <c r="BO67" i="447"/>
  <c r="AU67" i="447"/>
  <c r="AP67" i="447"/>
  <c r="AQ67" i="447"/>
  <c r="BM67" i="447"/>
  <c r="BL67" i="447"/>
  <c r="AV67" i="447"/>
  <c r="AW67" i="447"/>
  <c r="AR67" i="447"/>
  <c r="BP67" i="447"/>
  <c r="AT67" i="447"/>
  <c r="BS67" i="447"/>
  <c r="BL74" i="447"/>
  <c r="BM75" i="447"/>
  <c r="BJ79" i="447"/>
  <c r="BK79" i="447"/>
  <c r="BI79" i="447"/>
  <c r="BO97" i="447"/>
  <c r="AR42" i="445"/>
  <c r="AV42" i="445"/>
  <c r="AW42" i="445"/>
  <c r="BM42" i="445"/>
  <c r="AR46" i="445"/>
  <c r="AV46" i="445"/>
  <c r="AW46" i="445"/>
  <c r="BM46" i="445"/>
  <c r="AR50" i="445"/>
  <c r="AV50" i="445"/>
  <c r="AW50" i="445"/>
  <c r="BM50" i="445"/>
  <c r="AR54" i="445"/>
  <c r="AV54" i="445"/>
  <c r="AW54" i="445"/>
  <c r="BM54" i="445"/>
  <c r="AR58" i="445"/>
  <c r="AV58" i="445"/>
  <c r="AW58" i="445"/>
  <c r="BM58" i="445"/>
  <c r="AR62" i="445"/>
  <c r="AV62" i="445"/>
  <c r="AW62" i="445"/>
  <c r="BM62" i="445"/>
  <c r="AR66" i="445"/>
  <c r="AV66" i="445"/>
  <c r="AW66" i="445"/>
  <c r="BM66" i="445"/>
  <c r="AR70" i="445"/>
  <c r="AV70" i="445"/>
  <c r="AW70" i="445"/>
  <c r="BM70" i="445"/>
  <c r="AR74" i="445"/>
  <c r="AV74" i="445"/>
  <c r="AW74" i="445"/>
  <c r="BM74" i="445"/>
  <c r="AR78" i="445"/>
  <c r="AV78" i="445"/>
  <c r="AW78" i="445"/>
  <c r="BM78" i="445"/>
  <c r="AR82" i="445"/>
  <c r="AV82" i="445"/>
  <c r="AW82" i="445"/>
  <c r="BM82" i="445"/>
  <c r="AR86" i="445"/>
  <c r="AV86" i="445"/>
  <c r="AW86" i="445"/>
  <c r="BM86" i="445"/>
  <c r="AR90" i="445"/>
  <c r="AV90" i="445"/>
  <c r="AW90" i="445"/>
  <c r="BM90" i="445"/>
  <c r="AR94" i="445"/>
  <c r="AV94" i="445"/>
  <c r="AW94" i="445"/>
  <c r="BM94" i="445"/>
  <c r="AR98" i="445"/>
  <c r="AV98" i="445"/>
  <c r="AW98" i="445"/>
  <c r="BM98" i="445"/>
  <c r="AO101" i="445"/>
  <c r="AS101" i="445"/>
  <c r="BN101" i="445"/>
  <c r="BR101" i="445"/>
  <c r="AR102" i="445"/>
  <c r="AV102" i="445"/>
  <c r="AW102" i="445"/>
  <c r="BM102" i="445"/>
  <c r="AO105" i="445"/>
  <c r="AS105" i="445"/>
  <c r="BN105" i="445"/>
  <c r="BR105" i="445"/>
  <c r="AR106" i="445"/>
  <c r="AV106" i="445"/>
  <c r="AW106" i="445"/>
  <c r="BM106" i="445"/>
  <c r="AO109" i="445"/>
  <c r="AS109" i="445"/>
  <c r="BN109" i="445"/>
  <c r="BR109" i="445"/>
  <c r="AR110" i="445"/>
  <c r="AV110" i="445"/>
  <c r="AW110" i="445"/>
  <c r="BM110" i="445"/>
  <c r="AO113" i="445"/>
  <c r="AS113" i="445"/>
  <c r="BN113" i="445"/>
  <c r="BR113" i="445"/>
  <c r="AR114" i="445"/>
  <c r="AV114" i="445"/>
  <c r="AW114" i="445"/>
  <c r="BM114" i="445"/>
  <c r="AO117" i="445"/>
  <c r="AS117" i="445"/>
  <c r="BN117" i="445"/>
  <c r="BR117" i="445"/>
  <c r="AR118" i="445"/>
  <c r="AV118" i="445"/>
  <c r="AW118" i="445"/>
  <c r="BM118" i="445"/>
  <c r="AO121" i="445"/>
  <c r="AS121" i="445"/>
  <c r="BN121" i="445"/>
  <c r="BR121" i="445"/>
  <c r="AR122" i="445"/>
  <c r="AV122" i="445"/>
  <c r="AW122" i="445"/>
  <c r="BM122" i="445"/>
  <c r="AO125" i="445"/>
  <c r="AS125" i="445"/>
  <c r="BN125" i="445"/>
  <c r="BR125" i="445"/>
  <c r="AR126" i="445"/>
  <c r="AV126" i="445"/>
  <c r="AW126" i="445"/>
  <c r="BM126" i="445"/>
  <c r="AO129" i="445"/>
  <c r="AS129" i="445"/>
  <c r="BN129" i="445"/>
  <c r="BR129" i="445"/>
  <c r="AR130" i="445"/>
  <c r="AV130" i="445"/>
  <c r="AW130" i="445"/>
  <c r="BM130" i="445"/>
  <c r="AO133" i="445"/>
  <c r="AS133" i="445"/>
  <c r="BN133" i="445"/>
  <c r="BR133" i="445"/>
  <c r="AR134" i="445"/>
  <c r="AV134" i="445"/>
  <c r="AW134" i="445"/>
  <c r="BM134" i="445"/>
  <c r="AO137" i="445"/>
  <c r="AS137" i="445"/>
  <c r="BN137" i="445"/>
  <c r="BR137" i="445"/>
  <c r="AR138" i="445"/>
  <c r="AV138" i="445"/>
  <c r="AW138" i="445"/>
  <c r="BM138" i="445"/>
  <c r="AO141" i="445"/>
  <c r="AS141" i="445"/>
  <c r="BN141" i="445"/>
  <c r="BR141" i="445"/>
  <c r="AR142" i="445"/>
  <c r="AV142" i="445"/>
  <c r="AW142" i="445"/>
  <c r="BM142" i="445"/>
  <c r="AO145" i="445"/>
  <c r="AS145" i="445"/>
  <c r="BN145" i="445"/>
  <c r="BR145" i="445"/>
  <c r="AR146" i="445"/>
  <c r="AV146" i="445"/>
  <c r="AW146" i="445"/>
  <c r="BM146" i="445"/>
  <c r="N15" i="446"/>
  <c r="AI147" i="446"/>
  <c r="AJ147" i="446"/>
  <c r="AO24" i="446"/>
  <c r="AS24" i="446"/>
  <c r="BN24" i="446"/>
  <c r="BR24" i="446"/>
  <c r="AR25" i="446"/>
  <c r="AV25" i="446"/>
  <c r="AW25" i="446"/>
  <c r="BM25" i="446"/>
  <c r="AO28" i="446"/>
  <c r="AS28" i="446"/>
  <c r="BN28" i="446"/>
  <c r="BR28" i="446"/>
  <c r="AR29" i="446"/>
  <c r="AV29" i="446"/>
  <c r="AW29" i="446"/>
  <c r="BM29" i="446"/>
  <c r="AO32" i="446"/>
  <c r="AS32" i="446"/>
  <c r="BN32" i="446"/>
  <c r="BR32" i="446"/>
  <c r="AR33" i="446"/>
  <c r="AV33" i="446"/>
  <c r="AW33" i="446"/>
  <c r="BM33" i="446"/>
  <c r="AO36" i="446"/>
  <c r="AS36" i="446"/>
  <c r="BN36" i="446"/>
  <c r="BR36" i="446"/>
  <c r="AR37" i="446"/>
  <c r="AV37" i="446"/>
  <c r="AW37" i="446"/>
  <c r="BM37" i="446"/>
  <c r="AO40" i="446"/>
  <c r="AS40" i="446"/>
  <c r="BN40" i="446"/>
  <c r="BR40" i="446"/>
  <c r="AR41" i="446"/>
  <c r="AV41" i="446"/>
  <c r="AW41" i="446"/>
  <c r="BM41" i="446"/>
  <c r="AO44" i="446"/>
  <c r="AS44" i="446"/>
  <c r="BN44" i="446"/>
  <c r="BR44" i="446"/>
  <c r="AR45" i="446"/>
  <c r="AV45" i="446"/>
  <c r="AW45" i="446"/>
  <c r="BM45" i="446"/>
  <c r="AO48" i="446"/>
  <c r="AS48" i="446"/>
  <c r="BN48" i="446"/>
  <c r="BR48" i="446"/>
  <c r="AR49" i="446"/>
  <c r="AV49" i="446"/>
  <c r="AW49" i="446"/>
  <c r="BM49" i="446"/>
  <c r="BI52" i="446"/>
  <c r="BJ54" i="446"/>
  <c r="AO55" i="446"/>
  <c r="AT55" i="446"/>
  <c r="BM55" i="446"/>
  <c r="AO56" i="446"/>
  <c r="AU56" i="446"/>
  <c r="BM56" i="446"/>
  <c r="BT59" i="446"/>
  <c r="BP59" i="446"/>
  <c r="BL59" i="446"/>
  <c r="AU59" i="446"/>
  <c r="AS59" i="446"/>
  <c r="BQ59" i="446"/>
  <c r="BS60" i="446"/>
  <c r="BO60" i="446"/>
  <c r="AT60" i="446"/>
  <c r="AP60" i="446"/>
  <c r="AQ60" i="446"/>
  <c r="AS60" i="446"/>
  <c r="BL60" i="446"/>
  <c r="BQ60" i="446"/>
  <c r="AP61" i="446"/>
  <c r="AQ61" i="446"/>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BS76" i="446"/>
  <c r="BO76" i="446"/>
  <c r="AT76" i="446"/>
  <c r="AP76" i="446"/>
  <c r="AQ76" i="446"/>
  <c r="AS76" i="446"/>
  <c r="BL76" i="446"/>
  <c r="BQ76" i="446"/>
  <c r="AP77" i="446"/>
  <c r="AQ77" i="446"/>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c r="AP96" i="446"/>
  <c r="AQ96" i="446"/>
  <c r="AT96" i="446"/>
  <c r="BO96" i="446"/>
  <c r="BS97" i="446"/>
  <c r="BO97" i="446"/>
  <c r="AT97" i="446"/>
  <c r="AP97" i="446"/>
  <c r="AQ97" i="446"/>
  <c r="BT97" i="446"/>
  <c r="BN97" i="446"/>
  <c r="AV97" i="446"/>
  <c r="AW97" i="446"/>
  <c r="AU97" i="446"/>
  <c r="BQ97" i="446"/>
  <c r="BR98" i="446"/>
  <c r="BN98" i="446"/>
  <c r="AS98" i="446"/>
  <c r="AO98" i="446"/>
  <c r="BQ98" i="446"/>
  <c r="BL98" i="446"/>
  <c r="AR98" i="446"/>
  <c r="AU98" i="446"/>
  <c r="BI98" i="446"/>
  <c r="BP98" i="446"/>
  <c r="BS101" i="446"/>
  <c r="BO101" i="446"/>
  <c r="AT101" i="446"/>
  <c r="AP101" i="446"/>
  <c r="AQ101" i="446"/>
  <c r="BR101" i="446"/>
  <c r="BM101" i="446"/>
  <c r="AU101" i="446"/>
  <c r="AO101" i="446"/>
  <c r="AV101" i="446"/>
  <c r="AW101" i="446"/>
  <c r="BP101" i="446"/>
  <c r="AP102" i="446"/>
  <c r="AQ102" i="446"/>
  <c r="BM102" i="446"/>
  <c r="BJ107" i="446"/>
  <c r="BK113" i="446"/>
  <c r="BI113" i="446"/>
  <c r="BR118" i="446"/>
  <c r="BN118" i="446"/>
  <c r="AS118" i="446"/>
  <c r="AO118" i="446"/>
  <c r="BP118" i="446"/>
  <c r="AV118" i="446"/>
  <c r="AW118" i="446"/>
  <c r="AU118" i="446"/>
  <c r="BL118" i="446"/>
  <c r="BS118" i="446"/>
  <c r="BR122" i="446"/>
  <c r="BN122" i="446"/>
  <c r="AS122" i="446"/>
  <c r="AO122" i="446"/>
  <c r="BT122" i="446"/>
  <c r="BO122" i="446"/>
  <c r="AU122" i="446"/>
  <c r="AP122" i="446"/>
  <c r="AQ122" i="446"/>
  <c r="AV122" i="446"/>
  <c r="AW122" i="446"/>
  <c r="BL122" i="446"/>
  <c r="BS122" i="446"/>
  <c r="AO124" i="446"/>
  <c r="AV124" i="446"/>
  <c r="AW124" i="446"/>
  <c r="AO125" i="446"/>
  <c r="AV125" i="446"/>
  <c r="AW125" i="446"/>
  <c r="BL125" i="446"/>
  <c r="BI127" i="446"/>
  <c r="BK127" i="446"/>
  <c r="BI131" i="446"/>
  <c r="BJ131" i="446"/>
  <c r="AP132" i="446"/>
  <c r="AQ132" i="446"/>
  <c r="BT140" i="446"/>
  <c r="BP140" i="446"/>
  <c r="BL140" i="446"/>
  <c r="AU140" i="446"/>
  <c r="BO140" i="446"/>
  <c r="AR140" i="446"/>
  <c r="AT140" i="446"/>
  <c r="BN140" i="446"/>
  <c r="BS141" i="446"/>
  <c r="BO141" i="446"/>
  <c r="AT141" i="446"/>
  <c r="AP141" i="446"/>
  <c r="AQ141" i="446"/>
  <c r="BP141" i="446"/>
  <c r="AR141" i="446"/>
  <c r="AU141" i="446"/>
  <c r="BQ141" i="446"/>
  <c r="AO144" i="446"/>
  <c r="AO145" i="446"/>
  <c r="BL145" i="446"/>
  <c r="AP146" i="446"/>
  <c r="AQ146" i="446"/>
  <c r="AV146" i="446"/>
  <c r="AW146" i="446"/>
  <c r="BB12" i="447"/>
  <c r="BB14" i="447"/>
  <c r="BR12" i="447"/>
  <c r="BR14" i="447"/>
  <c r="T18" i="447"/>
  <c r="M16" i="447"/>
  <c r="U15" i="447"/>
  <c r="AG17" i="447"/>
  <c r="BK28" i="447"/>
  <c r="BI28" i="447"/>
  <c r="BT33" i="447"/>
  <c r="BP33" i="447"/>
  <c r="BL33" i="447"/>
  <c r="AU33" i="447"/>
  <c r="BS33" i="447"/>
  <c r="BN33" i="447"/>
  <c r="AV33" i="447"/>
  <c r="AW33" i="447"/>
  <c r="AP33" i="447"/>
  <c r="AQ33" i="447"/>
  <c r="BR33" i="447"/>
  <c r="AR33" i="447"/>
  <c r="BQ33" i="447"/>
  <c r="BK34" i="447"/>
  <c r="BI34" i="447"/>
  <c r="AP35" i="447"/>
  <c r="AQ35" i="447"/>
  <c r="BJ43" i="447"/>
  <c r="BI43" i="447"/>
  <c r="BK43" i="447"/>
  <c r="BI48" i="447"/>
  <c r="BK48" i="447"/>
  <c r="AO53" i="447"/>
  <c r="BI56" i="447"/>
  <c r="BK56" i="447"/>
  <c r="BJ56" i="447"/>
  <c r="AP61" i="447"/>
  <c r="AQ61" i="447"/>
  <c r="BR63" i="447"/>
  <c r="BN63" i="447"/>
  <c r="AS63" i="447"/>
  <c r="AO63" i="447"/>
  <c r="BP63" i="447"/>
  <c r="AV63" i="447"/>
  <c r="AW63" i="447"/>
  <c r="BT63" i="447"/>
  <c r="BM63" i="447"/>
  <c r="AP63" i="447"/>
  <c r="AQ63" i="447"/>
  <c r="BL63" i="447"/>
  <c r="AU63" i="447"/>
  <c r="BJ63" i="447"/>
  <c r="BK63" i="447"/>
  <c r="BS63" i="447"/>
  <c r="BS78" i="447"/>
  <c r="BO78" i="447"/>
  <c r="AT78" i="447"/>
  <c r="AP78" i="447"/>
  <c r="AQ78" i="447"/>
  <c r="BR78" i="447"/>
  <c r="BM78" i="447"/>
  <c r="AU78" i="447"/>
  <c r="AO78" i="447"/>
  <c r="BN78" i="447"/>
  <c r="AS78" i="447"/>
  <c r="BL78" i="447"/>
  <c r="BP78" i="447"/>
  <c r="BJ83" i="447"/>
  <c r="BI83" i="447"/>
  <c r="BK93" i="447"/>
  <c r="BJ93" i="447"/>
  <c r="BI95" i="447"/>
  <c r="BJ95" i="447"/>
  <c r="BK95" i="447"/>
  <c r="BS98" i="447"/>
  <c r="BO98" i="447"/>
  <c r="AT98" i="447"/>
  <c r="AP98" i="447"/>
  <c r="AQ98" i="447"/>
  <c r="BR98" i="447"/>
  <c r="BM98" i="447"/>
  <c r="AU98" i="447"/>
  <c r="AO98" i="447"/>
  <c r="BN98" i="447"/>
  <c r="AS98" i="447"/>
  <c r="BL98" i="447"/>
  <c r="BQ98" i="447"/>
  <c r="AR98" i="447"/>
  <c r="AV98" i="447"/>
  <c r="AW98" i="447"/>
  <c r="BJ103" i="447"/>
  <c r="BI103" i="447"/>
  <c r="BK103" i="447"/>
  <c r="BK117" i="447"/>
  <c r="BJ117" i="447"/>
  <c r="BI117" i="447"/>
  <c r="BI119" i="447"/>
  <c r="BK119" i="447"/>
  <c r="BJ119" i="447"/>
  <c r="BT120" i="447"/>
  <c r="BP120" i="447"/>
  <c r="BL120" i="447"/>
  <c r="AU120" i="447"/>
  <c r="BS120" i="447"/>
  <c r="BN120" i="447"/>
  <c r="AV120" i="447"/>
  <c r="AW120" i="447"/>
  <c r="AP120" i="447"/>
  <c r="AQ120" i="447"/>
  <c r="BQ120" i="447"/>
  <c r="AO120" i="447"/>
  <c r="BM120" i="447"/>
  <c r="AR120" i="447"/>
  <c r="BR120" i="447"/>
  <c r="AS120" i="447"/>
  <c r="BO120" i="447"/>
  <c r="AT120" i="447"/>
  <c r="BS125" i="447"/>
  <c r="BO125" i="447"/>
  <c r="AT125" i="447"/>
  <c r="AP125" i="447"/>
  <c r="AQ125" i="447"/>
  <c r="BR125" i="447"/>
  <c r="BM125" i="447"/>
  <c r="AU125" i="447"/>
  <c r="AO125" i="447"/>
  <c r="BN125" i="447"/>
  <c r="AS125" i="447"/>
  <c r="BP125" i="447"/>
  <c r="AR125" i="447"/>
  <c r="AV125" i="447"/>
  <c r="AW125" i="447"/>
  <c r="BQ125" i="447"/>
  <c r="BL125" i="447"/>
  <c r="AR101" i="445"/>
  <c r="AV101" i="445"/>
  <c r="AW101" i="445"/>
  <c r="BM101" i="445"/>
  <c r="AR105" i="445"/>
  <c r="AV105" i="445"/>
  <c r="AW105" i="445"/>
  <c r="BM105" i="445"/>
  <c r="AR109" i="445"/>
  <c r="AV109" i="445"/>
  <c r="AW109" i="445"/>
  <c r="BM109" i="445"/>
  <c r="AR113" i="445"/>
  <c r="AV113" i="445"/>
  <c r="AW113" i="445"/>
  <c r="BM113" i="445"/>
  <c r="AR117" i="445"/>
  <c r="AV117" i="445"/>
  <c r="AW117" i="445"/>
  <c r="BM117" i="445"/>
  <c r="AR121" i="445"/>
  <c r="AV121" i="445"/>
  <c r="AW121" i="445"/>
  <c r="BM121" i="445"/>
  <c r="AR125" i="445"/>
  <c r="AV125" i="445"/>
  <c r="AW125" i="445"/>
  <c r="BM125" i="445"/>
  <c r="AR129" i="445"/>
  <c r="AV129" i="445"/>
  <c r="AW129" i="445"/>
  <c r="BM129" i="445"/>
  <c r="AR133" i="445"/>
  <c r="AV133" i="445"/>
  <c r="AW133" i="445"/>
  <c r="BM133" i="445"/>
  <c r="AR137" i="445"/>
  <c r="AV137" i="445"/>
  <c r="AW137" i="445"/>
  <c r="BM137" i="445"/>
  <c r="AR141" i="445"/>
  <c r="AV141" i="445"/>
  <c r="AW141" i="445"/>
  <c r="BM141" i="445"/>
  <c r="AR145" i="445"/>
  <c r="AV145" i="445"/>
  <c r="AW145" i="445"/>
  <c r="BM145" i="445"/>
  <c r="AR24" i="446"/>
  <c r="AV24" i="446"/>
  <c r="AW24" i="446"/>
  <c r="BM24" i="446"/>
  <c r="AR28" i="446"/>
  <c r="AV28" i="446"/>
  <c r="AW28" i="446"/>
  <c r="BM28" i="446"/>
  <c r="AR32" i="446"/>
  <c r="AV32" i="446"/>
  <c r="AW32" i="446"/>
  <c r="BM32" i="446"/>
  <c r="AR36" i="446"/>
  <c r="AV36" i="446"/>
  <c r="AW36" i="446"/>
  <c r="BM36" i="446"/>
  <c r="AR40" i="446"/>
  <c r="AV40" i="446"/>
  <c r="AW40" i="446"/>
  <c r="BM40" i="446"/>
  <c r="AR44" i="446"/>
  <c r="AV44" i="446"/>
  <c r="AW44" i="446"/>
  <c r="BM44" i="446"/>
  <c r="AR48" i="446"/>
  <c r="AV48" i="446"/>
  <c r="AW48" i="446"/>
  <c r="BM48" i="446"/>
  <c r="BT55" i="446"/>
  <c r="BP55" i="446"/>
  <c r="BL55" i="446"/>
  <c r="AU55" i="446"/>
  <c r="AS55" i="446"/>
  <c r="BQ55" i="446"/>
  <c r="BS56" i="446"/>
  <c r="BO56" i="446"/>
  <c r="AT56" i="446"/>
  <c r="AP56" i="446"/>
  <c r="AQ56" i="446"/>
  <c r="AS56" i="446"/>
  <c r="BL56" i="446"/>
  <c r="BQ56" i="446"/>
  <c r="BR61" i="446"/>
  <c r="BN61" i="446"/>
  <c r="AS61" i="446"/>
  <c r="AO61" i="446"/>
  <c r="AT61" i="446"/>
  <c r="BM61" i="446"/>
  <c r="BS61" i="446"/>
  <c r="BT71" i="446"/>
  <c r="BP71" i="446"/>
  <c r="BL71" i="446"/>
  <c r="AU71" i="446"/>
  <c r="AS71" i="446"/>
  <c r="BQ71" i="446"/>
  <c r="BS72" i="446"/>
  <c r="BO72" i="446"/>
  <c r="AT72" i="446"/>
  <c r="AP72" i="446"/>
  <c r="AQ72" i="446"/>
  <c r="AS72" i="446"/>
  <c r="BL72" i="446"/>
  <c r="BQ72" i="446"/>
  <c r="BR77" i="446"/>
  <c r="BN77" i="446"/>
  <c r="AS77" i="446"/>
  <c r="AO77" i="446"/>
  <c r="AT77" i="446"/>
  <c r="BM77" i="446"/>
  <c r="BS77" i="446"/>
  <c r="BT87" i="446"/>
  <c r="BP87" i="446"/>
  <c r="BL87" i="446"/>
  <c r="AU87" i="446"/>
  <c r="AS87" i="446"/>
  <c r="BQ87" i="446"/>
  <c r="BS88" i="446"/>
  <c r="BO88" i="446"/>
  <c r="AT88" i="446"/>
  <c r="AP88" i="446"/>
  <c r="AQ88" i="446"/>
  <c r="AS88" i="446"/>
  <c r="BL88" i="446"/>
  <c r="BQ88" i="446"/>
  <c r="BK97" i="446"/>
  <c r="BI97" i="446"/>
  <c r="BR102" i="446"/>
  <c r="BN102" i="446"/>
  <c r="AS102" i="446"/>
  <c r="AO102" i="446"/>
  <c r="BP102" i="446"/>
  <c r="AV102" i="446"/>
  <c r="AW102" i="446"/>
  <c r="AU102" i="446"/>
  <c r="BL102" i="446"/>
  <c r="BS102" i="446"/>
  <c r="BR106" i="446"/>
  <c r="BN106" i="446"/>
  <c r="AS106" i="446"/>
  <c r="AO106" i="446"/>
  <c r="BT106" i="446"/>
  <c r="BO106" i="446"/>
  <c r="AU106" i="446"/>
  <c r="AP106" i="446"/>
  <c r="AQ106" i="446"/>
  <c r="AV106" i="446"/>
  <c r="AW106" i="446"/>
  <c r="BL106" i="446"/>
  <c r="BS106" i="446"/>
  <c r="BI111" i="446"/>
  <c r="BK111" i="446"/>
  <c r="BI115" i="446"/>
  <c r="BJ115" i="446"/>
  <c r="BT124" i="446"/>
  <c r="BP124" i="446"/>
  <c r="BL124" i="446"/>
  <c r="AU124" i="446"/>
  <c r="BO124" i="446"/>
  <c r="AR124" i="446"/>
  <c r="AT124" i="446"/>
  <c r="BN124" i="446"/>
  <c r="BS125" i="446"/>
  <c r="BO125" i="446"/>
  <c r="AT125" i="446"/>
  <c r="AP125" i="446"/>
  <c r="AQ125" i="446"/>
  <c r="BP125" i="446"/>
  <c r="AR125" i="446"/>
  <c r="AU125" i="446"/>
  <c r="BQ125" i="446"/>
  <c r="BT132" i="446"/>
  <c r="BP132" i="446"/>
  <c r="BL132" i="446"/>
  <c r="AU132" i="446"/>
  <c r="BR132" i="446"/>
  <c r="BM132" i="446"/>
  <c r="AT132" i="446"/>
  <c r="AO132" i="446"/>
  <c r="AV132" i="446"/>
  <c r="AW132" i="446"/>
  <c r="BO132" i="446"/>
  <c r="BJ134" i="446"/>
  <c r="BK134" i="446"/>
  <c r="BJ138" i="446"/>
  <c r="BI138" i="446"/>
  <c r="BK141" i="446"/>
  <c r="BJ141" i="446"/>
  <c r="BT144" i="446"/>
  <c r="BP144" i="446"/>
  <c r="BL144" i="446"/>
  <c r="AU144" i="446"/>
  <c r="BS144" i="446"/>
  <c r="BN144" i="446"/>
  <c r="AV144" i="446"/>
  <c r="AW144" i="446"/>
  <c r="AP144" i="446"/>
  <c r="AQ144" i="446"/>
  <c r="AT144" i="446"/>
  <c r="BO144" i="446"/>
  <c r="BS145" i="446"/>
  <c r="BO145" i="446"/>
  <c r="AT145" i="446"/>
  <c r="AP145" i="446"/>
  <c r="AQ145" i="446"/>
  <c r="BT145" i="446"/>
  <c r="BN145" i="446"/>
  <c r="AV145" i="446"/>
  <c r="AW145" i="446"/>
  <c r="AU145" i="446"/>
  <c r="BQ145" i="446"/>
  <c r="BR146" i="446"/>
  <c r="BN146" i="446"/>
  <c r="AS146" i="446"/>
  <c r="AO146" i="446"/>
  <c r="BQ146" i="446"/>
  <c r="BL146" i="446"/>
  <c r="AR146" i="446"/>
  <c r="AU146" i="446"/>
  <c r="BP146" i="446"/>
  <c r="AK21" i="447"/>
  <c r="AK17" i="447"/>
  <c r="BI22" i="447"/>
  <c r="BL12" i="447"/>
  <c r="BL14" i="447"/>
  <c r="BE12" i="447"/>
  <c r="BE14" i="447"/>
  <c r="AY12" i="447"/>
  <c r="AY14" i="447"/>
  <c r="L15" i="447"/>
  <c r="P21" i="447"/>
  <c r="AE17" i="447"/>
  <c r="AJ25" i="447"/>
  <c r="AI21" i="447"/>
  <c r="BI26" i="447"/>
  <c r="BK26" i="447"/>
  <c r="BI30" i="447"/>
  <c r="BJ30" i="447"/>
  <c r="BR35" i="447"/>
  <c r="BN35" i="447"/>
  <c r="AS35" i="447"/>
  <c r="AO35" i="447"/>
  <c r="BQ35" i="447"/>
  <c r="BL35" i="447"/>
  <c r="AR35" i="447"/>
  <c r="BT35" i="447"/>
  <c r="BM35" i="447"/>
  <c r="AV35" i="447"/>
  <c r="AW35" i="447"/>
  <c r="BK42" i="447"/>
  <c r="BJ42" i="447"/>
  <c r="BR43" i="447"/>
  <c r="BN43" i="447"/>
  <c r="AS43" i="447"/>
  <c r="AO43" i="447"/>
  <c r="BT43" i="447"/>
  <c r="BO43" i="447"/>
  <c r="AU43" i="447"/>
  <c r="AP43" i="447"/>
  <c r="AQ43" i="447"/>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K86" i="447"/>
  <c r="BJ86" i="447"/>
  <c r="BR94" i="447"/>
  <c r="BN94" i="447"/>
  <c r="AS94" i="447"/>
  <c r="AO94" i="447"/>
  <c r="BT94" i="447"/>
  <c r="BO94" i="447"/>
  <c r="AU94" i="447"/>
  <c r="AP94" i="447"/>
  <c r="AQ94" i="447"/>
  <c r="BQ94" i="447"/>
  <c r="AT94" i="447"/>
  <c r="BL94" i="447"/>
  <c r="AR94" i="447"/>
  <c r="BS94" i="447"/>
  <c r="BJ94" i="447"/>
  <c r="BI94" i="447"/>
  <c r="BK94" i="447"/>
  <c r="AR54" i="446"/>
  <c r="AV54" i="446"/>
  <c r="AW54" i="446"/>
  <c r="BM54" i="446"/>
  <c r="AR58" i="446"/>
  <c r="AV58" i="446"/>
  <c r="AW58" i="446"/>
  <c r="BM58" i="446"/>
  <c r="AR62" i="446"/>
  <c r="AV62" i="446"/>
  <c r="AW62" i="446"/>
  <c r="BM62" i="446"/>
  <c r="AR66" i="446"/>
  <c r="AV66" i="446"/>
  <c r="AW66" i="446"/>
  <c r="BM66" i="446"/>
  <c r="AR70" i="446"/>
  <c r="AV70" i="446"/>
  <c r="AW70" i="446"/>
  <c r="BM70" i="446"/>
  <c r="AR74" i="446"/>
  <c r="AV74" i="446"/>
  <c r="AW74" i="446"/>
  <c r="BM74" i="446"/>
  <c r="AR78" i="446"/>
  <c r="AV78" i="446"/>
  <c r="AW78" i="446"/>
  <c r="BM78" i="446"/>
  <c r="AR82" i="446"/>
  <c r="AV82" i="446"/>
  <c r="AW82" i="446"/>
  <c r="BM82" i="446"/>
  <c r="AR86" i="446"/>
  <c r="AV86" i="446"/>
  <c r="AW86" i="446"/>
  <c r="BM86" i="446"/>
  <c r="BR90" i="446"/>
  <c r="BN90" i="446"/>
  <c r="AR90" i="446"/>
  <c r="AV90" i="446"/>
  <c r="AW90" i="446"/>
  <c r="BO90" i="446"/>
  <c r="BT90" i="446"/>
  <c r="BR94" i="446"/>
  <c r="BN94" i="446"/>
  <c r="AS94" i="446"/>
  <c r="AO94" i="446"/>
  <c r="AT94" i="446"/>
  <c r="BM94" i="446"/>
  <c r="BS94" i="446"/>
  <c r="BT104" i="446"/>
  <c r="BP104" i="446"/>
  <c r="BL104" i="446"/>
  <c r="AU104" i="446"/>
  <c r="AS104" i="446"/>
  <c r="BQ104" i="446"/>
  <c r="BS105" i="446"/>
  <c r="BO105" i="446"/>
  <c r="AT105" i="446"/>
  <c r="AP105" i="446"/>
  <c r="AQ105" i="446"/>
  <c r="AS105" i="446"/>
  <c r="BL105" i="446"/>
  <c r="BQ105" i="446"/>
  <c r="BR110" i="446"/>
  <c r="BN110" i="446"/>
  <c r="AS110" i="446"/>
  <c r="AO110" i="446"/>
  <c r="AT110" i="446"/>
  <c r="BM110" i="446"/>
  <c r="BS110" i="446"/>
  <c r="BT120" i="446"/>
  <c r="BP120" i="446"/>
  <c r="BL120" i="446"/>
  <c r="AU120" i="446"/>
  <c r="AS120" i="446"/>
  <c r="BQ120" i="446"/>
  <c r="BS121" i="446"/>
  <c r="BO121" i="446"/>
  <c r="AT121" i="446"/>
  <c r="AP121" i="446"/>
  <c r="AQ121" i="446"/>
  <c r="AS121" i="446"/>
  <c r="BL121" i="446"/>
  <c r="BQ121" i="446"/>
  <c r="BR126" i="446"/>
  <c r="BN126" i="446"/>
  <c r="AS126" i="446"/>
  <c r="AO126" i="446"/>
  <c r="AT126" i="446"/>
  <c r="BM126" i="446"/>
  <c r="BS126" i="446"/>
  <c r="BT136" i="446"/>
  <c r="BP136" i="446"/>
  <c r="BL136" i="446"/>
  <c r="AU136" i="446"/>
  <c r="AS136" i="446"/>
  <c r="BQ136" i="446"/>
  <c r="BS137" i="446"/>
  <c r="BO137" i="446"/>
  <c r="AT137" i="446"/>
  <c r="AP137" i="446"/>
  <c r="AQ137" i="446"/>
  <c r="AS137" i="446"/>
  <c r="BL137" i="446"/>
  <c r="BQ137" i="446"/>
  <c r="BR142" i="446"/>
  <c r="BN142" i="446"/>
  <c r="AS142" i="446"/>
  <c r="AO142" i="446"/>
  <c r="AT142" i="446"/>
  <c r="BM142" i="446"/>
  <c r="BS142" i="446"/>
  <c r="BM18" i="447"/>
  <c r="BN18" i="447"/>
  <c r="V18" i="447"/>
  <c r="O16" i="447"/>
  <c r="O15" i="447"/>
  <c r="AE21" i="447"/>
  <c r="AI147" i="447"/>
  <c r="AJ147" i="447"/>
  <c r="AJ22" i="447"/>
  <c r="AY21" i="447"/>
  <c r="AY16" i="447"/>
  <c r="AY15" i="447"/>
  <c r="BR25" i="447"/>
  <c r="BN25" i="447"/>
  <c r="AS25" i="447"/>
  <c r="AO25" i="447"/>
  <c r="AO17" i="447"/>
  <c r="AT25" i="447"/>
  <c r="BM25" i="447"/>
  <c r="BS25" i="447"/>
  <c r="BI32" i="447"/>
  <c r="BK32" i="447"/>
  <c r="BI36" i="447"/>
  <c r="BJ36" i="447"/>
  <c r="BT45" i="447"/>
  <c r="BP45" i="447"/>
  <c r="BL45" i="447"/>
  <c r="AU45" i="447"/>
  <c r="BO45" i="447"/>
  <c r="AR45" i="447"/>
  <c r="AT45" i="447"/>
  <c r="BN45" i="447"/>
  <c r="BS46" i="447"/>
  <c r="BO46" i="447"/>
  <c r="AT46" i="447"/>
  <c r="AP46" i="447"/>
  <c r="AQ46" i="447"/>
  <c r="BP46" i="447"/>
  <c r="AR46" i="447"/>
  <c r="AU46" i="447"/>
  <c r="BQ46" i="447"/>
  <c r="BK50" i="447"/>
  <c r="BI50" i="447"/>
  <c r="BI52" i="447"/>
  <c r="BK52" i="447"/>
  <c r="BJ59" i="447"/>
  <c r="BI59" i="447"/>
  <c r="BI60" i="447"/>
  <c r="BJ60" i="447"/>
  <c r="BT69" i="447"/>
  <c r="BP69" i="447"/>
  <c r="BL69" i="447"/>
  <c r="AU69" i="447"/>
  <c r="BO69" i="447"/>
  <c r="AR69" i="447"/>
  <c r="BR69" i="447"/>
  <c r="AP69" i="447"/>
  <c r="AQ69" i="447"/>
  <c r="AV69" i="447"/>
  <c r="AW69" i="447"/>
  <c r="BQ69" i="447"/>
  <c r="BK70" i="447"/>
  <c r="BJ70" i="447"/>
  <c r="BI72" i="447"/>
  <c r="BK72" i="447"/>
  <c r="BJ72" i="447"/>
  <c r="BT73" i="447"/>
  <c r="BP73" i="447"/>
  <c r="BL73" i="447"/>
  <c r="AU73" i="447"/>
  <c r="BS73" i="447"/>
  <c r="BN73" i="447"/>
  <c r="AV73" i="447"/>
  <c r="AW73" i="447"/>
  <c r="AP73" i="447"/>
  <c r="AQ73" i="447"/>
  <c r="BM73" i="447"/>
  <c r="AS73" i="447"/>
  <c r="BR73" i="447"/>
  <c r="BT85" i="447"/>
  <c r="BP85" i="447"/>
  <c r="BL85" i="447"/>
  <c r="AU85" i="447"/>
  <c r="BO85" i="447"/>
  <c r="AR85" i="447"/>
  <c r="BQ85" i="447"/>
  <c r="AV85" i="447"/>
  <c r="AW85" i="447"/>
  <c r="AO85" i="447"/>
  <c r="BS85" i="447"/>
  <c r="BS86" i="447"/>
  <c r="BO86" i="447"/>
  <c r="AT86" i="447"/>
  <c r="AP86" i="447"/>
  <c r="AQ86" i="447"/>
  <c r="BP86" i="447"/>
  <c r="AR86" i="447"/>
  <c r="BR86" i="447"/>
  <c r="BL86" i="447"/>
  <c r="AV86" i="447"/>
  <c r="AW86" i="447"/>
  <c r="AO86" i="447"/>
  <c r="BN86" i="447"/>
  <c r="BK102" i="447"/>
  <c r="BJ102" i="447"/>
  <c r="BJ111" i="447"/>
  <c r="BK111" i="447"/>
  <c r="BI111" i="447"/>
  <c r="BR114" i="447"/>
  <c r="BN114" i="447"/>
  <c r="BP114" i="447"/>
  <c r="AT114" i="447"/>
  <c r="AP114" i="447"/>
  <c r="AQ114" i="447"/>
  <c r="BT114" i="447"/>
  <c r="BM114" i="447"/>
  <c r="AU114" i="447"/>
  <c r="AO114" i="447"/>
  <c r="BL114" i="447"/>
  <c r="AR114" i="447"/>
  <c r="BQ114" i="447"/>
  <c r="AS114" i="447"/>
  <c r="AV114" i="447"/>
  <c r="AW114" i="447"/>
  <c r="BS114" i="447"/>
  <c r="BT132" i="447"/>
  <c r="BP132" i="447"/>
  <c r="BL132" i="447"/>
  <c r="AU132" i="447"/>
  <c r="BO132" i="447"/>
  <c r="AR132" i="447"/>
  <c r="BQ132" i="447"/>
  <c r="AV132" i="447"/>
  <c r="AW132" i="447"/>
  <c r="AO132" i="447"/>
  <c r="BM132" i="447"/>
  <c r="AP132" i="447"/>
  <c r="AQ132" i="447"/>
  <c r="BS132" i="447"/>
  <c r="AT132" i="447"/>
  <c r="AS132" i="447"/>
  <c r="BN132" i="447"/>
  <c r="BR132" i="447"/>
  <c r="AR91" i="446"/>
  <c r="AV91" i="446"/>
  <c r="AW91" i="446"/>
  <c r="BM91" i="446"/>
  <c r="AR95" i="446"/>
  <c r="AV95" i="446"/>
  <c r="AW95" i="446"/>
  <c r="BM95" i="446"/>
  <c r="AR99" i="446"/>
  <c r="AV99" i="446"/>
  <c r="AW99" i="446"/>
  <c r="BM99" i="446"/>
  <c r="AR103" i="446"/>
  <c r="AV103" i="446"/>
  <c r="AW103" i="446"/>
  <c r="BM103" i="446"/>
  <c r="AR107" i="446"/>
  <c r="AV107" i="446"/>
  <c r="AW107" i="446"/>
  <c r="BM107" i="446"/>
  <c r="AR111" i="446"/>
  <c r="AV111" i="446"/>
  <c r="AW111" i="446"/>
  <c r="BM111" i="446"/>
  <c r="AR115" i="446"/>
  <c r="AV115" i="446"/>
  <c r="AW115" i="446"/>
  <c r="BM115" i="446"/>
  <c r="AR119" i="446"/>
  <c r="AV119" i="446"/>
  <c r="AW119" i="446"/>
  <c r="BM119" i="446"/>
  <c r="AR123" i="446"/>
  <c r="AV123" i="446"/>
  <c r="AW123" i="446"/>
  <c r="BM123" i="446"/>
  <c r="AR127" i="446"/>
  <c r="AV127" i="446"/>
  <c r="AW127" i="446"/>
  <c r="BM127" i="446"/>
  <c r="AR131" i="446"/>
  <c r="AV131" i="446"/>
  <c r="AW131" i="446"/>
  <c r="BM131" i="446"/>
  <c r="AR135" i="446"/>
  <c r="AV135" i="446"/>
  <c r="AW135" i="446"/>
  <c r="BM135" i="446"/>
  <c r="AR139" i="446"/>
  <c r="AV139" i="446"/>
  <c r="AW139" i="446"/>
  <c r="BM139" i="446"/>
  <c r="AR143" i="446"/>
  <c r="AV143" i="446"/>
  <c r="AW143" i="446"/>
  <c r="BM143" i="446"/>
  <c r="AR22" i="447"/>
  <c r="AV22" i="447"/>
  <c r="BM22" i="447"/>
  <c r="AR26" i="447"/>
  <c r="AV26" i="447"/>
  <c r="AW26" i="447"/>
  <c r="BM26" i="447"/>
  <c r="AR30" i="447"/>
  <c r="AV30" i="447"/>
  <c r="AW30" i="447"/>
  <c r="BM30" i="447"/>
  <c r="BT41" i="447"/>
  <c r="BP41" i="447"/>
  <c r="BL41" i="447"/>
  <c r="AU41" i="447"/>
  <c r="AS41" i="447"/>
  <c r="BQ41" i="447"/>
  <c r="BS42" i="447"/>
  <c r="BO42" i="447"/>
  <c r="AT42" i="447"/>
  <c r="AP42" i="447"/>
  <c r="AQ42" i="447"/>
  <c r="AS42" i="447"/>
  <c r="BL42" i="447"/>
  <c r="BQ42" i="447"/>
  <c r="BR47" i="447"/>
  <c r="BR16" i="447"/>
  <c r="BN47" i="447"/>
  <c r="AS47" i="447"/>
  <c r="AO47" i="447"/>
  <c r="AT47" i="447"/>
  <c r="AT17" i="447"/>
  <c r="BM47" i="447"/>
  <c r="BS47" i="447"/>
  <c r="BJ51" i="447"/>
  <c r="BI51" i="447"/>
  <c r="BK54" i="447"/>
  <c r="BJ54" i="447"/>
  <c r="BT57" i="447"/>
  <c r="BP57" i="447"/>
  <c r="BL57" i="447"/>
  <c r="AU57" i="447"/>
  <c r="BS57" i="447"/>
  <c r="BN57" i="447"/>
  <c r="AV57" i="447"/>
  <c r="AW57" i="447"/>
  <c r="AP57" i="447"/>
  <c r="AQ57" i="447"/>
  <c r="AT57" i="447"/>
  <c r="BO57" i="447"/>
  <c r="BS58" i="447"/>
  <c r="BO58" i="447"/>
  <c r="AT58" i="447"/>
  <c r="AP58" i="447"/>
  <c r="AQ58" i="447"/>
  <c r="BT58" i="447"/>
  <c r="BN58" i="447"/>
  <c r="AV58" i="447"/>
  <c r="AW58" i="447"/>
  <c r="AU58" i="447"/>
  <c r="BQ58" i="447"/>
  <c r="BR59" i="447"/>
  <c r="BN59" i="447"/>
  <c r="AS59" i="447"/>
  <c r="AO59" i="447"/>
  <c r="BQ59" i="447"/>
  <c r="BL59" i="447"/>
  <c r="AR59" i="447"/>
  <c r="AU59" i="447"/>
  <c r="BP59" i="447"/>
  <c r="BS62" i="447"/>
  <c r="BO62" i="447"/>
  <c r="AT62" i="447"/>
  <c r="AP62" i="447"/>
  <c r="AQ62" i="447"/>
  <c r="BR62" i="447"/>
  <c r="BM62" i="447"/>
  <c r="AU62" i="447"/>
  <c r="AO62" i="447"/>
  <c r="AV62" i="447"/>
  <c r="AW62" i="447"/>
  <c r="BP62" i="447"/>
  <c r="BK74" i="447"/>
  <c r="BI74" i="447"/>
  <c r="BR79" i="447"/>
  <c r="BN79" i="447"/>
  <c r="AS79" i="447"/>
  <c r="AO79" i="447"/>
  <c r="BP79" i="447"/>
  <c r="AV79" i="447"/>
  <c r="AW79" i="447"/>
  <c r="AU79" i="447"/>
  <c r="BL79" i="447"/>
  <c r="BS79" i="447"/>
  <c r="BR83" i="447"/>
  <c r="BN83" i="447"/>
  <c r="AS83" i="447"/>
  <c r="AO83" i="447"/>
  <c r="BT83" i="447"/>
  <c r="BO83" i="447"/>
  <c r="AU83" i="447"/>
  <c r="AP83" i="447"/>
  <c r="AQ83" i="447"/>
  <c r="AV83" i="447"/>
  <c r="AW83" i="447"/>
  <c r="BL83" i="447"/>
  <c r="BS83" i="447"/>
  <c r="BT88" i="447"/>
  <c r="BP88" i="447"/>
  <c r="BL88" i="447"/>
  <c r="AU88" i="447"/>
  <c r="BR88" i="447"/>
  <c r="BM88" i="447"/>
  <c r="AT88" i="447"/>
  <c r="AO88" i="447"/>
  <c r="BQ88" i="447"/>
  <c r="AP88" i="447"/>
  <c r="AQ88" i="447"/>
  <c r="BS89" i="447"/>
  <c r="BO89" i="447"/>
  <c r="AT89" i="447"/>
  <c r="AP89" i="447"/>
  <c r="AQ89" i="447"/>
  <c r="BR89" i="447"/>
  <c r="BR15" i="447"/>
  <c r="BM89" i="447"/>
  <c r="AU89" i="447"/>
  <c r="AO89" i="447"/>
  <c r="BT89" i="447"/>
  <c r="BL89" i="447"/>
  <c r="AR89" i="447"/>
  <c r="BR90" i="447"/>
  <c r="BN90" i="447"/>
  <c r="AS90" i="447"/>
  <c r="AO90" i="447"/>
  <c r="BP90" i="447"/>
  <c r="AV90" i="447"/>
  <c r="AW90" i="447"/>
  <c r="BQ90" i="447"/>
  <c r="AT90" i="447"/>
  <c r="BO90" i="447"/>
  <c r="BI96" i="447"/>
  <c r="BJ96" i="447"/>
  <c r="BK96" i="447"/>
  <c r="BJ99" i="447"/>
  <c r="BK99" i="447"/>
  <c r="BI99" i="447"/>
  <c r="BT109" i="447"/>
  <c r="BP109" i="447"/>
  <c r="BL109" i="447"/>
  <c r="AU109" i="447"/>
  <c r="BS109" i="447"/>
  <c r="BN109" i="447"/>
  <c r="AV109" i="447"/>
  <c r="AW109" i="447"/>
  <c r="AP109" i="447"/>
  <c r="AQ109" i="447"/>
  <c r="BR109" i="447"/>
  <c r="AR109" i="447"/>
  <c r="BO109" i="447"/>
  <c r="AT109" i="447"/>
  <c r="BK110" i="447"/>
  <c r="BI110" i="447"/>
  <c r="BT113" i="447"/>
  <c r="BP113" i="447"/>
  <c r="BL113" i="447"/>
  <c r="AU113" i="447"/>
  <c r="BR113" i="447"/>
  <c r="BM113" i="447"/>
  <c r="AT113" i="447"/>
  <c r="AO113" i="447"/>
  <c r="BQ113" i="447"/>
  <c r="AP113" i="447"/>
  <c r="AQ113" i="447"/>
  <c r="BO113" i="447"/>
  <c r="AS113" i="447"/>
  <c r="BN113" i="447"/>
  <c r="AR32" i="447"/>
  <c r="AV32" i="447"/>
  <c r="AW32" i="447"/>
  <c r="BM32" i="447"/>
  <c r="AR36" i="447"/>
  <c r="AV36" i="447"/>
  <c r="AW36" i="447"/>
  <c r="BM36" i="447"/>
  <c r="AR40" i="447"/>
  <c r="AV40" i="447"/>
  <c r="AW40" i="447"/>
  <c r="BM40" i="447"/>
  <c r="AR44" i="447"/>
  <c r="AV44" i="447"/>
  <c r="AW44" i="447"/>
  <c r="BM44" i="447"/>
  <c r="AR48" i="447"/>
  <c r="AV48" i="447"/>
  <c r="AW48" i="447"/>
  <c r="BM48" i="447"/>
  <c r="BS50" i="447"/>
  <c r="BO50" i="447"/>
  <c r="AT50" i="447"/>
  <c r="AP50" i="447"/>
  <c r="AQ50" i="447"/>
  <c r="AS50" i="447"/>
  <c r="BL50" i="447"/>
  <c r="BQ50" i="447"/>
  <c r="BR55" i="447"/>
  <c r="BN55" i="447"/>
  <c r="AS55" i="447"/>
  <c r="AO55" i="447"/>
  <c r="AT55" i="447"/>
  <c r="BM55" i="447"/>
  <c r="BS55" i="447"/>
  <c r="BT65" i="447"/>
  <c r="BP65" i="447"/>
  <c r="BL65" i="447"/>
  <c r="AU65" i="447"/>
  <c r="AS65" i="447"/>
  <c r="BQ65" i="447"/>
  <c r="BS66" i="447"/>
  <c r="BO66" i="447"/>
  <c r="AT66" i="447"/>
  <c r="AP66" i="447"/>
  <c r="AQ66" i="447"/>
  <c r="AS66" i="447"/>
  <c r="BL66" i="447"/>
  <c r="BQ66" i="447"/>
  <c r="BR71" i="447"/>
  <c r="BN71" i="447"/>
  <c r="AS71" i="447"/>
  <c r="AO71" i="447"/>
  <c r="AT71" i="447"/>
  <c r="BM71" i="447"/>
  <c r="BS71" i="447"/>
  <c r="BT81" i="447"/>
  <c r="BP81" i="447"/>
  <c r="BL81" i="447"/>
  <c r="AU81" i="447"/>
  <c r="AS81" i="447"/>
  <c r="BQ81" i="447"/>
  <c r="BS82" i="447"/>
  <c r="BO82" i="447"/>
  <c r="AT82" i="447"/>
  <c r="AP82" i="447"/>
  <c r="AQ82" i="447"/>
  <c r="AS82" i="447"/>
  <c r="BL82" i="447"/>
  <c r="BQ82" i="447"/>
  <c r="BI87" i="447"/>
  <c r="BJ87" i="447"/>
  <c r="BQ96" i="447"/>
  <c r="BM96" i="447"/>
  <c r="AV96" i="447"/>
  <c r="AW96" i="447"/>
  <c r="BT96" i="447"/>
  <c r="BO96" i="447"/>
  <c r="AU96" i="447"/>
  <c r="BN96" i="447"/>
  <c r="AR96" i="447"/>
  <c r="AT96" i="447"/>
  <c r="BS96" i="447"/>
  <c r="BT105" i="447"/>
  <c r="BP105" i="447"/>
  <c r="BL105" i="447"/>
  <c r="AU105" i="447"/>
  <c r="BO105" i="447"/>
  <c r="AR105" i="447"/>
  <c r="BQ105" i="447"/>
  <c r="AV105" i="447"/>
  <c r="AW105" i="447"/>
  <c r="AO105" i="447"/>
  <c r="BS105" i="447"/>
  <c r="BS106" i="447"/>
  <c r="BO106" i="447"/>
  <c r="AT106" i="447"/>
  <c r="AP106" i="447"/>
  <c r="AQ106" i="447"/>
  <c r="BP106" i="447"/>
  <c r="AR106" i="447"/>
  <c r="BR106" i="447"/>
  <c r="BL106" i="447"/>
  <c r="AV106" i="447"/>
  <c r="AW106" i="447"/>
  <c r="AO106" i="447"/>
  <c r="BN106" i="447"/>
  <c r="BR111" i="447"/>
  <c r="BN111" i="447"/>
  <c r="AS111" i="447"/>
  <c r="AO111" i="447"/>
  <c r="BQ111" i="447"/>
  <c r="BL111" i="447"/>
  <c r="AR111" i="447"/>
  <c r="BT111" i="447"/>
  <c r="BM111" i="447"/>
  <c r="AV111" i="447"/>
  <c r="AW111" i="447"/>
  <c r="BS121" i="447"/>
  <c r="BO121" i="447"/>
  <c r="AT121" i="447"/>
  <c r="AP121" i="447"/>
  <c r="AQ121" i="447"/>
  <c r="BT121" i="447"/>
  <c r="BN121" i="447"/>
  <c r="BP121" i="447"/>
  <c r="AV121" i="447"/>
  <c r="AW121" i="447"/>
  <c r="BL121" i="447"/>
  <c r="AO121" i="447"/>
  <c r="BR121" i="447"/>
  <c r="AR121" i="447"/>
  <c r="BM121" i="447"/>
  <c r="AU121" i="447"/>
  <c r="BT124" i="447"/>
  <c r="BP124" i="447"/>
  <c r="BL124" i="447"/>
  <c r="AU124" i="447"/>
  <c r="BR124" i="447"/>
  <c r="BM124" i="447"/>
  <c r="AT124" i="447"/>
  <c r="AO124" i="447"/>
  <c r="BS124" i="447"/>
  <c r="AR124" i="447"/>
  <c r="BO124" i="447"/>
  <c r="AV124" i="447"/>
  <c r="AW124" i="447"/>
  <c r="BQ124" i="447"/>
  <c r="AS124" i="447"/>
  <c r="BN124" i="447"/>
  <c r="BJ126" i="447"/>
  <c r="BK126" i="447"/>
  <c r="BI126" i="447"/>
  <c r="BK129" i="447"/>
  <c r="BI129" i="447"/>
  <c r="BS133" i="447"/>
  <c r="BO133" i="447"/>
  <c r="AT133" i="447"/>
  <c r="AP133" i="447"/>
  <c r="AQ133" i="447"/>
  <c r="BP133" i="447"/>
  <c r="AR133" i="447"/>
  <c r="BR133" i="447"/>
  <c r="BL133" i="447"/>
  <c r="AV133" i="447"/>
  <c r="AW133" i="447"/>
  <c r="AO133" i="447"/>
  <c r="BQ133" i="447"/>
  <c r="AS133" i="447"/>
  <c r="BN133" i="447"/>
  <c r="BR143" i="447"/>
  <c r="BN143" i="447"/>
  <c r="AS143" i="447"/>
  <c r="AO143" i="447"/>
  <c r="BT143" i="447"/>
  <c r="BO143" i="447"/>
  <c r="AU143" i="447"/>
  <c r="AP143" i="447"/>
  <c r="AQ143" i="447"/>
  <c r="BQ143" i="447"/>
  <c r="AT143" i="447"/>
  <c r="BS143" i="447"/>
  <c r="BM143" i="447"/>
  <c r="AV143" i="447"/>
  <c r="AW143" i="447"/>
  <c r="BL143" i="447"/>
  <c r="AR52" i="447"/>
  <c r="AV52" i="447"/>
  <c r="AW52" i="447"/>
  <c r="BM52" i="447"/>
  <c r="AR56" i="447"/>
  <c r="AV56" i="447"/>
  <c r="AW56" i="447"/>
  <c r="BM56" i="447"/>
  <c r="AR60" i="447"/>
  <c r="AV60" i="447"/>
  <c r="AW60" i="447"/>
  <c r="BM60" i="447"/>
  <c r="AR64" i="447"/>
  <c r="AV64" i="447"/>
  <c r="AW64" i="447"/>
  <c r="BM64" i="447"/>
  <c r="AR68" i="447"/>
  <c r="AV68" i="447"/>
  <c r="AW68" i="447"/>
  <c r="BM68" i="447"/>
  <c r="AR72" i="447"/>
  <c r="AV72" i="447"/>
  <c r="AW72" i="447"/>
  <c r="BM72" i="447"/>
  <c r="AR76" i="447"/>
  <c r="AV76" i="447"/>
  <c r="AW76" i="447"/>
  <c r="BM76" i="447"/>
  <c r="AR80" i="447"/>
  <c r="AV80" i="447"/>
  <c r="AW80" i="447"/>
  <c r="BM80" i="447"/>
  <c r="AR84" i="447"/>
  <c r="AV84" i="447"/>
  <c r="AW84" i="447"/>
  <c r="BM84" i="447"/>
  <c r="BT92" i="447"/>
  <c r="BP92" i="447"/>
  <c r="BL92" i="447"/>
  <c r="AU92" i="447"/>
  <c r="AS92" i="447"/>
  <c r="BQ92" i="447"/>
  <c r="BS93" i="447"/>
  <c r="BO93" i="447"/>
  <c r="AT93" i="447"/>
  <c r="AP93" i="447"/>
  <c r="AQ93" i="447"/>
  <c r="AS93" i="447"/>
  <c r="BL93" i="447"/>
  <c r="BQ93" i="447"/>
  <c r="BR99" i="447"/>
  <c r="BN99" i="447"/>
  <c r="AS99" i="447"/>
  <c r="AO99" i="447"/>
  <c r="BP99" i="447"/>
  <c r="AV99" i="447"/>
  <c r="AW99" i="447"/>
  <c r="AU99" i="447"/>
  <c r="BL99" i="447"/>
  <c r="BS99" i="447"/>
  <c r="BR103" i="447"/>
  <c r="BN103" i="447"/>
  <c r="AS103" i="447"/>
  <c r="AO103" i="447"/>
  <c r="BT103" i="447"/>
  <c r="BO103" i="447"/>
  <c r="AU103" i="447"/>
  <c r="AP103" i="447"/>
  <c r="AQ103" i="447"/>
  <c r="AV103" i="447"/>
  <c r="AW103" i="447"/>
  <c r="BL103" i="447"/>
  <c r="BS103" i="447"/>
  <c r="BI108" i="447"/>
  <c r="BK108" i="447"/>
  <c r="BI112" i="447"/>
  <c r="BJ112" i="447"/>
  <c r="BK142" i="447"/>
  <c r="BJ142" i="447"/>
  <c r="BI142" i="447"/>
  <c r="AR87" i="447"/>
  <c r="AV87" i="447"/>
  <c r="AW87" i="447"/>
  <c r="BM87" i="447"/>
  <c r="AR91" i="447"/>
  <c r="AV91" i="447"/>
  <c r="AW91" i="447"/>
  <c r="BM91" i="447"/>
  <c r="AR95" i="447"/>
  <c r="AV95" i="447"/>
  <c r="AW95" i="447"/>
  <c r="BM95" i="447"/>
  <c r="BT101" i="447"/>
  <c r="BP101" i="447"/>
  <c r="BL101" i="447"/>
  <c r="AU101" i="447"/>
  <c r="AS101" i="447"/>
  <c r="BQ101" i="447"/>
  <c r="BS102" i="447"/>
  <c r="BO102" i="447"/>
  <c r="AT102" i="447"/>
  <c r="AP102" i="447"/>
  <c r="AQ102" i="447"/>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c r="AU135" i="447"/>
  <c r="BJ135" i="447"/>
  <c r="BI135" i="447"/>
  <c r="BS138" i="447"/>
  <c r="BO138" i="447"/>
  <c r="AT138" i="447"/>
  <c r="AP138" i="447"/>
  <c r="AQ138" i="447"/>
  <c r="BR138" i="447"/>
  <c r="BM138" i="447"/>
  <c r="AU138" i="447"/>
  <c r="AO138" i="447"/>
  <c r="BT138" i="447"/>
  <c r="BL138" i="447"/>
  <c r="AR138" i="447"/>
  <c r="BQ138" i="447"/>
  <c r="AV138" i="447"/>
  <c r="AW138" i="447"/>
  <c r="AS138" i="447"/>
  <c r="BP138" i="447"/>
  <c r="BK146" i="447"/>
  <c r="BJ146" i="447"/>
  <c r="BI146" i="447"/>
  <c r="AR100" i="447"/>
  <c r="AV100" i="447"/>
  <c r="AW100" i="447"/>
  <c r="BM100" i="447"/>
  <c r="AR104" i="447"/>
  <c r="AV104" i="447"/>
  <c r="AW104" i="447"/>
  <c r="BM104" i="447"/>
  <c r="AR108" i="447"/>
  <c r="AV108" i="447"/>
  <c r="AW108" i="447"/>
  <c r="BM108" i="447"/>
  <c r="AR112" i="447"/>
  <c r="AV112" i="447"/>
  <c r="AW112" i="447"/>
  <c r="BM112" i="447"/>
  <c r="BT116" i="447"/>
  <c r="BP116" i="447"/>
  <c r="BL116" i="447"/>
  <c r="AU116" i="447"/>
  <c r="BO116" i="447"/>
  <c r="AR116" i="447"/>
  <c r="AT116" i="447"/>
  <c r="BN116" i="447"/>
  <c r="BS117" i="447"/>
  <c r="BO117" i="447"/>
  <c r="AT117" i="447"/>
  <c r="AP117" i="447"/>
  <c r="AQ117" i="447"/>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c r="BS137" i="447"/>
  <c r="AV137" i="447"/>
  <c r="AW137" i="447"/>
  <c r="BN137" i="447"/>
  <c r="BR139" i="447"/>
  <c r="BN139" i="447"/>
  <c r="AS139" i="447"/>
  <c r="AO139" i="447"/>
  <c r="BP139" i="447"/>
  <c r="AV139" i="447"/>
  <c r="AW139" i="447"/>
  <c r="BQ139" i="447"/>
  <c r="AT139" i="447"/>
  <c r="BM139" i="447"/>
  <c r="AU139" i="447"/>
  <c r="BJ139" i="447"/>
  <c r="BK139" i="447"/>
  <c r="BI139" i="447"/>
  <c r="BT139" i="447"/>
  <c r="AR115" i="447"/>
  <c r="AV115" i="447"/>
  <c r="AW115" i="447"/>
  <c r="BM115" i="447"/>
  <c r="BR118" i="447"/>
  <c r="BN118" i="447"/>
  <c r="AS118" i="447"/>
  <c r="AO118" i="447"/>
  <c r="AT118" i="447"/>
  <c r="BM118" i="447"/>
  <c r="BS118" i="447"/>
  <c r="BR126" i="447"/>
  <c r="BN126" i="447"/>
  <c r="AS126" i="447"/>
  <c r="AO126" i="447"/>
  <c r="BP126" i="447"/>
  <c r="AV126" i="447"/>
  <c r="AW126" i="447"/>
  <c r="AU126" i="447"/>
  <c r="BL126" i="447"/>
  <c r="BS126" i="447"/>
  <c r="BR130" i="447"/>
  <c r="BN130" i="447"/>
  <c r="AS130" i="447"/>
  <c r="AO130" i="447"/>
  <c r="BT130" i="447"/>
  <c r="BO130" i="447"/>
  <c r="AU130" i="447"/>
  <c r="AP130" i="447"/>
  <c r="AQ130" i="447"/>
  <c r="AV130" i="447"/>
  <c r="AW130" i="447"/>
  <c r="BL130" i="447"/>
  <c r="BS130" i="447"/>
  <c r="BJ143" i="447"/>
  <c r="BI143" i="447"/>
  <c r="BK143" i="447"/>
  <c r="BT128" i="447"/>
  <c r="BP128" i="447"/>
  <c r="BL128" i="447"/>
  <c r="AU128" i="447"/>
  <c r="AS128" i="447"/>
  <c r="BQ128" i="447"/>
  <c r="BS129" i="447"/>
  <c r="BO129" i="447"/>
  <c r="AT129" i="447"/>
  <c r="AP129" i="447"/>
  <c r="AQ129" i="447"/>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c r="BP146" i="447"/>
  <c r="AR146" i="447"/>
  <c r="AU146" i="447"/>
  <c r="BQ146" i="447"/>
  <c r="AR119" i="447"/>
  <c r="AV119" i="447"/>
  <c r="AW119" i="447"/>
  <c r="BM119" i="447"/>
  <c r="AR123" i="447"/>
  <c r="AV123" i="447"/>
  <c r="AW123" i="447"/>
  <c r="BM123" i="447"/>
  <c r="AR127" i="447"/>
  <c r="AV127" i="447"/>
  <c r="AW127" i="447"/>
  <c r="BM127" i="447"/>
  <c r="AR131" i="447"/>
  <c r="AV131" i="447"/>
  <c r="AW131" i="447"/>
  <c r="BM131" i="447"/>
  <c r="BT141" i="447"/>
  <c r="BP141" i="447"/>
  <c r="BL141" i="447"/>
  <c r="AU141" i="447"/>
  <c r="AS141" i="447"/>
  <c r="BQ141" i="447"/>
  <c r="BS142" i="447"/>
  <c r="BO142" i="447"/>
  <c r="AT142" i="447"/>
  <c r="AP142" i="447"/>
  <c r="AQ142" i="447"/>
  <c r="AS142" i="447"/>
  <c r="BL142" i="447"/>
  <c r="BQ142" i="447"/>
  <c r="AR136" i="447"/>
  <c r="AV136" i="447"/>
  <c r="AW136" i="447"/>
  <c r="BM136" i="447"/>
  <c r="AR140" i="447"/>
  <c r="AV140" i="447"/>
  <c r="AW140" i="447"/>
  <c r="BM140" i="447"/>
  <c r="AR144" i="447"/>
  <c r="AV144" i="447"/>
  <c r="AW144" i="447"/>
  <c r="BM144" i="447"/>
  <c r="AM17" i="444"/>
  <c r="BW15" i="444"/>
  <c r="BW14" i="444"/>
  <c r="BV13" i="444"/>
  <c r="BU12" i="444"/>
  <c r="BV15" i="444"/>
  <c r="BV14" i="444"/>
  <c r="BU13" i="444"/>
  <c r="BW13" i="444"/>
  <c r="BW12" i="444"/>
  <c r="BU11" i="444"/>
  <c r="BW11" i="444"/>
  <c r="BU15" i="444"/>
  <c r="BU14" i="444"/>
  <c r="BV12" i="444"/>
  <c r="BV11" i="444"/>
  <c r="BY16" i="444"/>
  <c r="BY17" i="444"/>
  <c r="N16" i="444"/>
  <c r="N15" i="444"/>
  <c r="BP23" i="444"/>
  <c r="BI37" i="444"/>
  <c r="BJ37" i="444"/>
  <c r="BK37" i="444"/>
  <c r="BT50" i="444"/>
  <c r="BP50" i="444"/>
  <c r="BL50" i="444"/>
  <c r="AU50" i="444"/>
  <c r="BS50" i="444"/>
  <c r="BO50" i="444"/>
  <c r="AT50" i="444"/>
  <c r="AP50" i="444"/>
  <c r="AQ50" i="444"/>
  <c r="BQ50" i="444"/>
  <c r="AO50" i="444"/>
  <c r="BR50" i="444"/>
  <c r="AR50" i="444"/>
  <c r="BM50" i="444"/>
  <c r="BI65" i="444"/>
  <c r="BK65" i="444"/>
  <c r="BM67" i="444"/>
  <c r="BJ88" i="444"/>
  <c r="BK88" i="444"/>
  <c r="BI88" i="444"/>
  <c r="AY12" i="444"/>
  <c r="AY14" i="444"/>
  <c r="BR12" i="444"/>
  <c r="BR14" i="444"/>
  <c r="M15" i="444"/>
  <c r="U18" i="444"/>
  <c r="BR18" i="444"/>
  <c r="W18" i="444"/>
  <c r="BP18" i="444"/>
  <c r="AZ18" i="444"/>
  <c r="BA18" i="444"/>
  <c r="BM18" i="444"/>
  <c r="BN18" i="444"/>
  <c r="BC18" i="444"/>
  <c r="BI27" i="444"/>
  <c r="BK31" i="444"/>
  <c r="BJ31" i="444"/>
  <c r="AT34" i="444"/>
  <c r="AU35" i="444"/>
  <c r="BT38" i="444"/>
  <c r="BP38" i="444"/>
  <c r="BL38" i="444"/>
  <c r="AU38" i="444"/>
  <c r="BR38" i="444"/>
  <c r="BM38" i="444"/>
  <c r="AT38" i="444"/>
  <c r="AO38" i="444"/>
  <c r="BS38" i="444"/>
  <c r="BN38" i="444"/>
  <c r="AV38" i="444"/>
  <c r="AW38" i="444"/>
  <c r="AP38" i="444"/>
  <c r="AQ38" i="444"/>
  <c r="AR39" i="444"/>
  <c r="BP39" i="444"/>
  <c r="AS50" i="444"/>
  <c r="BN50" i="444"/>
  <c r="BT54" i="444"/>
  <c r="BP54" i="444"/>
  <c r="BL54" i="444"/>
  <c r="AU54" i="444"/>
  <c r="BS54" i="444"/>
  <c r="BO54" i="444"/>
  <c r="AT54" i="444"/>
  <c r="AP54" i="444"/>
  <c r="AQ54" i="444"/>
  <c r="BR54" i="444"/>
  <c r="AR54" i="444"/>
  <c r="BM54" i="444"/>
  <c r="AS54" i="444"/>
  <c r="BJ65" i="444"/>
  <c r="BT66" i="444"/>
  <c r="BP66" i="444"/>
  <c r="BL66" i="444"/>
  <c r="AU66" i="444"/>
  <c r="BO66" i="444"/>
  <c r="AR66" i="444"/>
  <c r="BS66" i="444"/>
  <c r="BN66" i="444"/>
  <c r="AV66" i="444"/>
  <c r="AW66" i="444"/>
  <c r="AP66" i="444"/>
  <c r="AQ66" i="444"/>
  <c r="BM66" i="444"/>
  <c r="AO66" i="444"/>
  <c r="BQ66" i="444"/>
  <c r="AS66" i="444"/>
  <c r="AU67" i="444"/>
  <c r="BJ76" i="444"/>
  <c r="BK76" i="444"/>
  <c r="BI76" i="444"/>
  <c r="AB13" i="444"/>
  <c r="R15" i="444"/>
  <c r="BE15" i="444"/>
  <c r="BE16" i="444"/>
  <c r="AL17" i="444"/>
  <c r="P18" i="444"/>
  <c r="BF18" i="444"/>
  <c r="BG18" i="444"/>
  <c r="AP22" i="444"/>
  <c r="BB21" i="444"/>
  <c r="AR23" i="444"/>
  <c r="BL23" i="444"/>
  <c r="AT24" i="444"/>
  <c r="BJ27" i="444"/>
  <c r="BY27" i="444"/>
  <c r="BY15" i="444"/>
  <c r="AT28" i="444"/>
  <c r="BT30" i="444"/>
  <c r="BP30" i="444"/>
  <c r="BL30" i="444"/>
  <c r="AU30" i="444"/>
  <c r="BO30" i="444"/>
  <c r="AR30" i="444"/>
  <c r="AT30" i="444"/>
  <c r="BN30" i="444"/>
  <c r="BS31" i="444"/>
  <c r="BO31" i="444"/>
  <c r="AT31" i="444"/>
  <c r="AP31" i="444"/>
  <c r="AQ31" i="444"/>
  <c r="BP31" i="444"/>
  <c r="AR31" i="444"/>
  <c r="AU31" i="444"/>
  <c r="BI31" i="444"/>
  <c r="BQ31" i="444"/>
  <c r="AO34" i="444"/>
  <c r="AO35" i="444"/>
  <c r="AR38" i="444"/>
  <c r="BO38" i="444"/>
  <c r="AS39" i="444"/>
  <c r="AU40" i="444"/>
  <c r="BR44" i="444"/>
  <c r="BN44" i="444"/>
  <c r="AS44" i="444"/>
  <c r="AO44" i="444"/>
  <c r="BT44" i="444"/>
  <c r="BO44" i="444"/>
  <c r="AU44" i="444"/>
  <c r="AP44" i="444"/>
  <c r="AQ44" i="444"/>
  <c r="BP44" i="444"/>
  <c r="AV44" i="444"/>
  <c r="AW44" i="444"/>
  <c r="BJ44" i="444"/>
  <c r="BI44" i="444"/>
  <c r="BK44" i="444"/>
  <c r="BS44" i="444"/>
  <c r="AV50" i="444"/>
  <c r="AW50" i="444"/>
  <c r="BS51" i="444"/>
  <c r="BO51" i="444"/>
  <c r="AT51" i="444"/>
  <c r="AP51" i="444"/>
  <c r="AQ51" i="444"/>
  <c r="BR51" i="444"/>
  <c r="BN51" i="444"/>
  <c r="AS51" i="444"/>
  <c r="AO51" i="444"/>
  <c r="BP51" i="444"/>
  <c r="AR51" i="444"/>
  <c r="BQ51" i="444"/>
  <c r="AU51" i="444"/>
  <c r="BT51" i="444"/>
  <c r="BJ52" i="444"/>
  <c r="BI52" i="444"/>
  <c r="BK52" i="444"/>
  <c r="AO54" i="444"/>
  <c r="BN54" i="444"/>
  <c r="AT66" i="444"/>
  <c r="BR76" i="444"/>
  <c r="BN76" i="444"/>
  <c r="AS76" i="444"/>
  <c r="AO76" i="444"/>
  <c r="BP76" i="444"/>
  <c r="AV76" i="444"/>
  <c r="AW76" i="444"/>
  <c r="BT76" i="444"/>
  <c r="BO76" i="444"/>
  <c r="AU76" i="444"/>
  <c r="AP76" i="444"/>
  <c r="AQ76" i="444"/>
  <c r="BM76" i="444"/>
  <c r="AT76" i="444"/>
  <c r="BQ76" i="444"/>
  <c r="BL76" i="444"/>
  <c r="BK95" i="444"/>
  <c r="BJ95" i="444"/>
  <c r="BI95" i="444"/>
  <c r="BS23" i="444"/>
  <c r="BO23" i="444"/>
  <c r="AT23" i="444"/>
  <c r="AP23" i="444"/>
  <c r="AQ23" i="444"/>
  <c r="BR23" i="444"/>
  <c r="BM23" i="444"/>
  <c r="AU23" i="444"/>
  <c r="AO23" i="444"/>
  <c r="AV23" i="444"/>
  <c r="AW23" i="444"/>
  <c r="BK35" i="444"/>
  <c r="BI35" i="444"/>
  <c r="BJ35" i="444"/>
  <c r="BS39" i="444"/>
  <c r="BO39" i="444"/>
  <c r="AT39" i="444"/>
  <c r="AP39" i="444"/>
  <c r="AQ39" i="444"/>
  <c r="BR39" i="444"/>
  <c r="BM39" i="444"/>
  <c r="AU39" i="444"/>
  <c r="AO39" i="444"/>
  <c r="BT39" i="444"/>
  <c r="BN39" i="444"/>
  <c r="AV39" i="444"/>
  <c r="AW39" i="444"/>
  <c r="BL39" i="444"/>
  <c r="BJ40" i="444"/>
  <c r="BK40" i="444"/>
  <c r="BS67" i="444"/>
  <c r="BO67" i="444"/>
  <c r="AT67" i="444"/>
  <c r="AP67" i="444"/>
  <c r="AQ67" i="444"/>
  <c r="BP67" i="444"/>
  <c r="AR67" i="444"/>
  <c r="BT67" i="444"/>
  <c r="BN67" i="444"/>
  <c r="AV67" i="444"/>
  <c r="AW67" i="444"/>
  <c r="BR67" i="444"/>
  <c r="AO67" i="444"/>
  <c r="BL67" i="444"/>
  <c r="AS67" i="444"/>
  <c r="BI81" i="444"/>
  <c r="BK81" i="444"/>
  <c r="BJ81" i="444"/>
  <c r="BT86" i="444"/>
  <c r="BP86" i="444"/>
  <c r="BL86" i="444"/>
  <c r="AU86" i="444"/>
  <c r="BS86" i="444"/>
  <c r="BN86" i="444"/>
  <c r="AV86" i="444"/>
  <c r="AW86" i="444"/>
  <c r="AP86" i="444"/>
  <c r="AQ86" i="444"/>
  <c r="BR86" i="444"/>
  <c r="BM86" i="444"/>
  <c r="AT86" i="444"/>
  <c r="AO86" i="444"/>
  <c r="BQ86" i="444"/>
  <c r="AS86" i="444"/>
  <c r="BO86" i="444"/>
  <c r="AR86" i="444"/>
  <c r="BB15" i="444"/>
  <c r="BE18" i="444"/>
  <c r="AL21" i="444"/>
  <c r="BT22" i="444"/>
  <c r="BP22" i="444"/>
  <c r="BL22" i="444"/>
  <c r="AU22" i="444"/>
  <c r="BR22" i="444"/>
  <c r="BM22" i="444"/>
  <c r="AT22" i="444"/>
  <c r="AO22" i="444"/>
  <c r="AV22" i="444"/>
  <c r="BO22" i="444"/>
  <c r="BQ23" i="444"/>
  <c r="BJ24" i="444"/>
  <c r="BK24" i="444"/>
  <c r="BO12" i="444"/>
  <c r="BO14" i="444"/>
  <c r="BE12" i="444"/>
  <c r="BE14" i="444"/>
  <c r="BJ28" i="444"/>
  <c r="BI28" i="444"/>
  <c r="BT34" i="444"/>
  <c r="BP34" i="444"/>
  <c r="BL34" i="444"/>
  <c r="AU34" i="444"/>
  <c r="BS34" i="444"/>
  <c r="BN34" i="444"/>
  <c r="AV34" i="444"/>
  <c r="AW34" i="444"/>
  <c r="AP34" i="444"/>
  <c r="AQ34" i="444"/>
  <c r="BO34" i="444"/>
  <c r="BS35" i="444"/>
  <c r="BO35" i="444"/>
  <c r="AT35" i="444"/>
  <c r="AP35" i="444"/>
  <c r="AQ35" i="444"/>
  <c r="BT35" i="444"/>
  <c r="BN35" i="444"/>
  <c r="AV35" i="444"/>
  <c r="AW35" i="444"/>
  <c r="BP35" i="444"/>
  <c r="BL35" i="444"/>
  <c r="U15" i="444"/>
  <c r="S18" i="444"/>
  <c r="BS18" i="444"/>
  <c r="BT18" i="444"/>
  <c r="AF17" i="444"/>
  <c r="AK21" i="444"/>
  <c r="AK17" i="444"/>
  <c r="AR22" i="444"/>
  <c r="AY16" i="444"/>
  <c r="AY15" i="444"/>
  <c r="BC21" i="444"/>
  <c r="BS22" i="444"/>
  <c r="O16" i="444"/>
  <c r="O15" i="444"/>
  <c r="AE17" i="444"/>
  <c r="AI21" i="444"/>
  <c r="AS23" i="444"/>
  <c r="AS21" i="444"/>
  <c r="BN23" i="444"/>
  <c r="BR24" i="444"/>
  <c r="BN24" i="444"/>
  <c r="AS24" i="444"/>
  <c r="AO24" i="444"/>
  <c r="BP24" i="444"/>
  <c r="AV24" i="444"/>
  <c r="AW24" i="444"/>
  <c r="AU24" i="444"/>
  <c r="BL24" i="444"/>
  <c r="BS24" i="444"/>
  <c r="BR28" i="444"/>
  <c r="BN28" i="444"/>
  <c r="AS28" i="444"/>
  <c r="AO28" i="444"/>
  <c r="BT28" i="444"/>
  <c r="BO28" i="444"/>
  <c r="AU28" i="444"/>
  <c r="AP28" i="444"/>
  <c r="AQ28" i="444"/>
  <c r="AV28" i="444"/>
  <c r="AW28" i="444"/>
  <c r="BL28" i="444"/>
  <c r="BS28" i="444"/>
  <c r="BI33" i="444"/>
  <c r="BK33" i="444"/>
  <c r="AR34" i="444"/>
  <c r="BR34" i="444"/>
  <c r="AR35" i="444"/>
  <c r="BQ35" i="444"/>
  <c r="AS38" i="444"/>
  <c r="BQ38" i="444"/>
  <c r="BR40" i="444"/>
  <c r="BN40" i="444"/>
  <c r="AS40" i="444"/>
  <c r="AO40" i="444"/>
  <c r="BP40" i="444"/>
  <c r="AV40" i="444"/>
  <c r="AW40" i="444"/>
  <c r="BQ40" i="444"/>
  <c r="BL40" i="444"/>
  <c r="AR40" i="444"/>
  <c r="BO40" i="444"/>
  <c r="BK47" i="444"/>
  <c r="BJ47" i="444"/>
  <c r="AV54" i="444"/>
  <c r="AW54" i="444"/>
  <c r="BQ54" i="444"/>
  <c r="BK55" i="444"/>
  <c r="BJ55" i="444"/>
  <c r="BI55" i="444"/>
  <c r="BR56" i="444"/>
  <c r="BN56" i="444"/>
  <c r="AS56" i="444"/>
  <c r="AO56" i="444"/>
  <c r="BQ56" i="444"/>
  <c r="BL56" i="444"/>
  <c r="AR56" i="444"/>
  <c r="BP56" i="444"/>
  <c r="AV56" i="444"/>
  <c r="AW56" i="444"/>
  <c r="BS56" i="444"/>
  <c r="AP56" i="444"/>
  <c r="AQ56" i="444"/>
  <c r="BT56" i="444"/>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c r="AS47" i="444"/>
  <c r="BL47" i="444"/>
  <c r="BQ47" i="444"/>
  <c r="BS55" i="444"/>
  <c r="BT55" i="444"/>
  <c r="BO55" i="444"/>
  <c r="AT55" i="444"/>
  <c r="AP55" i="444"/>
  <c r="AQ55" i="444"/>
  <c r="BR55" i="444"/>
  <c r="BN55" i="444"/>
  <c r="AS55" i="444"/>
  <c r="AO55" i="444"/>
  <c r="AV55" i="444"/>
  <c r="AW55" i="444"/>
  <c r="BL55" i="444"/>
  <c r="BR60" i="444"/>
  <c r="BN60" i="444"/>
  <c r="AS60" i="444"/>
  <c r="AO60" i="444"/>
  <c r="BP60" i="444"/>
  <c r="AV60" i="444"/>
  <c r="AW60" i="444"/>
  <c r="BT60" i="444"/>
  <c r="BO60" i="444"/>
  <c r="AU60" i="444"/>
  <c r="AP60" i="444"/>
  <c r="AQ60" i="444"/>
  <c r="BJ60" i="444"/>
  <c r="BK60" i="444"/>
  <c r="BI60" i="444"/>
  <c r="BS60" i="444"/>
  <c r="BT70" i="444"/>
  <c r="BP70" i="444"/>
  <c r="BL70" i="444"/>
  <c r="AU70" i="444"/>
  <c r="BS70" i="444"/>
  <c r="BN70" i="444"/>
  <c r="AV70" i="444"/>
  <c r="AW70" i="444"/>
  <c r="AP70" i="444"/>
  <c r="AQ70" i="444"/>
  <c r="BR70" i="444"/>
  <c r="BM70" i="444"/>
  <c r="AT70" i="444"/>
  <c r="AO70" i="444"/>
  <c r="BJ72" i="444"/>
  <c r="BK72" i="444"/>
  <c r="BK79" i="444"/>
  <c r="BJ79" i="444"/>
  <c r="BK83" i="444"/>
  <c r="BJ83" i="444"/>
  <c r="BI83" i="444"/>
  <c r="BI85" i="444"/>
  <c r="BK85" i="444"/>
  <c r="BJ85" i="444"/>
  <c r="BS87" i="444"/>
  <c r="BO87" i="444"/>
  <c r="AT87" i="444"/>
  <c r="AP87" i="444"/>
  <c r="AQ87" i="444"/>
  <c r="BT87" i="444"/>
  <c r="BN87" i="444"/>
  <c r="AV87" i="444"/>
  <c r="AW87" i="444"/>
  <c r="BR87" i="444"/>
  <c r="BM87" i="444"/>
  <c r="AU87" i="444"/>
  <c r="AO87" i="444"/>
  <c r="BP87" i="444"/>
  <c r="BR88" i="444"/>
  <c r="BN88" i="444"/>
  <c r="AS88" i="444"/>
  <c r="AO88" i="444"/>
  <c r="BQ88" i="444"/>
  <c r="BL88" i="444"/>
  <c r="AR88" i="444"/>
  <c r="BP88" i="444"/>
  <c r="AV88" i="444"/>
  <c r="AW88" i="444"/>
  <c r="BO88" i="444"/>
  <c r="AT92" i="444"/>
  <c r="BK104" i="444"/>
  <c r="BJ104" i="444"/>
  <c r="BI104" i="444"/>
  <c r="BT125" i="444"/>
  <c r="BP125" i="444"/>
  <c r="BL125" i="444"/>
  <c r="AU125" i="444"/>
  <c r="BO125" i="444"/>
  <c r="AR125" i="444"/>
  <c r="BS125" i="444"/>
  <c r="BN125" i="444"/>
  <c r="AV125" i="444"/>
  <c r="AW125" i="444"/>
  <c r="AP125" i="444"/>
  <c r="AQ125" i="444"/>
  <c r="BR125" i="444"/>
  <c r="AT125" i="444"/>
  <c r="AS125" i="444"/>
  <c r="BQ125" i="444"/>
  <c r="AO125" i="444"/>
  <c r="BK130" i="444"/>
  <c r="BI130" i="444"/>
  <c r="BJ130" i="444"/>
  <c r="BR92" i="444"/>
  <c r="BN92" i="444"/>
  <c r="AS92" i="444"/>
  <c r="AO92" i="444"/>
  <c r="BP92" i="444"/>
  <c r="AV92" i="444"/>
  <c r="AW92" i="444"/>
  <c r="BT92" i="444"/>
  <c r="BO92" i="444"/>
  <c r="AU92" i="444"/>
  <c r="AP92" i="444"/>
  <c r="AQ92" i="444"/>
  <c r="BJ92" i="444"/>
  <c r="BK92" i="444"/>
  <c r="BI92" i="444"/>
  <c r="BS92" i="444"/>
  <c r="BT99" i="444"/>
  <c r="BP99" i="444"/>
  <c r="BL99" i="444"/>
  <c r="AU99" i="444"/>
  <c r="BS99" i="444"/>
  <c r="BO99" i="444"/>
  <c r="AT99" i="444"/>
  <c r="AP99" i="444"/>
  <c r="AQ99" i="444"/>
  <c r="BQ99" i="444"/>
  <c r="AO99" i="444"/>
  <c r="BR99" i="444"/>
  <c r="AV99" i="444"/>
  <c r="AW99" i="444"/>
  <c r="BN99" i="444"/>
  <c r="AS99" i="444"/>
  <c r="BS100" i="444"/>
  <c r="BO100" i="444"/>
  <c r="AT100" i="444"/>
  <c r="AP100" i="444"/>
  <c r="AQ100" i="444"/>
  <c r="BR100" i="444"/>
  <c r="BN100" i="444"/>
  <c r="AS100" i="444"/>
  <c r="AO100" i="444"/>
  <c r="BP100" i="444"/>
  <c r="AR100" i="444"/>
  <c r="BL100" i="444"/>
  <c r="AV100" i="444"/>
  <c r="AW100" i="444"/>
  <c r="BT100" i="444"/>
  <c r="AU100" i="444"/>
  <c r="BT113" i="444"/>
  <c r="BP113" i="444"/>
  <c r="BL113" i="444"/>
  <c r="AU113" i="444"/>
  <c r="BS113" i="444"/>
  <c r="BN113" i="444"/>
  <c r="AV113" i="444"/>
  <c r="AW113" i="444"/>
  <c r="AP113" i="444"/>
  <c r="AQ113" i="444"/>
  <c r="BR113" i="444"/>
  <c r="BM113" i="444"/>
  <c r="AT113" i="444"/>
  <c r="AO113" i="444"/>
  <c r="BQ113" i="444"/>
  <c r="AS113" i="444"/>
  <c r="AR113" i="444"/>
  <c r="BR139" i="444"/>
  <c r="BN139" i="444"/>
  <c r="AS139" i="444"/>
  <c r="AO139" i="444"/>
  <c r="BQ139" i="444"/>
  <c r="BL139" i="444"/>
  <c r="AR139" i="444"/>
  <c r="BO139" i="444"/>
  <c r="AT139" i="444"/>
  <c r="BS139" i="444"/>
  <c r="AU139" i="444"/>
  <c r="BP139" i="444"/>
  <c r="BM139" i="444"/>
  <c r="AV139" i="444"/>
  <c r="AW139" i="444"/>
  <c r="AP139" i="444"/>
  <c r="AQ139" i="444"/>
  <c r="BS142" i="444"/>
  <c r="BO142" i="444"/>
  <c r="AT142" i="444"/>
  <c r="AP142" i="444"/>
  <c r="AQ142" i="444"/>
  <c r="BR142" i="444"/>
  <c r="BM142" i="444"/>
  <c r="AU142" i="444"/>
  <c r="AO142" i="444"/>
  <c r="BN142" i="444"/>
  <c r="AS142" i="444"/>
  <c r="BP142" i="444"/>
  <c r="AR142" i="444"/>
  <c r="BL142" i="444"/>
  <c r="AV142" i="444"/>
  <c r="AW142" i="444"/>
  <c r="BT142" i="444"/>
  <c r="BQ142" i="444"/>
  <c r="AJ17" i="444"/>
  <c r="BK23" i="444"/>
  <c r="BB12" i="444"/>
  <c r="BB14" i="444"/>
  <c r="BX21" i="444"/>
  <c r="BT26" i="444"/>
  <c r="BP26" i="444"/>
  <c r="BL26" i="444"/>
  <c r="AU26" i="444"/>
  <c r="AS26" i="444"/>
  <c r="BQ26" i="444"/>
  <c r="BS27" i="444"/>
  <c r="BO27" i="444"/>
  <c r="AT27" i="444"/>
  <c r="AP27" i="444"/>
  <c r="AQ27" i="444"/>
  <c r="AS27" i="444"/>
  <c r="BL27" i="444"/>
  <c r="BQ27" i="444"/>
  <c r="BR32" i="444"/>
  <c r="BN32" i="444"/>
  <c r="AS32" i="444"/>
  <c r="AO32" i="444"/>
  <c r="AT32" i="444"/>
  <c r="BM32" i="444"/>
  <c r="BS32" i="444"/>
  <c r="AR36" i="444"/>
  <c r="BL36" i="444"/>
  <c r="BQ36" i="444"/>
  <c r="BT42" i="444"/>
  <c r="BP42" i="444"/>
  <c r="BL42" i="444"/>
  <c r="AU42" i="444"/>
  <c r="AS42" i="444"/>
  <c r="BQ42" i="444"/>
  <c r="BS43" i="444"/>
  <c r="BO43" i="444"/>
  <c r="AT43" i="444"/>
  <c r="AP43" i="444"/>
  <c r="AQ43" i="444"/>
  <c r="AS43" i="444"/>
  <c r="BL43" i="444"/>
  <c r="BQ43" i="444"/>
  <c r="AR46" i="444"/>
  <c r="BO46" i="444"/>
  <c r="AR47" i="444"/>
  <c r="BP47" i="444"/>
  <c r="BJ48" i="444"/>
  <c r="BI48" i="444"/>
  <c r="BK51" i="444"/>
  <c r="BJ51" i="444"/>
  <c r="AU55" i="444"/>
  <c r="BQ55" i="444"/>
  <c r="BJ56" i="444"/>
  <c r="BK56" i="444"/>
  <c r="BQ60" i="444"/>
  <c r="BK63" i="444"/>
  <c r="BJ63" i="444"/>
  <c r="BK67" i="444"/>
  <c r="BJ67" i="444"/>
  <c r="BI67" i="444"/>
  <c r="BI69" i="444"/>
  <c r="BK69" i="444"/>
  <c r="BJ69" i="444"/>
  <c r="BS71" i="444"/>
  <c r="BO71" i="444"/>
  <c r="AT71" i="444"/>
  <c r="AP71" i="444"/>
  <c r="AQ71" i="444"/>
  <c r="BT71" i="444"/>
  <c r="BN71" i="444"/>
  <c r="AV71" i="444"/>
  <c r="AW71" i="444"/>
  <c r="BR71" i="444"/>
  <c r="BM71" i="444"/>
  <c r="AU71" i="444"/>
  <c r="AO71" i="444"/>
  <c r="BP71" i="444"/>
  <c r="BR72" i="444"/>
  <c r="BN72" i="444"/>
  <c r="AS72" i="444"/>
  <c r="AO72" i="444"/>
  <c r="BQ72" i="444"/>
  <c r="BL72" i="444"/>
  <c r="AR72" i="444"/>
  <c r="BP72" i="444"/>
  <c r="AV72" i="444"/>
  <c r="AW72" i="444"/>
  <c r="BO72" i="444"/>
  <c r="BT82" i="444"/>
  <c r="BP82" i="444"/>
  <c r="BL82" i="444"/>
  <c r="AU82" i="444"/>
  <c r="BO82" i="444"/>
  <c r="AR82" i="444"/>
  <c r="BS82" i="444"/>
  <c r="BN82" i="444"/>
  <c r="AV82" i="444"/>
  <c r="AW82" i="444"/>
  <c r="AP82" i="444"/>
  <c r="AQ82" i="444"/>
  <c r="BS83" i="444"/>
  <c r="BO83" i="444"/>
  <c r="AT83" i="444"/>
  <c r="AP83" i="444"/>
  <c r="AQ83" i="444"/>
  <c r="BP83" i="444"/>
  <c r="AR83" i="444"/>
  <c r="BT83" i="444"/>
  <c r="BN83" i="444"/>
  <c r="AV83" i="444"/>
  <c r="AW83" i="444"/>
  <c r="BQ83" i="444"/>
  <c r="BL87" i="444"/>
  <c r="AU88" i="444"/>
  <c r="BM88" i="444"/>
  <c r="AR92" i="444"/>
  <c r="BL92" i="444"/>
  <c r="AR99" i="444"/>
  <c r="BM100" i="444"/>
  <c r="BJ105" i="444"/>
  <c r="BI105" i="444"/>
  <c r="BT139" i="444"/>
  <c r="AR48" i="444"/>
  <c r="AV48" i="444"/>
  <c r="AW48" i="444"/>
  <c r="BM48" i="444"/>
  <c r="BQ48" i="444"/>
  <c r="AR52" i="444"/>
  <c r="AV52" i="444"/>
  <c r="AW52" i="444"/>
  <c r="BM52" i="444"/>
  <c r="BQ52" i="444"/>
  <c r="BT58" i="444"/>
  <c r="BP58" i="444"/>
  <c r="BL58" i="444"/>
  <c r="AU58" i="444"/>
  <c r="AS58" i="444"/>
  <c r="BQ58" i="444"/>
  <c r="BS59" i="444"/>
  <c r="BO59" i="444"/>
  <c r="AT59" i="444"/>
  <c r="AP59" i="444"/>
  <c r="AQ59" i="444"/>
  <c r="AS59" i="444"/>
  <c r="BL59" i="444"/>
  <c r="BQ59" i="444"/>
  <c r="BR64" i="444"/>
  <c r="BN64" i="444"/>
  <c r="AS64" i="444"/>
  <c r="AO64" i="444"/>
  <c r="AT64" i="444"/>
  <c r="BM64" i="444"/>
  <c r="BS64" i="444"/>
  <c r="BT74" i="444"/>
  <c r="BP74" i="444"/>
  <c r="BL74" i="444"/>
  <c r="AU74" i="444"/>
  <c r="AS74" i="444"/>
  <c r="BQ74" i="444"/>
  <c r="BS75" i="444"/>
  <c r="BO75" i="444"/>
  <c r="AT75" i="444"/>
  <c r="AP75" i="444"/>
  <c r="AQ75" i="444"/>
  <c r="AS75" i="444"/>
  <c r="BL75" i="444"/>
  <c r="BQ75" i="444"/>
  <c r="BR80" i="444"/>
  <c r="BN80" i="444"/>
  <c r="AS80" i="444"/>
  <c r="AO80" i="444"/>
  <c r="AT80" i="444"/>
  <c r="BM80" i="444"/>
  <c r="BS80" i="444"/>
  <c r="BT90" i="444"/>
  <c r="BP90" i="444"/>
  <c r="BL90" i="444"/>
  <c r="AU90" i="444"/>
  <c r="AS90" i="444"/>
  <c r="BQ90" i="444"/>
  <c r="BS91" i="444"/>
  <c r="BO91" i="444"/>
  <c r="AT91" i="444"/>
  <c r="AP91" i="444"/>
  <c r="AQ91" i="444"/>
  <c r="AS91" i="444"/>
  <c r="BL91" i="444"/>
  <c r="BQ91" i="444"/>
  <c r="BS96" i="444"/>
  <c r="BO96" i="444"/>
  <c r="BP96" i="444"/>
  <c r="AS96" i="444"/>
  <c r="AO96" i="444"/>
  <c r="AT96" i="444"/>
  <c r="BK96" i="444"/>
  <c r="BJ96" i="444"/>
  <c r="BN96" i="444"/>
  <c r="BJ101" i="444"/>
  <c r="BI101" i="444"/>
  <c r="BK101" i="444"/>
  <c r="BT103" i="444"/>
  <c r="BP103" i="444"/>
  <c r="BL103" i="444"/>
  <c r="AU103" i="444"/>
  <c r="BS103" i="444"/>
  <c r="BO103" i="444"/>
  <c r="AT103" i="444"/>
  <c r="AP103" i="444"/>
  <c r="AQ103" i="444"/>
  <c r="BR103" i="444"/>
  <c r="AR103" i="444"/>
  <c r="BQ103" i="444"/>
  <c r="BT107" i="444"/>
  <c r="BP107" i="444"/>
  <c r="BL107" i="444"/>
  <c r="AU107" i="444"/>
  <c r="BS107" i="444"/>
  <c r="BO107" i="444"/>
  <c r="AT107" i="444"/>
  <c r="AP107" i="444"/>
  <c r="AQ107" i="444"/>
  <c r="BM107" i="444"/>
  <c r="AS107" i="444"/>
  <c r="BR107" i="444"/>
  <c r="BK108" i="444"/>
  <c r="BJ108" i="444"/>
  <c r="BS114" i="444"/>
  <c r="BO114" i="444"/>
  <c r="AT114" i="444"/>
  <c r="AP114" i="444"/>
  <c r="AQ114" i="444"/>
  <c r="BT114" i="444"/>
  <c r="BN114" i="444"/>
  <c r="AV114" i="444"/>
  <c r="AW114" i="444"/>
  <c r="BR114" i="444"/>
  <c r="BM114" i="444"/>
  <c r="AU114" i="444"/>
  <c r="AO114" i="444"/>
  <c r="BL114" i="444"/>
  <c r="BJ119" i="444"/>
  <c r="BK119" i="444"/>
  <c r="BI119" i="444"/>
  <c r="BI128" i="444"/>
  <c r="BK128" i="444"/>
  <c r="BJ128" i="444"/>
  <c r="BI132" i="444"/>
  <c r="BJ132" i="444"/>
  <c r="BT141" i="444"/>
  <c r="BP141" i="444"/>
  <c r="BL141" i="444"/>
  <c r="AU141" i="444"/>
  <c r="BR141" i="444"/>
  <c r="BM141" i="444"/>
  <c r="AT141" i="444"/>
  <c r="AO141" i="444"/>
  <c r="BS141" i="444"/>
  <c r="AR141" i="444"/>
  <c r="BO141" i="444"/>
  <c r="AV141" i="444"/>
  <c r="AW141" i="444"/>
  <c r="BN141" i="444"/>
  <c r="AS141" i="444"/>
  <c r="AP141" i="444"/>
  <c r="AQ141" i="444"/>
  <c r="BJ143" i="444"/>
  <c r="BK143" i="444"/>
  <c r="BI143" i="444"/>
  <c r="AI147" i="444"/>
  <c r="AJ147" i="444"/>
  <c r="AR25" i="444"/>
  <c r="AV25" i="444"/>
  <c r="AW25" i="444"/>
  <c r="BM25" i="444"/>
  <c r="AR29" i="444"/>
  <c r="AV29" i="444"/>
  <c r="AW29" i="444"/>
  <c r="BM29" i="444"/>
  <c r="AR33" i="444"/>
  <c r="AV33" i="444"/>
  <c r="AW33" i="444"/>
  <c r="BM33" i="444"/>
  <c r="AR37" i="444"/>
  <c r="AV37" i="444"/>
  <c r="AW37" i="444"/>
  <c r="BM37" i="444"/>
  <c r="AR41" i="444"/>
  <c r="AV41" i="444"/>
  <c r="AW41" i="444"/>
  <c r="BM41" i="444"/>
  <c r="AR45" i="444"/>
  <c r="AV45" i="444"/>
  <c r="AW45" i="444"/>
  <c r="BM45" i="444"/>
  <c r="AO48" i="444"/>
  <c r="AS48" i="444"/>
  <c r="BN48" i="444"/>
  <c r="AR49" i="444"/>
  <c r="AV49" i="444"/>
  <c r="AW49" i="444"/>
  <c r="BM49" i="444"/>
  <c r="AO52" i="444"/>
  <c r="AS52" i="444"/>
  <c r="BN52" i="444"/>
  <c r="AR53" i="444"/>
  <c r="AV53" i="444"/>
  <c r="AW53" i="444"/>
  <c r="BM53" i="444"/>
  <c r="BJ57" i="444"/>
  <c r="AO58" i="444"/>
  <c r="AT58" i="444"/>
  <c r="BM58" i="444"/>
  <c r="BR58" i="444"/>
  <c r="AO59" i="444"/>
  <c r="AU59" i="444"/>
  <c r="BM59" i="444"/>
  <c r="BR59" i="444"/>
  <c r="BT62" i="444"/>
  <c r="BP62" i="444"/>
  <c r="BL62" i="444"/>
  <c r="AU62" i="444"/>
  <c r="AS62" i="444"/>
  <c r="BQ62" i="444"/>
  <c r="BS63" i="444"/>
  <c r="BO63" i="444"/>
  <c r="AT63" i="444"/>
  <c r="AP63" i="444"/>
  <c r="AQ63" i="444"/>
  <c r="AS63" i="444"/>
  <c r="BL63" i="444"/>
  <c r="BQ63" i="444"/>
  <c r="AP64" i="444"/>
  <c r="AQ64" i="444"/>
  <c r="AU64" i="444"/>
  <c r="BI64" i="444"/>
  <c r="BO64" i="444"/>
  <c r="BT64" i="444"/>
  <c r="BR68" i="444"/>
  <c r="BN68" i="444"/>
  <c r="AS68" i="444"/>
  <c r="AO68" i="444"/>
  <c r="AT68" i="444"/>
  <c r="BM68" i="444"/>
  <c r="BS68" i="444"/>
  <c r="BI71" i="444"/>
  <c r="BJ73" i="444"/>
  <c r="AO74" i="444"/>
  <c r="AT74" i="444"/>
  <c r="BM74" i="444"/>
  <c r="BR74" i="444"/>
  <c r="AO75" i="444"/>
  <c r="AU75" i="444"/>
  <c r="BM75" i="444"/>
  <c r="BR75" i="444"/>
  <c r="BT78" i="444"/>
  <c r="BP78" i="444"/>
  <c r="BL78" i="444"/>
  <c r="AU78" i="444"/>
  <c r="AS78" i="444"/>
  <c r="BQ78" i="444"/>
  <c r="BS79" i="444"/>
  <c r="BO79" i="444"/>
  <c r="AT79" i="444"/>
  <c r="AP79" i="444"/>
  <c r="AQ79" i="444"/>
  <c r="AS79" i="444"/>
  <c r="BL79" i="444"/>
  <c r="BQ79" i="444"/>
  <c r="AP80" i="444"/>
  <c r="AQ80" i="444"/>
  <c r="AU80" i="444"/>
  <c r="BI80" i="444"/>
  <c r="BO80" i="444"/>
  <c r="BT80" i="444"/>
  <c r="BR84" i="444"/>
  <c r="BN84" i="444"/>
  <c r="AS84" i="444"/>
  <c r="AO84" i="444"/>
  <c r="AT84" i="444"/>
  <c r="BM84" i="444"/>
  <c r="BS84" i="444"/>
  <c r="BI87" i="444"/>
  <c r="BJ89" i="444"/>
  <c r="AO90" i="444"/>
  <c r="AT90" i="444"/>
  <c r="BM90" i="444"/>
  <c r="BR90" i="444"/>
  <c r="AO91" i="444"/>
  <c r="AU91" i="444"/>
  <c r="BM91" i="444"/>
  <c r="BR91" i="444"/>
  <c r="BT94" i="444"/>
  <c r="BP94" i="444"/>
  <c r="BL94" i="444"/>
  <c r="AU94" i="444"/>
  <c r="AS94" i="444"/>
  <c r="BQ94" i="444"/>
  <c r="BS95" i="444"/>
  <c r="BO95" i="444"/>
  <c r="AT95" i="444"/>
  <c r="AP95" i="444"/>
  <c r="AQ95" i="444"/>
  <c r="AS95" i="444"/>
  <c r="BL95" i="444"/>
  <c r="BQ95" i="444"/>
  <c r="AP96" i="444"/>
  <c r="AQ96" i="444"/>
  <c r="AU96" i="444"/>
  <c r="BI96" i="444"/>
  <c r="BQ96" i="444"/>
  <c r="AO103" i="444"/>
  <c r="BS104" i="444"/>
  <c r="BO104" i="444"/>
  <c r="AT104" i="444"/>
  <c r="AP104" i="444"/>
  <c r="AQ104" i="444"/>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c r="BM115" i="444"/>
  <c r="AU115" i="444"/>
  <c r="BJ115" i="444"/>
  <c r="BK115" i="444"/>
  <c r="BT115" i="444"/>
  <c r="BR119" i="444"/>
  <c r="BN119" i="444"/>
  <c r="AS119" i="444"/>
  <c r="AO119" i="444"/>
  <c r="BP119" i="444"/>
  <c r="AV119" i="444"/>
  <c r="AW119" i="444"/>
  <c r="BT119" i="444"/>
  <c r="BO119" i="444"/>
  <c r="AU119" i="444"/>
  <c r="AP119" i="444"/>
  <c r="AQ119" i="444"/>
  <c r="BL119" i="444"/>
  <c r="AR119" i="444"/>
  <c r="BM119" i="444"/>
  <c r="BK122" i="444"/>
  <c r="BJ122" i="444"/>
  <c r="BS126" i="444"/>
  <c r="BO126" i="444"/>
  <c r="AT126" i="444"/>
  <c r="AP126" i="444"/>
  <c r="AQ126" i="444"/>
  <c r="BP126" i="444"/>
  <c r="AR126" i="444"/>
  <c r="BT126" i="444"/>
  <c r="BN126" i="444"/>
  <c r="AV126" i="444"/>
  <c r="AW126" i="444"/>
  <c r="BM126" i="444"/>
  <c r="AU126" i="444"/>
  <c r="BK126" i="444"/>
  <c r="BJ126" i="444"/>
  <c r="BI126" i="444"/>
  <c r="BT129" i="444"/>
  <c r="BP129" i="444"/>
  <c r="BL129" i="444"/>
  <c r="AU129" i="444"/>
  <c r="BS129" i="444"/>
  <c r="BN129" i="444"/>
  <c r="AV129" i="444"/>
  <c r="AW129" i="444"/>
  <c r="BQ129" i="444"/>
  <c r="AP129" i="444"/>
  <c r="AQ129" i="444"/>
  <c r="BO129" i="444"/>
  <c r="AT129" i="444"/>
  <c r="AO129" i="444"/>
  <c r="BR129" i="444"/>
  <c r="AR129" i="444"/>
  <c r="BK132" i="444"/>
  <c r="BK146" i="444"/>
  <c r="BJ146" i="444"/>
  <c r="AR57" i="444"/>
  <c r="AV57" i="444"/>
  <c r="AW57" i="444"/>
  <c r="BM57" i="444"/>
  <c r="AR61" i="444"/>
  <c r="AV61" i="444"/>
  <c r="AW61" i="444"/>
  <c r="BM61" i="444"/>
  <c r="AR65" i="444"/>
  <c r="AV65" i="444"/>
  <c r="AW65" i="444"/>
  <c r="BM65" i="444"/>
  <c r="AR69" i="444"/>
  <c r="AV69" i="444"/>
  <c r="AW69" i="444"/>
  <c r="BM69" i="444"/>
  <c r="AR73" i="444"/>
  <c r="AV73" i="444"/>
  <c r="AW73" i="444"/>
  <c r="BM73" i="444"/>
  <c r="AR77" i="444"/>
  <c r="AV77" i="444"/>
  <c r="AW77" i="444"/>
  <c r="BM77" i="444"/>
  <c r="AR81" i="444"/>
  <c r="AV81" i="444"/>
  <c r="AW81" i="444"/>
  <c r="BM81" i="444"/>
  <c r="AR85" i="444"/>
  <c r="AV85" i="444"/>
  <c r="AW85" i="444"/>
  <c r="BM85" i="444"/>
  <c r="AR89" i="444"/>
  <c r="AV89" i="444"/>
  <c r="AW89" i="444"/>
  <c r="BM89" i="444"/>
  <c r="AR93" i="444"/>
  <c r="AV93" i="444"/>
  <c r="AW93" i="444"/>
  <c r="BM93" i="444"/>
  <c r="BR97" i="444"/>
  <c r="BN97" i="444"/>
  <c r="AS97" i="444"/>
  <c r="AO97" i="444"/>
  <c r="AT97" i="444"/>
  <c r="BM97" i="444"/>
  <c r="BS97" i="444"/>
  <c r="BK100" i="444"/>
  <c r="BJ100" i="444"/>
  <c r="BS108" i="444"/>
  <c r="BO108" i="444"/>
  <c r="AT108" i="444"/>
  <c r="AP108" i="444"/>
  <c r="AQ108" i="444"/>
  <c r="BR108" i="444"/>
  <c r="BN108" i="444"/>
  <c r="AS108" i="444"/>
  <c r="AO108" i="444"/>
  <c r="AV108" i="444"/>
  <c r="AW108" i="444"/>
  <c r="BL108" i="444"/>
  <c r="BT108" i="444"/>
  <c r="BR111" i="444"/>
  <c r="BN111" i="444"/>
  <c r="BS111" i="444"/>
  <c r="BM111" i="444"/>
  <c r="AU111" i="444"/>
  <c r="BQ111" i="444"/>
  <c r="BL111" i="444"/>
  <c r="AT111" i="444"/>
  <c r="AP111" i="444"/>
  <c r="AQ111" i="444"/>
  <c r="AV111" i="444"/>
  <c r="AW111" i="444"/>
  <c r="BT111" i="444"/>
  <c r="BI124" i="444"/>
  <c r="BK124" i="444"/>
  <c r="BJ131" i="444"/>
  <c r="BK131" i="444"/>
  <c r="BI131" i="444"/>
  <c r="AR101" i="444"/>
  <c r="AV101" i="444"/>
  <c r="AW101" i="444"/>
  <c r="BM101" i="444"/>
  <c r="BQ101" i="444"/>
  <c r="AR105" i="444"/>
  <c r="AV105" i="444"/>
  <c r="AW105" i="444"/>
  <c r="BM105" i="444"/>
  <c r="BQ105" i="444"/>
  <c r="AR109" i="444"/>
  <c r="AV109" i="444"/>
  <c r="AW109" i="444"/>
  <c r="BM109" i="444"/>
  <c r="BQ109" i="444"/>
  <c r="BT117" i="444"/>
  <c r="BP117" i="444"/>
  <c r="BL117" i="444"/>
  <c r="AU117" i="444"/>
  <c r="AS117" i="444"/>
  <c r="BQ117" i="444"/>
  <c r="BS118" i="444"/>
  <c r="BO118" i="444"/>
  <c r="AT118" i="444"/>
  <c r="AP118" i="444"/>
  <c r="AQ118" i="444"/>
  <c r="AS118" i="444"/>
  <c r="BL118" i="444"/>
  <c r="BQ118" i="444"/>
  <c r="BR123" i="444"/>
  <c r="BN123" i="444"/>
  <c r="AS123" i="444"/>
  <c r="AO123" i="444"/>
  <c r="AT123" i="444"/>
  <c r="BM123" i="444"/>
  <c r="BS123" i="444"/>
  <c r="BS130" i="444"/>
  <c r="BO130" i="444"/>
  <c r="AT130" i="444"/>
  <c r="AP130" i="444"/>
  <c r="AQ130" i="444"/>
  <c r="BT130" i="444"/>
  <c r="BN130" i="444"/>
  <c r="AV130" i="444"/>
  <c r="AW130" i="444"/>
  <c r="AU130" i="444"/>
  <c r="BQ130" i="444"/>
  <c r="BR131" i="444"/>
  <c r="BN131" i="444"/>
  <c r="AS131" i="444"/>
  <c r="AO131" i="444"/>
  <c r="BQ131" i="444"/>
  <c r="BL131" i="444"/>
  <c r="AR131" i="444"/>
  <c r="AU131" i="444"/>
  <c r="BP131" i="444"/>
  <c r="BS134" i="444"/>
  <c r="BO134" i="444"/>
  <c r="BP134" i="444"/>
  <c r="AT134" i="444"/>
  <c r="AP134" i="444"/>
  <c r="AQ134" i="444"/>
  <c r="BT134" i="444"/>
  <c r="BM134" i="444"/>
  <c r="AU134" i="444"/>
  <c r="AO134" i="444"/>
  <c r="AV134" i="444"/>
  <c r="AW134" i="444"/>
  <c r="BQ134" i="444"/>
  <c r="BI136" i="444"/>
  <c r="BK136" i="444"/>
  <c r="BJ136" i="444"/>
  <c r="BT137" i="444"/>
  <c r="BP137" i="444"/>
  <c r="BL137" i="444"/>
  <c r="AU137" i="444"/>
  <c r="BS137" i="444"/>
  <c r="BN137" i="444"/>
  <c r="AV137" i="444"/>
  <c r="AW137" i="444"/>
  <c r="AP137" i="444"/>
  <c r="AQ137" i="444"/>
  <c r="BM137" i="444"/>
  <c r="AS137" i="444"/>
  <c r="BR137" i="444"/>
  <c r="AR98" i="444"/>
  <c r="AV98" i="444"/>
  <c r="AW98" i="444"/>
  <c r="BM98" i="444"/>
  <c r="AO101" i="444"/>
  <c r="AS101" i="444"/>
  <c r="BN101" i="444"/>
  <c r="AR102" i="444"/>
  <c r="AV102" i="444"/>
  <c r="AW102" i="444"/>
  <c r="BM102" i="444"/>
  <c r="AO105" i="444"/>
  <c r="AS105" i="444"/>
  <c r="BN105" i="444"/>
  <c r="AR106" i="444"/>
  <c r="AV106" i="444"/>
  <c r="AW106" i="444"/>
  <c r="BM106" i="444"/>
  <c r="AO109" i="444"/>
  <c r="AS109" i="444"/>
  <c r="BN109" i="444"/>
  <c r="AR110" i="444"/>
  <c r="AV110" i="444"/>
  <c r="AW110" i="444"/>
  <c r="BM110" i="444"/>
  <c r="BI114" i="444"/>
  <c r="BJ116" i="444"/>
  <c r="AO117" i="444"/>
  <c r="AT117" i="444"/>
  <c r="BM117" i="444"/>
  <c r="BR117" i="444"/>
  <c r="AO118" i="444"/>
  <c r="AU118" i="444"/>
  <c r="BM118" i="444"/>
  <c r="BR118" i="444"/>
  <c r="BT121" i="444"/>
  <c r="BP121" i="444"/>
  <c r="BL121" i="444"/>
  <c r="AU121" i="444"/>
  <c r="AS121" i="444"/>
  <c r="BQ121" i="444"/>
  <c r="BS122" i="444"/>
  <c r="BO122" i="444"/>
  <c r="AT122" i="444"/>
  <c r="AP122" i="444"/>
  <c r="AQ122" i="444"/>
  <c r="AS122" i="444"/>
  <c r="BL122" i="444"/>
  <c r="BQ122" i="444"/>
  <c r="AP123" i="444"/>
  <c r="AQ123" i="444"/>
  <c r="AU123" i="444"/>
  <c r="BI123" i="444"/>
  <c r="BO123" i="444"/>
  <c r="BT123" i="444"/>
  <c r="BR127" i="444"/>
  <c r="BN127" i="444"/>
  <c r="AS127" i="444"/>
  <c r="AO127" i="444"/>
  <c r="AT127" i="444"/>
  <c r="BM127" i="444"/>
  <c r="BS127" i="444"/>
  <c r="AO130" i="444"/>
  <c r="BL130" i="444"/>
  <c r="BR130" i="444"/>
  <c r="AP131" i="444"/>
  <c r="AQ131" i="444"/>
  <c r="AV131" i="444"/>
  <c r="AW131" i="444"/>
  <c r="BS131" i="444"/>
  <c r="BT133" i="444"/>
  <c r="BP133" i="444"/>
  <c r="BL133" i="444"/>
  <c r="AU133" i="444"/>
  <c r="BR133" i="444"/>
  <c r="BM133" i="444"/>
  <c r="AT133" i="444"/>
  <c r="AO133" i="444"/>
  <c r="AV133" i="444"/>
  <c r="AW133" i="444"/>
  <c r="BO133" i="444"/>
  <c r="BR134" i="444"/>
  <c r="AO137" i="444"/>
  <c r="BS138" i="444"/>
  <c r="BO138" i="444"/>
  <c r="AT138" i="444"/>
  <c r="AP138" i="444"/>
  <c r="AQ138" i="444"/>
  <c r="BT138" i="444"/>
  <c r="BN138" i="444"/>
  <c r="AV138" i="444"/>
  <c r="AW138" i="444"/>
  <c r="BP138" i="444"/>
  <c r="AS138" i="444"/>
  <c r="BL138" i="444"/>
  <c r="BI140" i="444"/>
  <c r="BJ140" i="444"/>
  <c r="BK140" i="444"/>
  <c r="AR112" i="444"/>
  <c r="AV112" i="444"/>
  <c r="AW112" i="444"/>
  <c r="BM112" i="444"/>
  <c r="AR116" i="444"/>
  <c r="AV116" i="444"/>
  <c r="AW116" i="444"/>
  <c r="BM116" i="444"/>
  <c r="AR120" i="444"/>
  <c r="AV120" i="444"/>
  <c r="AW120" i="444"/>
  <c r="BM120" i="444"/>
  <c r="AR124" i="444"/>
  <c r="AV124" i="444"/>
  <c r="AW124" i="444"/>
  <c r="BM124" i="444"/>
  <c r="AR128" i="444"/>
  <c r="AV128" i="444"/>
  <c r="AW128" i="444"/>
  <c r="BM128" i="444"/>
  <c r="BK138" i="444"/>
  <c r="BI138" i="444"/>
  <c r="BR143" i="444"/>
  <c r="BN143" i="444"/>
  <c r="AS143" i="444"/>
  <c r="AO143" i="444"/>
  <c r="BP143" i="444"/>
  <c r="AV143" i="444"/>
  <c r="AW143" i="444"/>
  <c r="AU143" i="444"/>
  <c r="BL143" i="444"/>
  <c r="BS143" i="444"/>
  <c r="AR132" i="444"/>
  <c r="AV132" i="444"/>
  <c r="AW132" i="444"/>
  <c r="BM132" i="444"/>
  <c r="BR135" i="444"/>
  <c r="BN135" i="444"/>
  <c r="AS135" i="444"/>
  <c r="AO135" i="444"/>
  <c r="AT135" i="444"/>
  <c r="BM135" i="444"/>
  <c r="BS135" i="444"/>
  <c r="BT145" i="444"/>
  <c r="BP145" i="444"/>
  <c r="BL145" i="444"/>
  <c r="AU145" i="444"/>
  <c r="AS145" i="444"/>
  <c r="BQ145" i="444"/>
  <c r="BS146" i="444"/>
  <c r="BO146" i="444"/>
  <c r="AT146" i="444"/>
  <c r="AP146" i="444"/>
  <c r="AQ146" i="444"/>
  <c r="AS146" i="444"/>
  <c r="BL146" i="444"/>
  <c r="BQ146" i="444"/>
  <c r="AR136" i="444"/>
  <c r="AV136" i="444"/>
  <c r="AW136" i="444"/>
  <c r="BM136" i="444"/>
  <c r="AR140" i="444"/>
  <c r="AV140" i="444"/>
  <c r="AW140" i="444"/>
  <c r="BM140" i="444"/>
  <c r="AR144" i="444"/>
  <c r="AV144" i="444"/>
  <c r="AW144" i="444"/>
  <c r="BM144" i="444"/>
  <c r="BY16" i="443"/>
  <c r="BY15" i="443"/>
  <c r="BU15" i="443"/>
  <c r="BU14" i="443"/>
  <c r="BW12" i="443"/>
  <c r="BV11" i="443"/>
  <c r="BV15" i="443"/>
  <c r="BW13" i="443"/>
  <c r="BB16" i="443"/>
  <c r="BB15" i="443"/>
  <c r="BT28" i="443"/>
  <c r="BP28" i="443"/>
  <c r="BL28" i="443"/>
  <c r="AU28" i="443"/>
  <c r="BO28" i="443"/>
  <c r="AR28" i="443"/>
  <c r="AT28" i="443"/>
  <c r="BN28" i="443"/>
  <c r="BR38" i="443"/>
  <c r="BN38" i="443"/>
  <c r="AS38" i="443"/>
  <c r="AO38" i="443"/>
  <c r="BQ38" i="443"/>
  <c r="BL38" i="443"/>
  <c r="AR38" i="443"/>
  <c r="BP38" i="443"/>
  <c r="AV38" i="443"/>
  <c r="AW38" i="443"/>
  <c r="BO38" i="443"/>
  <c r="BT48" i="443"/>
  <c r="BP48" i="443"/>
  <c r="BL48" i="443"/>
  <c r="AU48" i="443"/>
  <c r="BO48" i="443"/>
  <c r="AR48" i="443"/>
  <c r="BS48" i="443"/>
  <c r="BN48" i="443"/>
  <c r="AV48" i="443"/>
  <c r="AW48" i="443"/>
  <c r="AP48" i="443"/>
  <c r="AQ48" i="443"/>
  <c r="BO54" i="443"/>
  <c r="BK61" i="443"/>
  <c r="BJ61" i="443"/>
  <c r="BT64" i="443"/>
  <c r="BP64" i="443"/>
  <c r="BL64" i="443"/>
  <c r="AU64" i="443"/>
  <c r="BO64" i="443"/>
  <c r="AR64" i="443"/>
  <c r="BS64" i="443"/>
  <c r="BN64" i="443"/>
  <c r="AV64" i="443"/>
  <c r="AW64" i="443"/>
  <c r="AP64" i="443"/>
  <c r="AQ64" i="443"/>
  <c r="BS65" i="443"/>
  <c r="BO65" i="443"/>
  <c r="AT65" i="443"/>
  <c r="AP65" i="443"/>
  <c r="AQ65" i="443"/>
  <c r="BP65" i="443"/>
  <c r="AR65" i="443"/>
  <c r="BT65" i="443"/>
  <c r="BN65" i="443"/>
  <c r="AV65" i="443"/>
  <c r="AW65" i="443"/>
  <c r="BR70" i="443"/>
  <c r="BN70" i="443"/>
  <c r="AS70" i="443"/>
  <c r="AO70" i="443"/>
  <c r="BQ70" i="443"/>
  <c r="BL70" i="443"/>
  <c r="AR70" i="443"/>
  <c r="BP70" i="443"/>
  <c r="AV70" i="443"/>
  <c r="AW70" i="443"/>
  <c r="BO70" i="443"/>
  <c r="BK80" i="443"/>
  <c r="BI80" i="443"/>
  <c r="BJ80" i="443"/>
  <c r="BR85" i="443"/>
  <c r="BN85" i="443"/>
  <c r="AS85" i="443"/>
  <c r="AO85" i="443"/>
  <c r="BP85" i="443"/>
  <c r="AV85" i="443"/>
  <c r="AW85" i="443"/>
  <c r="BO85" i="443"/>
  <c r="AR85" i="443"/>
  <c r="BT85" i="443"/>
  <c r="BM85" i="443"/>
  <c r="AP85" i="443"/>
  <c r="AQ85" i="443"/>
  <c r="BR89" i="443"/>
  <c r="BN89" i="443"/>
  <c r="AS89" i="443"/>
  <c r="AO89" i="443"/>
  <c r="BT89" i="443"/>
  <c r="BO89" i="443"/>
  <c r="AU89" i="443"/>
  <c r="AP89" i="443"/>
  <c r="AQ89" i="443"/>
  <c r="BP89" i="443"/>
  <c r="AR89" i="443"/>
  <c r="BM89" i="443"/>
  <c r="BS89" i="443"/>
  <c r="BS92" i="443"/>
  <c r="BO92" i="443"/>
  <c r="AT92" i="443"/>
  <c r="AP92" i="443"/>
  <c r="AQ92" i="443"/>
  <c r="BP92" i="443"/>
  <c r="AR92" i="443"/>
  <c r="BN92" i="443"/>
  <c r="AS92" i="443"/>
  <c r="BT92" i="443"/>
  <c r="BM92" i="443"/>
  <c r="BK113" i="443"/>
  <c r="BJ113" i="443"/>
  <c r="BI113" i="443"/>
  <c r="BT116" i="443"/>
  <c r="BP116" i="443"/>
  <c r="BL116" i="443"/>
  <c r="AU116" i="443"/>
  <c r="BS116" i="443"/>
  <c r="BN116" i="443"/>
  <c r="AV116" i="443"/>
  <c r="AW116" i="443"/>
  <c r="AP116" i="443"/>
  <c r="AQ116" i="443"/>
  <c r="BR116" i="443"/>
  <c r="AR116" i="443"/>
  <c r="BQ116" i="443"/>
  <c r="AO116" i="443"/>
  <c r="AT116" i="443"/>
  <c r="N15" i="443"/>
  <c r="P21" i="443"/>
  <c r="AF21" i="443"/>
  <c r="AJ22" i="443"/>
  <c r="AU22" i="443"/>
  <c r="BS22" i="443"/>
  <c r="BR26" i="443"/>
  <c r="BN26" i="443"/>
  <c r="AS26" i="443"/>
  <c r="AO26" i="443"/>
  <c r="BT26" i="443"/>
  <c r="BO26" i="443"/>
  <c r="AU26" i="443"/>
  <c r="AP26" i="443"/>
  <c r="AQ26" i="443"/>
  <c r="BL26" i="443"/>
  <c r="AO28" i="443"/>
  <c r="AV29" i="443"/>
  <c r="AW29" i="443"/>
  <c r="BR29" i="443"/>
  <c r="BI35" i="443"/>
  <c r="BK35" i="443"/>
  <c r="BJ35" i="443"/>
  <c r="BS38" i="443"/>
  <c r="BR49" i="443"/>
  <c r="BI51" i="443"/>
  <c r="BK51" i="443"/>
  <c r="BJ51" i="443"/>
  <c r="BL53" i="443"/>
  <c r="AP54" i="443"/>
  <c r="AQ54" i="443"/>
  <c r="BS54" i="443"/>
  <c r="AO64" i="443"/>
  <c r="BM64" i="443"/>
  <c r="BK65" i="443"/>
  <c r="BJ65" i="443"/>
  <c r="BI65" i="443"/>
  <c r="BI67" i="443"/>
  <c r="BK67" i="443"/>
  <c r="BJ67" i="443"/>
  <c r="BL69" i="443"/>
  <c r="AP70" i="443"/>
  <c r="AQ70" i="443"/>
  <c r="BS70" i="443"/>
  <c r="BJ81" i="443"/>
  <c r="BK81" i="443"/>
  <c r="BI81" i="443"/>
  <c r="AT85" i="443"/>
  <c r="BI90" i="443"/>
  <c r="BK90" i="443"/>
  <c r="BJ90" i="443"/>
  <c r="BT91" i="443"/>
  <c r="BP91" i="443"/>
  <c r="BL91" i="443"/>
  <c r="AU91" i="443"/>
  <c r="BO91" i="443"/>
  <c r="AR91" i="443"/>
  <c r="BS91" i="443"/>
  <c r="BM91" i="443"/>
  <c r="AS91" i="443"/>
  <c r="BR91" i="443"/>
  <c r="AP91" i="443"/>
  <c r="AQ91" i="443"/>
  <c r="BR92" i="443"/>
  <c r="BJ101" i="443"/>
  <c r="BK101" i="443"/>
  <c r="BK112" i="443"/>
  <c r="BJ112" i="443"/>
  <c r="BI112" i="443"/>
  <c r="AS116" i="443"/>
  <c r="AP122" i="443"/>
  <c r="AQ122" i="443"/>
  <c r="BS122" i="443"/>
  <c r="BR126" i="443"/>
  <c r="BN126" i="443"/>
  <c r="AS126" i="443"/>
  <c r="AO126" i="443"/>
  <c r="BT126" i="443"/>
  <c r="BO126" i="443"/>
  <c r="AU126" i="443"/>
  <c r="AP126" i="443"/>
  <c r="AQ126" i="443"/>
  <c r="BQ126" i="443"/>
  <c r="AT126" i="443"/>
  <c r="BP126" i="443"/>
  <c r="AR126" i="443"/>
  <c r="BM126" i="443"/>
  <c r="BL126" i="443"/>
  <c r="AV126" i="443"/>
  <c r="AW126" i="443"/>
  <c r="U14" i="443"/>
  <c r="BU12" i="443"/>
  <c r="BV14" i="443"/>
  <c r="O15" i="443"/>
  <c r="BE15" i="443"/>
  <c r="AE17" i="443"/>
  <c r="Q18" i="443"/>
  <c r="AI21" i="443"/>
  <c r="BE21" i="443"/>
  <c r="AP22" i="443"/>
  <c r="AY21" i="443"/>
  <c r="AY16" i="443"/>
  <c r="BM22" i="443"/>
  <c r="BM26" i="443"/>
  <c r="BJ27" i="443"/>
  <c r="AP28" i="443"/>
  <c r="AQ28" i="443"/>
  <c r="BR28" i="443"/>
  <c r="BM29" i="443"/>
  <c r="AS32" i="443"/>
  <c r="AS33" i="443"/>
  <c r="BK33" i="443"/>
  <c r="BI33" i="443"/>
  <c r="AU34" i="443"/>
  <c r="BT36" i="443"/>
  <c r="BP36" i="443"/>
  <c r="BL36" i="443"/>
  <c r="AU36" i="443"/>
  <c r="BS36" i="443"/>
  <c r="BN36" i="443"/>
  <c r="AV36" i="443"/>
  <c r="AW36" i="443"/>
  <c r="AP36" i="443"/>
  <c r="AQ36" i="443"/>
  <c r="BR36" i="443"/>
  <c r="BM36" i="443"/>
  <c r="AT36" i="443"/>
  <c r="AO36" i="443"/>
  <c r="AR37" i="443"/>
  <c r="AT38" i="443"/>
  <c r="BT38" i="443"/>
  <c r="AS48" i="443"/>
  <c r="BQ48" i="443"/>
  <c r="AS49" i="443"/>
  <c r="BT52" i="443"/>
  <c r="BP52" i="443"/>
  <c r="BL52" i="443"/>
  <c r="AU52" i="443"/>
  <c r="BS52" i="443"/>
  <c r="BN52" i="443"/>
  <c r="AV52" i="443"/>
  <c r="AW52" i="443"/>
  <c r="AP52" i="443"/>
  <c r="AQ52" i="443"/>
  <c r="BR52" i="443"/>
  <c r="BM52" i="443"/>
  <c r="AT52" i="443"/>
  <c r="AO52" i="443"/>
  <c r="AR53" i="443"/>
  <c r="AT54" i="443"/>
  <c r="AS64" i="443"/>
  <c r="BQ64" i="443"/>
  <c r="AS65" i="443"/>
  <c r="BL65" i="443"/>
  <c r="BT68" i="443"/>
  <c r="BP68" i="443"/>
  <c r="BL68" i="443"/>
  <c r="AU68" i="443"/>
  <c r="BS68" i="443"/>
  <c r="BN68" i="443"/>
  <c r="AV68" i="443"/>
  <c r="AW68" i="443"/>
  <c r="AP68" i="443"/>
  <c r="AQ68" i="443"/>
  <c r="BR68" i="443"/>
  <c r="BM68" i="443"/>
  <c r="AT68" i="443"/>
  <c r="AO68" i="443"/>
  <c r="AR69" i="443"/>
  <c r="AT70" i="443"/>
  <c r="BT70" i="443"/>
  <c r="AU85" i="443"/>
  <c r="BL85" i="443"/>
  <c r="AV89" i="443"/>
  <c r="AW89" i="443"/>
  <c r="BL89" i="443"/>
  <c r="AO91" i="443"/>
  <c r="BN91" i="443"/>
  <c r="AU92" i="443"/>
  <c r="BI98" i="443"/>
  <c r="BK98" i="443"/>
  <c r="BJ98" i="443"/>
  <c r="BS100" i="443"/>
  <c r="BO100" i="443"/>
  <c r="AT100" i="443"/>
  <c r="AP100" i="443"/>
  <c r="AQ100" i="443"/>
  <c r="BT100" i="443"/>
  <c r="BN100" i="443"/>
  <c r="AV100" i="443"/>
  <c r="AW100" i="443"/>
  <c r="BR100" i="443"/>
  <c r="BM100" i="443"/>
  <c r="AU100" i="443"/>
  <c r="AO100" i="443"/>
  <c r="BQ100" i="443"/>
  <c r="AS100" i="443"/>
  <c r="BI101" i="443"/>
  <c r="BS126" i="443"/>
  <c r="BI127" i="443"/>
  <c r="BK127" i="443"/>
  <c r="BY17" i="443"/>
  <c r="AL17" i="443"/>
  <c r="BS29" i="443"/>
  <c r="BO29" i="443"/>
  <c r="AT29" i="443"/>
  <c r="AP29" i="443"/>
  <c r="AQ29" i="443"/>
  <c r="BP29" i="443"/>
  <c r="AR29" i="443"/>
  <c r="AU29" i="443"/>
  <c r="BQ29" i="443"/>
  <c r="BK45" i="443"/>
  <c r="BJ45" i="443"/>
  <c r="BS49" i="443"/>
  <c r="BO49" i="443"/>
  <c r="AT49" i="443"/>
  <c r="AP49" i="443"/>
  <c r="AQ49" i="443"/>
  <c r="BP49" i="443"/>
  <c r="AR49" i="443"/>
  <c r="BT49" i="443"/>
  <c r="BN49" i="443"/>
  <c r="AV49" i="443"/>
  <c r="AW49" i="443"/>
  <c r="BQ49" i="443"/>
  <c r="BR54" i="443"/>
  <c r="BN54" i="443"/>
  <c r="AS54" i="443"/>
  <c r="AO54" i="443"/>
  <c r="BQ54" i="443"/>
  <c r="BL54" i="443"/>
  <c r="AR54" i="443"/>
  <c r="BP54" i="443"/>
  <c r="AV54" i="443"/>
  <c r="AW54" i="443"/>
  <c r="BQ65" i="443"/>
  <c r="BI82" i="443"/>
  <c r="BJ82" i="443"/>
  <c r="BS85" i="443"/>
  <c r="BQ92" i="443"/>
  <c r="BO116" i="443"/>
  <c r="BR122" i="443"/>
  <c r="BN122" i="443"/>
  <c r="AS122" i="443"/>
  <c r="AO122" i="443"/>
  <c r="BP122" i="443"/>
  <c r="AV122" i="443"/>
  <c r="AW122" i="443"/>
  <c r="BQ122" i="443"/>
  <c r="AT122" i="443"/>
  <c r="BO122" i="443"/>
  <c r="AR122" i="443"/>
  <c r="BM122" i="443"/>
  <c r="BL122" i="443"/>
  <c r="AU122" i="443"/>
  <c r="L14" i="443"/>
  <c r="R14" i="443"/>
  <c r="BE12" i="443"/>
  <c r="BE14" i="443"/>
  <c r="BR12" i="443"/>
  <c r="BR14" i="443"/>
  <c r="L16" i="443"/>
  <c r="L15" i="443"/>
  <c r="BR22" i="443"/>
  <c r="BN22" i="443"/>
  <c r="AS22" i="443"/>
  <c r="AO22" i="443"/>
  <c r="BP22" i="443"/>
  <c r="AV22" i="443"/>
  <c r="BL22" i="443"/>
  <c r="AV26" i="443"/>
  <c r="AW26" i="443"/>
  <c r="BS26" i="443"/>
  <c r="AV28" i="443"/>
  <c r="AW28" i="443"/>
  <c r="BQ28" i="443"/>
  <c r="AO29" i="443"/>
  <c r="BL29" i="443"/>
  <c r="BI31" i="443"/>
  <c r="BK31" i="443"/>
  <c r="BS37" i="443"/>
  <c r="BO37" i="443"/>
  <c r="AT37" i="443"/>
  <c r="AP37" i="443"/>
  <c r="AQ37" i="443"/>
  <c r="BT37" i="443"/>
  <c r="BN37" i="443"/>
  <c r="AV37" i="443"/>
  <c r="AW37" i="443"/>
  <c r="BR37" i="443"/>
  <c r="BM37" i="443"/>
  <c r="AU37" i="443"/>
  <c r="AO37" i="443"/>
  <c r="BL37" i="443"/>
  <c r="AP38" i="443"/>
  <c r="AQ38" i="443"/>
  <c r="BJ38" i="443"/>
  <c r="BK38" i="443"/>
  <c r="BI45" i="443"/>
  <c r="AO48" i="443"/>
  <c r="BM48" i="443"/>
  <c r="AO49" i="443"/>
  <c r="BK49" i="443"/>
  <c r="BJ49" i="443"/>
  <c r="BI49" i="443"/>
  <c r="BS53" i="443"/>
  <c r="BO53" i="443"/>
  <c r="AT53" i="443"/>
  <c r="AP53" i="443"/>
  <c r="AQ53" i="443"/>
  <c r="BT53" i="443"/>
  <c r="BN53" i="443"/>
  <c r="AV53" i="443"/>
  <c r="AW53" i="443"/>
  <c r="BR53" i="443"/>
  <c r="BM53" i="443"/>
  <c r="AU53" i="443"/>
  <c r="AO53" i="443"/>
  <c r="BJ54" i="443"/>
  <c r="BK54" i="443"/>
  <c r="BI61" i="443"/>
  <c r="AO65" i="443"/>
  <c r="BR65" i="443"/>
  <c r="BS69" i="443"/>
  <c r="BO69" i="443"/>
  <c r="AT69" i="443"/>
  <c r="AP69" i="443"/>
  <c r="AQ69" i="443"/>
  <c r="BT69" i="443"/>
  <c r="BN69" i="443"/>
  <c r="AV69" i="443"/>
  <c r="AW69" i="443"/>
  <c r="BR69" i="443"/>
  <c r="BM69" i="443"/>
  <c r="AU69" i="443"/>
  <c r="AO69" i="443"/>
  <c r="BJ70" i="443"/>
  <c r="BK70" i="443"/>
  <c r="AT89" i="443"/>
  <c r="AO92" i="443"/>
  <c r="BK96" i="443"/>
  <c r="BJ96" i="443"/>
  <c r="BI96" i="443"/>
  <c r="BU11" i="443"/>
  <c r="AY12" i="443"/>
  <c r="AY14" i="443"/>
  <c r="BV12" i="443"/>
  <c r="BU13" i="443"/>
  <c r="BW14" i="443"/>
  <c r="U15" i="443"/>
  <c r="BW15" i="443"/>
  <c r="AK21" i="443"/>
  <c r="AR22" i="443"/>
  <c r="AZ21" i="443"/>
  <c r="BJ22" i="443"/>
  <c r="BO12" i="443"/>
  <c r="BO14" i="443"/>
  <c r="BK22" i="443"/>
  <c r="BO22" i="443"/>
  <c r="M15" i="443"/>
  <c r="AF17" i="443"/>
  <c r="AR26" i="443"/>
  <c r="BJ26" i="443"/>
  <c r="BI26" i="443"/>
  <c r="BP26" i="443"/>
  <c r="BK27" i="443"/>
  <c r="AS28" i="443"/>
  <c r="BM28" i="443"/>
  <c r="BS28" i="443"/>
  <c r="AS29" i="443"/>
  <c r="BK29" i="443"/>
  <c r="BJ29" i="443"/>
  <c r="BN29" i="443"/>
  <c r="BT32" i="443"/>
  <c r="BP32" i="443"/>
  <c r="BL32" i="443"/>
  <c r="AU32" i="443"/>
  <c r="BS32" i="443"/>
  <c r="BN32" i="443"/>
  <c r="AV32" i="443"/>
  <c r="AW32" i="443"/>
  <c r="AP32" i="443"/>
  <c r="AQ32" i="443"/>
  <c r="AT32" i="443"/>
  <c r="AT17" i="443"/>
  <c r="BO32" i="443"/>
  <c r="BS33" i="443"/>
  <c r="BO33" i="443"/>
  <c r="AT33" i="443"/>
  <c r="AP33" i="443"/>
  <c r="AQ33" i="443"/>
  <c r="BT33" i="443"/>
  <c r="BN33" i="443"/>
  <c r="AV33" i="443"/>
  <c r="AW33" i="443"/>
  <c r="AU33" i="443"/>
  <c r="BQ33" i="443"/>
  <c r="BR34" i="443"/>
  <c r="BN34" i="443"/>
  <c r="AS34" i="443"/>
  <c r="AO34" i="443"/>
  <c r="BS34" i="443"/>
  <c r="BM34" i="443"/>
  <c r="AT34" i="443"/>
  <c r="BQ34" i="443"/>
  <c r="BL34" i="443"/>
  <c r="AR34" i="443"/>
  <c r="AV34" i="443"/>
  <c r="AW34" i="443"/>
  <c r="AS37" i="443"/>
  <c r="BQ37" i="443"/>
  <c r="AU38" i="443"/>
  <c r="BM38" i="443"/>
  <c r="BR42" i="443"/>
  <c r="BN42" i="443"/>
  <c r="AS42" i="443"/>
  <c r="AO42" i="443"/>
  <c r="BP42" i="443"/>
  <c r="AV42" i="443"/>
  <c r="AW42" i="443"/>
  <c r="BT42" i="443"/>
  <c r="BO42" i="443"/>
  <c r="AU42" i="443"/>
  <c r="AP42" i="443"/>
  <c r="AQ42" i="443"/>
  <c r="BJ42" i="443"/>
  <c r="BK42" i="443"/>
  <c r="BI42" i="443"/>
  <c r="BS42" i="443"/>
  <c r="BI47" i="443"/>
  <c r="BK47" i="443"/>
  <c r="AT48" i="443"/>
  <c r="BR48" i="443"/>
  <c r="AU49" i="443"/>
  <c r="BM49" i="443"/>
  <c r="AS53" i="443"/>
  <c r="BQ53" i="443"/>
  <c r="AU54" i="443"/>
  <c r="BM54" i="443"/>
  <c r="BR58" i="443"/>
  <c r="BN58" i="443"/>
  <c r="AS58" i="443"/>
  <c r="AO58" i="443"/>
  <c r="BP58" i="443"/>
  <c r="AV58" i="443"/>
  <c r="AW58" i="443"/>
  <c r="BT58" i="443"/>
  <c r="BO58" i="443"/>
  <c r="AU58" i="443"/>
  <c r="AP58" i="443"/>
  <c r="AQ58" i="443"/>
  <c r="BJ58" i="443"/>
  <c r="BK58" i="443"/>
  <c r="BI58" i="443"/>
  <c r="BS58" i="443"/>
  <c r="BI63" i="443"/>
  <c r="BK63" i="443"/>
  <c r="AT64" i="443"/>
  <c r="BR64" i="443"/>
  <c r="AU65" i="443"/>
  <c r="BM65" i="443"/>
  <c r="AS69" i="443"/>
  <c r="BQ69" i="443"/>
  <c r="AU70" i="443"/>
  <c r="BM70" i="443"/>
  <c r="BR74" i="443"/>
  <c r="BN74" i="443"/>
  <c r="AS74" i="443"/>
  <c r="AO74" i="443"/>
  <c r="BP74" i="443"/>
  <c r="AV74" i="443"/>
  <c r="AW74" i="443"/>
  <c r="BT74" i="443"/>
  <c r="BO74" i="443"/>
  <c r="AU74" i="443"/>
  <c r="AP74" i="443"/>
  <c r="AQ74" i="443"/>
  <c r="BJ74" i="443"/>
  <c r="BK74" i="443"/>
  <c r="BI74" i="443"/>
  <c r="BS74" i="443"/>
  <c r="BI78" i="443"/>
  <c r="BK78" i="443"/>
  <c r="BQ85" i="443"/>
  <c r="BQ89" i="443"/>
  <c r="AT91" i="443"/>
  <c r="BQ91" i="443"/>
  <c r="AV92" i="443"/>
  <c r="AW92" i="443"/>
  <c r="BL92" i="443"/>
  <c r="BI94" i="443"/>
  <c r="BK94" i="443"/>
  <c r="BJ94" i="443"/>
  <c r="BT99" i="443"/>
  <c r="BP99" i="443"/>
  <c r="BL99" i="443"/>
  <c r="AU99" i="443"/>
  <c r="BS99" i="443"/>
  <c r="BN99" i="443"/>
  <c r="AV99" i="443"/>
  <c r="AW99" i="443"/>
  <c r="AP99" i="443"/>
  <c r="AQ99" i="443"/>
  <c r="BR99" i="443"/>
  <c r="BM99" i="443"/>
  <c r="AT99" i="443"/>
  <c r="AO99" i="443"/>
  <c r="BQ99" i="443"/>
  <c r="AS99" i="443"/>
  <c r="BO99" i="443"/>
  <c r="AR99" i="443"/>
  <c r="BM116" i="443"/>
  <c r="BI131" i="443"/>
  <c r="BK131" i="443"/>
  <c r="BJ131" i="443"/>
  <c r="BR18" i="443"/>
  <c r="W18" i="443"/>
  <c r="R16" i="443"/>
  <c r="R15" i="443"/>
  <c r="AH17" i="443"/>
  <c r="AL21" i="443"/>
  <c r="BT24" i="443"/>
  <c r="BP24" i="443"/>
  <c r="BL24" i="443"/>
  <c r="AU24" i="443"/>
  <c r="AS24" i="443"/>
  <c r="BQ24" i="443"/>
  <c r="BS25" i="443"/>
  <c r="BO25" i="443"/>
  <c r="AT25" i="443"/>
  <c r="AS17" i="443"/>
  <c r="AP25" i="443"/>
  <c r="AQ25" i="443"/>
  <c r="AS25" i="443"/>
  <c r="BL25" i="443"/>
  <c r="BQ25" i="443"/>
  <c r="BR30" i="443"/>
  <c r="BN30" i="443"/>
  <c r="AS30" i="443"/>
  <c r="AO30" i="443"/>
  <c r="AT30" i="443"/>
  <c r="BM30" i="443"/>
  <c r="BS30" i="443"/>
  <c r="BT40" i="443"/>
  <c r="BP40" i="443"/>
  <c r="BL40" i="443"/>
  <c r="AU40" i="443"/>
  <c r="AS40" i="443"/>
  <c r="BQ40" i="443"/>
  <c r="BS41" i="443"/>
  <c r="BO41" i="443"/>
  <c r="AT41" i="443"/>
  <c r="AP41" i="443"/>
  <c r="AQ41" i="443"/>
  <c r="AS41" i="443"/>
  <c r="BL41" i="443"/>
  <c r="BQ41" i="443"/>
  <c r="AR44" i="443"/>
  <c r="AR45" i="443"/>
  <c r="BR46" i="443"/>
  <c r="BN46" i="443"/>
  <c r="AS46" i="443"/>
  <c r="AO46" i="443"/>
  <c r="AT46" i="443"/>
  <c r="BM46" i="443"/>
  <c r="BS46" i="443"/>
  <c r="AR50" i="443"/>
  <c r="BL50" i="443"/>
  <c r="BT56" i="443"/>
  <c r="BP56" i="443"/>
  <c r="BL56" i="443"/>
  <c r="AU56" i="443"/>
  <c r="AS56" i="443"/>
  <c r="BQ56" i="443"/>
  <c r="BS57" i="443"/>
  <c r="BO57" i="443"/>
  <c r="AT57" i="443"/>
  <c r="AP57" i="443"/>
  <c r="AQ57" i="443"/>
  <c r="AS57" i="443"/>
  <c r="BL57" i="443"/>
  <c r="BQ57" i="443"/>
  <c r="AR60" i="443"/>
  <c r="AR61" i="443"/>
  <c r="BR62" i="443"/>
  <c r="BN62" i="443"/>
  <c r="AS62" i="443"/>
  <c r="AO62" i="443"/>
  <c r="AT62" i="443"/>
  <c r="BM62" i="443"/>
  <c r="BS62" i="443"/>
  <c r="AR66" i="443"/>
  <c r="BL66" i="443"/>
  <c r="BT72" i="443"/>
  <c r="BP72" i="443"/>
  <c r="BL72" i="443"/>
  <c r="AU72" i="443"/>
  <c r="AS72" i="443"/>
  <c r="BQ72" i="443"/>
  <c r="BS73" i="443"/>
  <c r="BO73" i="443"/>
  <c r="AT73" i="443"/>
  <c r="AP73" i="443"/>
  <c r="AQ73" i="443"/>
  <c r="AS73" i="443"/>
  <c r="BL73" i="443"/>
  <c r="BQ73" i="443"/>
  <c r="AS76" i="443"/>
  <c r="BK76" i="443"/>
  <c r="BJ76" i="443"/>
  <c r="BT79" i="443"/>
  <c r="BP79" i="443"/>
  <c r="BL79" i="443"/>
  <c r="AU79" i="443"/>
  <c r="BS79" i="443"/>
  <c r="BN79" i="443"/>
  <c r="AV79" i="443"/>
  <c r="AW79" i="443"/>
  <c r="AP79" i="443"/>
  <c r="AQ79" i="443"/>
  <c r="AT79" i="443"/>
  <c r="BO79" i="443"/>
  <c r="BS80" i="443"/>
  <c r="BO80" i="443"/>
  <c r="AT80" i="443"/>
  <c r="AP80" i="443"/>
  <c r="AQ80" i="443"/>
  <c r="BT80" i="443"/>
  <c r="BN80" i="443"/>
  <c r="AV80" i="443"/>
  <c r="AW80" i="443"/>
  <c r="AU80" i="443"/>
  <c r="BQ80" i="443"/>
  <c r="BR81" i="443"/>
  <c r="BN81" i="443"/>
  <c r="AS81" i="443"/>
  <c r="AO81" i="443"/>
  <c r="BQ81" i="443"/>
  <c r="BL81" i="443"/>
  <c r="AR81" i="443"/>
  <c r="AU81" i="443"/>
  <c r="BP81" i="443"/>
  <c r="AS83" i="443"/>
  <c r="BS84" i="443"/>
  <c r="BO84" i="443"/>
  <c r="AT84" i="443"/>
  <c r="AP84" i="443"/>
  <c r="AQ84" i="443"/>
  <c r="BR84" i="443"/>
  <c r="BM84" i="443"/>
  <c r="AU84" i="443"/>
  <c r="AO84" i="443"/>
  <c r="AV84" i="443"/>
  <c r="AW84" i="443"/>
  <c r="BP84" i="443"/>
  <c r="AS95" i="443"/>
  <c r="AU96" i="443"/>
  <c r="AU101" i="443"/>
  <c r="BR105" i="443"/>
  <c r="BN105" i="443"/>
  <c r="AS105" i="443"/>
  <c r="AO105" i="443"/>
  <c r="BP105" i="443"/>
  <c r="AV105" i="443"/>
  <c r="AW105" i="443"/>
  <c r="BT105" i="443"/>
  <c r="BO105" i="443"/>
  <c r="AU105" i="443"/>
  <c r="AP105" i="443"/>
  <c r="AQ105" i="443"/>
  <c r="BJ105" i="443"/>
  <c r="BK105" i="443"/>
  <c r="BI105" i="443"/>
  <c r="BS105" i="443"/>
  <c r="BI110" i="443"/>
  <c r="BK110" i="443"/>
  <c r="AT111" i="443"/>
  <c r="AU112" i="443"/>
  <c r="BS117" i="443"/>
  <c r="BO117" i="443"/>
  <c r="AT117" i="443"/>
  <c r="AP117" i="443"/>
  <c r="AQ117" i="443"/>
  <c r="BT117" i="443"/>
  <c r="BN117" i="443"/>
  <c r="AV117" i="443"/>
  <c r="AW117" i="443"/>
  <c r="BM117" i="443"/>
  <c r="AR117" i="443"/>
  <c r="BR117" i="443"/>
  <c r="BL117" i="443"/>
  <c r="AO117" i="443"/>
  <c r="BK117" i="443"/>
  <c r="BI117" i="443"/>
  <c r="BK133" i="443"/>
  <c r="BI133" i="443"/>
  <c r="BJ134" i="443"/>
  <c r="BK134" i="443"/>
  <c r="BT44" i="443"/>
  <c r="BP44" i="443"/>
  <c r="BL44" i="443"/>
  <c r="AU44" i="443"/>
  <c r="AS44" i="443"/>
  <c r="BQ44" i="443"/>
  <c r="BS45" i="443"/>
  <c r="BO45" i="443"/>
  <c r="AT45" i="443"/>
  <c r="AP45" i="443"/>
  <c r="AQ45" i="443"/>
  <c r="AS45" i="443"/>
  <c r="BL45" i="443"/>
  <c r="BQ45" i="443"/>
  <c r="BR50" i="443"/>
  <c r="BN50" i="443"/>
  <c r="AS50" i="443"/>
  <c r="AO50" i="443"/>
  <c r="AT50" i="443"/>
  <c r="BM50" i="443"/>
  <c r="BS50" i="443"/>
  <c r="BT60" i="443"/>
  <c r="BP60" i="443"/>
  <c r="BL60" i="443"/>
  <c r="AU60" i="443"/>
  <c r="AS60" i="443"/>
  <c r="BQ60" i="443"/>
  <c r="BS61" i="443"/>
  <c r="BO61" i="443"/>
  <c r="AT61" i="443"/>
  <c r="AP61" i="443"/>
  <c r="AQ61" i="443"/>
  <c r="AS61" i="443"/>
  <c r="BL61" i="443"/>
  <c r="BQ61" i="443"/>
  <c r="BR66" i="443"/>
  <c r="BN66" i="443"/>
  <c r="AS66" i="443"/>
  <c r="AO66" i="443"/>
  <c r="AT66" i="443"/>
  <c r="BM66" i="443"/>
  <c r="BS66" i="443"/>
  <c r="BS76" i="443"/>
  <c r="BO76" i="443"/>
  <c r="AT76" i="443"/>
  <c r="AP76" i="443"/>
  <c r="AQ76" i="443"/>
  <c r="BP76" i="443"/>
  <c r="AR76" i="443"/>
  <c r="AU76" i="443"/>
  <c r="BQ76" i="443"/>
  <c r="BT83" i="443"/>
  <c r="BP83" i="443"/>
  <c r="BL83" i="443"/>
  <c r="AU83" i="443"/>
  <c r="BR83" i="443"/>
  <c r="BM83" i="443"/>
  <c r="AT83" i="443"/>
  <c r="AO83" i="443"/>
  <c r="AV83" i="443"/>
  <c r="AW83" i="443"/>
  <c r="BO83" i="443"/>
  <c r="BJ85" i="443"/>
  <c r="BK85" i="443"/>
  <c r="BJ89" i="443"/>
  <c r="BI89" i="443"/>
  <c r="BK92" i="443"/>
  <c r="BJ92" i="443"/>
  <c r="BT95" i="443"/>
  <c r="BP95" i="443"/>
  <c r="BL95" i="443"/>
  <c r="AU95" i="443"/>
  <c r="BS95" i="443"/>
  <c r="BN95" i="443"/>
  <c r="AV95" i="443"/>
  <c r="AW95" i="443"/>
  <c r="AP95" i="443"/>
  <c r="AQ95" i="443"/>
  <c r="AT95" i="443"/>
  <c r="BO95" i="443"/>
  <c r="BS96" i="443"/>
  <c r="BO96" i="443"/>
  <c r="AT96" i="443"/>
  <c r="AP96" i="443"/>
  <c r="AQ96" i="443"/>
  <c r="BP96" i="443"/>
  <c r="AR96" i="443"/>
  <c r="BT96" i="443"/>
  <c r="BN96" i="443"/>
  <c r="AV96" i="443"/>
  <c r="AW96" i="443"/>
  <c r="BQ96" i="443"/>
  <c r="BR101" i="443"/>
  <c r="BN101" i="443"/>
  <c r="AS101" i="443"/>
  <c r="AO101" i="443"/>
  <c r="BQ101" i="443"/>
  <c r="BL101" i="443"/>
  <c r="AR101" i="443"/>
  <c r="BP101" i="443"/>
  <c r="AV101" i="443"/>
  <c r="AW101" i="443"/>
  <c r="BO101" i="443"/>
  <c r="BK108" i="443"/>
  <c r="BJ108" i="443"/>
  <c r="BT111" i="443"/>
  <c r="BP111" i="443"/>
  <c r="BL111" i="443"/>
  <c r="AU111" i="443"/>
  <c r="BO111" i="443"/>
  <c r="AR111" i="443"/>
  <c r="BS111" i="443"/>
  <c r="BN111" i="443"/>
  <c r="AV111" i="443"/>
  <c r="AW111" i="443"/>
  <c r="AP111" i="443"/>
  <c r="AQ111" i="443"/>
  <c r="BT112" i="443"/>
  <c r="BP112" i="443"/>
  <c r="BO112" i="443"/>
  <c r="AT112" i="443"/>
  <c r="AP112" i="443"/>
  <c r="AQ112" i="443"/>
  <c r="BQ112" i="443"/>
  <c r="AR112" i="443"/>
  <c r="BN112" i="443"/>
  <c r="AV112" i="443"/>
  <c r="AW112" i="443"/>
  <c r="BR112" i="443"/>
  <c r="BR118" i="443"/>
  <c r="BN118" i="443"/>
  <c r="AS118" i="443"/>
  <c r="AO118" i="443"/>
  <c r="BQ118" i="443"/>
  <c r="BL118" i="443"/>
  <c r="AR118" i="443"/>
  <c r="BT118" i="443"/>
  <c r="BM118" i="443"/>
  <c r="BS118" i="443"/>
  <c r="AV118" i="443"/>
  <c r="AW118" i="443"/>
  <c r="AP118" i="443"/>
  <c r="AQ118" i="443"/>
  <c r="BJ118" i="443"/>
  <c r="BK118" i="443"/>
  <c r="BS121" i="443"/>
  <c r="BO121" i="443"/>
  <c r="AT121" i="443"/>
  <c r="AP121" i="443"/>
  <c r="AQ121" i="443"/>
  <c r="BR121" i="443"/>
  <c r="BM121" i="443"/>
  <c r="AU121" i="443"/>
  <c r="AO121" i="443"/>
  <c r="BT121" i="443"/>
  <c r="BL121" i="443"/>
  <c r="AR121" i="443"/>
  <c r="BQ121" i="443"/>
  <c r="BP121" i="443"/>
  <c r="BK125" i="443"/>
  <c r="BJ125" i="443"/>
  <c r="BI125" i="443"/>
  <c r="BS136" i="443"/>
  <c r="BO136" i="443"/>
  <c r="AT136" i="443"/>
  <c r="AP136" i="443"/>
  <c r="AQ136" i="443"/>
  <c r="BR136" i="443"/>
  <c r="BM136" i="443"/>
  <c r="AU136" i="443"/>
  <c r="AO136" i="443"/>
  <c r="BT136" i="443"/>
  <c r="BL136" i="443"/>
  <c r="AR136" i="443"/>
  <c r="BP136" i="443"/>
  <c r="AS136" i="443"/>
  <c r="AV136" i="443"/>
  <c r="AW136" i="443"/>
  <c r="BI142" i="443"/>
  <c r="BK142" i="443"/>
  <c r="BJ142" i="443"/>
  <c r="BJ141" i="443"/>
  <c r="BI141" i="443"/>
  <c r="BK141" i="443"/>
  <c r="AR23" i="443"/>
  <c r="AV23" i="443"/>
  <c r="AW23" i="443"/>
  <c r="BM23" i="443"/>
  <c r="AR27" i="443"/>
  <c r="AV27" i="443"/>
  <c r="AW27" i="443"/>
  <c r="BM27" i="443"/>
  <c r="AR31" i="443"/>
  <c r="AV31" i="443"/>
  <c r="AW31" i="443"/>
  <c r="BM31" i="443"/>
  <c r="AR35" i="443"/>
  <c r="AV35" i="443"/>
  <c r="AW35" i="443"/>
  <c r="BM35" i="443"/>
  <c r="AR39" i="443"/>
  <c r="AV39" i="443"/>
  <c r="AW39" i="443"/>
  <c r="BM39" i="443"/>
  <c r="AR43" i="443"/>
  <c r="AV43" i="443"/>
  <c r="AW43" i="443"/>
  <c r="BM43" i="443"/>
  <c r="AR47" i="443"/>
  <c r="AV47" i="443"/>
  <c r="AW47" i="443"/>
  <c r="BM47" i="443"/>
  <c r="AR51" i="443"/>
  <c r="AV51" i="443"/>
  <c r="AW51" i="443"/>
  <c r="BM51" i="443"/>
  <c r="AR55" i="443"/>
  <c r="AV55" i="443"/>
  <c r="AW55" i="443"/>
  <c r="BM55" i="443"/>
  <c r="AR59" i="443"/>
  <c r="AV59" i="443"/>
  <c r="AW59" i="443"/>
  <c r="BM59" i="443"/>
  <c r="AR63" i="443"/>
  <c r="AV63" i="443"/>
  <c r="AW63" i="443"/>
  <c r="BM63" i="443"/>
  <c r="AR67" i="443"/>
  <c r="AV67" i="443"/>
  <c r="AW67" i="443"/>
  <c r="BM67" i="443"/>
  <c r="AR71" i="443"/>
  <c r="AV71" i="443"/>
  <c r="AW71" i="443"/>
  <c r="BM71" i="443"/>
  <c r="AR75" i="443"/>
  <c r="AV75" i="443"/>
  <c r="AW75" i="443"/>
  <c r="BM75" i="443"/>
  <c r="BR77" i="443"/>
  <c r="BN77" i="443"/>
  <c r="AS77" i="443"/>
  <c r="AO77" i="443"/>
  <c r="AT77" i="443"/>
  <c r="BM77" i="443"/>
  <c r="BS77" i="443"/>
  <c r="BT87" i="443"/>
  <c r="BP87" i="443"/>
  <c r="BL87" i="443"/>
  <c r="AU87" i="443"/>
  <c r="AS87" i="443"/>
  <c r="BQ87" i="443"/>
  <c r="BS88" i="443"/>
  <c r="BO88" i="443"/>
  <c r="AT88" i="443"/>
  <c r="AP88" i="443"/>
  <c r="AQ88" i="443"/>
  <c r="AS88" i="443"/>
  <c r="BL88" i="443"/>
  <c r="BQ88" i="443"/>
  <c r="BR93" i="443"/>
  <c r="BN93" i="443"/>
  <c r="AS93" i="443"/>
  <c r="AO93" i="443"/>
  <c r="AT93" i="443"/>
  <c r="BM93" i="443"/>
  <c r="BS93" i="443"/>
  <c r="AR97" i="443"/>
  <c r="BL97" i="443"/>
  <c r="BT103" i="443"/>
  <c r="BP103" i="443"/>
  <c r="BL103" i="443"/>
  <c r="AU103" i="443"/>
  <c r="AS103" i="443"/>
  <c r="BQ103" i="443"/>
  <c r="BS104" i="443"/>
  <c r="BO104" i="443"/>
  <c r="AT104" i="443"/>
  <c r="AP104" i="443"/>
  <c r="AQ104" i="443"/>
  <c r="AS104" i="443"/>
  <c r="BL104" i="443"/>
  <c r="BQ104" i="443"/>
  <c r="AR107" i="443"/>
  <c r="AR108" i="443"/>
  <c r="BR109" i="443"/>
  <c r="BN109" i="443"/>
  <c r="AS109" i="443"/>
  <c r="AO109" i="443"/>
  <c r="AT109" i="443"/>
  <c r="BM109" i="443"/>
  <c r="BS109" i="443"/>
  <c r="BS113" i="443"/>
  <c r="BO113" i="443"/>
  <c r="AT113" i="443"/>
  <c r="AP113" i="443"/>
  <c r="AQ113" i="443"/>
  <c r="BP113" i="443"/>
  <c r="AR113" i="443"/>
  <c r="AU113" i="443"/>
  <c r="BQ113" i="443"/>
  <c r="BT120" i="443"/>
  <c r="BP120" i="443"/>
  <c r="BL120" i="443"/>
  <c r="AU120" i="443"/>
  <c r="BR120" i="443"/>
  <c r="BM120" i="443"/>
  <c r="AT120" i="443"/>
  <c r="AO120" i="443"/>
  <c r="AV120" i="443"/>
  <c r="AW120" i="443"/>
  <c r="BO120" i="443"/>
  <c r="BJ122" i="443"/>
  <c r="BK122" i="443"/>
  <c r="BJ126" i="443"/>
  <c r="BI126" i="443"/>
  <c r="AS128" i="443"/>
  <c r="BM128" i="443"/>
  <c r="AS129" i="443"/>
  <c r="BK129" i="443"/>
  <c r="BJ129" i="443"/>
  <c r="AT132" i="443"/>
  <c r="AU133" i="443"/>
  <c r="AU134" i="443"/>
  <c r="BT135" i="443"/>
  <c r="BP135" i="443"/>
  <c r="BL135" i="443"/>
  <c r="AU135" i="443"/>
  <c r="BR135" i="443"/>
  <c r="BM135" i="443"/>
  <c r="AT135" i="443"/>
  <c r="AO135" i="443"/>
  <c r="BQ135" i="443"/>
  <c r="AP135" i="443"/>
  <c r="AQ135" i="443"/>
  <c r="BO135" i="443"/>
  <c r="AS135" i="443"/>
  <c r="BN135" i="443"/>
  <c r="BR137" i="443"/>
  <c r="BN137" i="443"/>
  <c r="AS137" i="443"/>
  <c r="AO137" i="443"/>
  <c r="BP137" i="443"/>
  <c r="AV137" i="443"/>
  <c r="AW137" i="443"/>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c r="AS108" i="443"/>
  <c r="BL108" i="443"/>
  <c r="BQ108" i="443"/>
  <c r="BI115" i="443"/>
  <c r="BK115" i="443"/>
  <c r="BI119" i="443"/>
  <c r="BJ119" i="443"/>
  <c r="BT128" i="443"/>
  <c r="BP128" i="443"/>
  <c r="BL128" i="443"/>
  <c r="AU128" i="443"/>
  <c r="BO128" i="443"/>
  <c r="AR128" i="443"/>
  <c r="AT128" i="443"/>
  <c r="BN128" i="443"/>
  <c r="BS129" i="443"/>
  <c r="BO129" i="443"/>
  <c r="BP129" i="443"/>
  <c r="AT129" i="443"/>
  <c r="AP129" i="443"/>
  <c r="AQ129" i="443"/>
  <c r="BQ129" i="443"/>
  <c r="AR129" i="443"/>
  <c r="AU129" i="443"/>
  <c r="BR129" i="443"/>
  <c r="BT132" i="443"/>
  <c r="BP132" i="443"/>
  <c r="BL132" i="443"/>
  <c r="AU132" i="443"/>
  <c r="BS132" i="443"/>
  <c r="BN132" i="443"/>
  <c r="AV132" i="443"/>
  <c r="AW132" i="443"/>
  <c r="AP132" i="443"/>
  <c r="AQ132" i="443"/>
  <c r="BQ132" i="443"/>
  <c r="AO132" i="443"/>
  <c r="BS133" i="443"/>
  <c r="BO133" i="443"/>
  <c r="AT133" i="443"/>
  <c r="AP133" i="443"/>
  <c r="AQ133" i="443"/>
  <c r="BT133" i="443"/>
  <c r="BN133" i="443"/>
  <c r="AV133" i="443"/>
  <c r="AW133" i="443"/>
  <c r="BR133" i="443"/>
  <c r="BL133" i="443"/>
  <c r="AO133" i="443"/>
  <c r="BP133" i="443"/>
  <c r="BQ134" i="443"/>
  <c r="BM134" i="443"/>
  <c r="BT134" i="443"/>
  <c r="BO134" i="443"/>
  <c r="AS134" i="443"/>
  <c r="AO134" i="443"/>
  <c r="BS134" i="443"/>
  <c r="BL134" i="443"/>
  <c r="AR134" i="443"/>
  <c r="AV134" i="443"/>
  <c r="AW134" i="443"/>
  <c r="AP134" i="443"/>
  <c r="AQ134" i="443"/>
  <c r="BP134" i="443"/>
  <c r="BI146" i="443"/>
  <c r="BK146" i="443"/>
  <c r="AR78" i="443"/>
  <c r="AV78" i="443"/>
  <c r="AW78" i="443"/>
  <c r="BM78" i="443"/>
  <c r="AR82" i="443"/>
  <c r="AV82" i="443"/>
  <c r="AW82" i="443"/>
  <c r="BM82" i="443"/>
  <c r="AR86" i="443"/>
  <c r="AV86" i="443"/>
  <c r="AW86" i="443"/>
  <c r="BM86" i="443"/>
  <c r="AR90" i="443"/>
  <c r="AV90" i="443"/>
  <c r="AW90" i="443"/>
  <c r="BM90" i="443"/>
  <c r="AR94" i="443"/>
  <c r="AV94" i="443"/>
  <c r="AW94" i="443"/>
  <c r="BM94" i="443"/>
  <c r="AR98" i="443"/>
  <c r="AV98" i="443"/>
  <c r="AW98" i="443"/>
  <c r="BM98" i="443"/>
  <c r="AR102" i="443"/>
  <c r="AV102" i="443"/>
  <c r="AW102" i="443"/>
  <c r="BM102" i="443"/>
  <c r="AR106" i="443"/>
  <c r="AV106" i="443"/>
  <c r="AW106" i="443"/>
  <c r="BM106" i="443"/>
  <c r="AR110" i="443"/>
  <c r="AV110" i="443"/>
  <c r="AW110" i="443"/>
  <c r="BM110" i="443"/>
  <c r="BR114" i="443"/>
  <c r="BN114" i="443"/>
  <c r="AS114" i="443"/>
  <c r="AO114" i="443"/>
  <c r="AT114" i="443"/>
  <c r="BM114" i="443"/>
  <c r="BS114" i="443"/>
  <c r="BT124" i="443"/>
  <c r="BP124" i="443"/>
  <c r="BL124" i="443"/>
  <c r="AU124" i="443"/>
  <c r="AS124" i="443"/>
  <c r="BQ124" i="443"/>
  <c r="BS125" i="443"/>
  <c r="BO125" i="443"/>
  <c r="AT125" i="443"/>
  <c r="AP125" i="443"/>
  <c r="AQ125" i="443"/>
  <c r="AS125" i="443"/>
  <c r="BL125" i="443"/>
  <c r="BQ125" i="443"/>
  <c r="BK140" i="443"/>
  <c r="BJ140" i="443"/>
  <c r="BR141" i="443"/>
  <c r="BN141" i="443"/>
  <c r="AS141" i="443"/>
  <c r="AO141" i="443"/>
  <c r="BT141" i="443"/>
  <c r="BO141" i="443"/>
  <c r="AU141" i="443"/>
  <c r="AP141" i="443"/>
  <c r="AQ141" i="443"/>
  <c r="BQ141" i="443"/>
  <c r="AT141" i="443"/>
  <c r="BP141" i="443"/>
  <c r="AR115" i="443"/>
  <c r="AV115" i="443"/>
  <c r="AW115" i="443"/>
  <c r="BM115" i="443"/>
  <c r="AR119" i="443"/>
  <c r="AV119" i="443"/>
  <c r="AW119" i="443"/>
  <c r="BM119" i="443"/>
  <c r="AR123" i="443"/>
  <c r="AV123" i="443"/>
  <c r="AW123" i="443"/>
  <c r="BM123" i="443"/>
  <c r="AR127" i="443"/>
  <c r="AV127" i="443"/>
  <c r="AW127" i="443"/>
  <c r="BM127" i="443"/>
  <c r="BR130" i="443"/>
  <c r="BN130" i="443"/>
  <c r="AS130" i="443"/>
  <c r="AO130" i="443"/>
  <c r="AT130" i="443"/>
  <c r="BM130" i="443"/>
  <c r="BS130" i="443"/>
  <c r="BT143" i="443"/>
  <c r="BP143" i="443"/>
  <c r="BL143" i="443"/>
  <c r="AU143" i="443"/>
  <c r="BO143" i="443"/>
  <c r="AR143" i="443"/>
  <c r="AT143" i="443"/>
  <c r="BN143" i="443"/>
  <c r="BS144" i="443"/>
  <c r="BO144" i="443"/>
  <c r="AT144" i="443"/>
  <c r="AP144" i="443"/>
  <c r="AQ144" i="443"/>
  <c r="BP144" i="443"/>
  <c r="AR144" i="443"/>
  <c r="AU144" i="443"/>
  <c r="BQ144" i="443"/>
  <c r="AR131" i="443"/>
  <c r="AV131" i="443"/>
  <c r="AW131" i="443"/>
  <c r="BM131" i="443"/>
  <c r="BT139" i="443"/>
  <c r="BP139" i="443"/>
  <c r="BL139" i="443"/>
  <c r="AU139" i="443"/>
  <c r="AS139" i="443"/>
  <c r="BQ139" i="443"/>
  <c r="BS140" i="443"/>
  <c r="BO140" i="443"/>
  <c r="AT140" i="443"/>
  <c r="AP140" i="443"/>
  <c r="AQ140" i="443"/>
  <c r="AS140" i="443"/>
  <c r="BL140" i="443"/>
  <c r="BQ140" i="443"/>
  <c r="BR145" i="443"/>
  <c r="BN145" i="443"/>
  <c r="AS145" i="443"/>
  <c r="AO145" i="443"/>
  <c r="AT145" i="443"/>
  <c r="BM145" i="443"/>
  <c r="BS145" i="443"/>
  <c r="AR138" i="443"/>
  <c r="AV138" i="443"/>
  <c r="AW138" i="443"/>
  <c r="BM138" i="443"/>
  <c r="AR142" i="443"/>
  <c r="AV142" i="443"/>
  <c r="AW142" i="443"/>
  <c r="BM142" i="443"/>
  <c r="AR146" i="443"/>
  <c r="AV146" i="443"/>
  <c r="AW146" i="443"/>
  <c r="BM146" i="443"/>
  <c r="AS21" i="447"/>
  <c r="AB12" i="446"/>
  <c r="AR21" i="446"/>
  <c r="AU17" i="447"/>
  <c r="AU21" i="447"/>
  <c r="AU21" i="446"/>
  <c r="AU17" i="446"/>
  <c r="AQ22" i="446"/>
  <c r="AP21" i="446"/>
  <c r="AS21" i="446"/>
  <c r="AQ23" i="447"/>
  <c r="AP21" i="447"/>
  <c r="BL16" i="447"/>
  <c r="BL15" i="447"/>
  <c r="BL16" i="446"/>
  <c r="BL15" i="446"/>
  <c r="AS17" i="446"/>
  <c r="AT17" i="446"/>
  <c r="BR15" i="446"/>
  <c r="AU21" i="445"/>
  <c r="AW22" i="447"/>
  <c r="AV21" i="447"/>
  <c r="BE18" i="447"/>
  <c r="BR18" i="447"/>
  <c r="W18" i="447"/>
  <c r="U18" i="447"/>
  <c r="BO18" i="446"/>
  <c r="BD18" i="446"/>
  <c r="BB18" i="446"/>
  <c r="BQ18" i="446"/>
  <c r="AS21" i="445"/>
  <c r="AB12" i="445"/>
  <c r="AR21" i="445"/>
  <c r="AR17" i="445"/>
  <c r="BY15" i="447"/>
  <c r="BY16" i="447"/>
  <c r="BY17" i="447"/>
  <c r="BO16" i="446"/>
  <c r="BO15" i="446"/>
  <c r="AL17" i="445"/>
  <c r="AM17" i="445"/>
  <c r="BL15" i="445"/>
  <c r="BL16" i="445"/>
  <c r="BU15" i="445"/>
  <c r="BU14" i="445"/>
  <c r="BW12" i="445"/>
  <c r="BV11" i="445"/>
  <c r="BY17" i="445"/>
  <c r="BW13" i="445"/>
  <c r="BV12" i="445"/>
  <c r="BU11" i="445"/>
  <c r="BW15" i="445"/>
  <c r="BV13" i="445"/>
  <c r="BV14" i="445"/>
  <c r="BU12" i="445"/>
  <c r="BW11" i="445"/>
  <c r="BV15" i="445"/>
  <c r="BU13" i="445"/>
  <c r="BW14" i="445"/>
  <c r="AJ17" i="447"/>
  <c r="AI17" i="447"/>
  <c r="AY18" i="446"/>
  <c r="BL18" i="446"/>
  <c r="Q18" i="446"/>
  <c r="O18" i="446"/>
  <c r="AW22" i="445"/>
  <c r="AV21" i="445"/>
  <c r="BW13" i="447"/>
  <c r="BV12" i="447"/>
  <c r="BU11" i="447"/>
  <c r="BU15" i="447"/>
  <c r="BV13" i="447"/>
  <c r="BW12" i="447"/>
  <c r="BW11" i="447"/>
  <c r="BW15" i="447"/>
  <c r="BV14" i="447"/>
  <c r="BW14" i="447"/>
  <c r="BU13" i="447"/>
  <c r="BV11" i="447"/>
  <c r="BU14" i="447"/>
  <c r="BV15" i="447"/>
  <c r="BU12" i="447"/>
  <c r="AP21" i="445"/>
  <c r="AR21" i="447"/>
  <c r="AB12" i="447"/>
  <c r="AR17" i="447"/>
  <c r="AO21" i="446"/>
  <c r="AO17" i="446"/>
  <c r="AB11" i="446"/>
  <c r="AB11" i="445"/>
  <c r="AO21" i="445"/>
  <c r="AO17" i="445"/>
  <c r="AO21" i="447"/>
  <c r="AB11" i="447"/>
  <c r="BO15" i="447"/>
  <c r="BO16" i="447"/>
  <c r="AV21" i="446"/>
  <c r="AW22" i="446"/>
  <c r="BV15" i="446"/>
  <c r="BV14" i="446"/>
  <c r="BU13" i="446"/>
  <c r="BW11" i="446"/>
  <c r="BW15" i="446"/>
  <c r="BW14" i="446"/>
  <c r="BV13" i="446"/>
  <c r="BU12" i="446"/>
  <c r="BW13" i="446"/>
  <c r="BW12" i="446"/>
  <c r="BV12" i="446"/>
  <c r="BV11" i="446"/>
  <c r="BU14" i="446"/>
  <c r="BU11" i="446"/>
  <c r="BY17" i="446"/>
  <c r="BU15" i="446"/>
  <c r="AS17" i="447"/>
  <c r="AR17" i="446"/>
  <c r="BO15" i="445"/>
  <c r="AU17" i="445"/>
  <c r="AJ17" i="445"/>
  <c r="AI17" i="445"/>
  <c r="BY16" i="445"/>
  <c r="BY15" i="445"/>
  <c r="BW146" i="444"/>
  <c r="BU144" i="444"/>
  <c r="BV143" i="444"/>
  <c r="BW142" i="444"/>
  <c r="BU140" i="444"/>
  <c r="BV139" i="444"/>
  <c r="BW138" i="444"/>
  <c r="BU136" i="444"/>
  <c r="BV135" i="444"/>
  <c r="BW134" i="444"/>
  <c r="BV146" i="444"/>
  <c r="BV145" i="444"/>
  <c r="BU143" i="444"/>
  <c r="BW141" i="444"/>
  <c r="BW139" i="444"/>
  <c r="BV136" i="444"/>
  <c r="BU134" i="444"/>
  <c r="BU132" i="444"/>
  <c r="BV131" i="444"/>
  <c r="BW130" i="444"/>
  <c r="BW144" i="444"/>
  <c r="BU142" i="444"/>
  <c r="BV140" i="444"/>
  <c r="BU139" i="444"/>
  <c r="BV138" i="444"/>
  <c r="BU137" i="444"/>
  <c r="BW136" i="444"/>
  <c r="BW133" i="444"/>
  <c r="BW131" i="444"/>
  <c r="BU128" i="444"/>
  <c r="BV127" i="444"/>
  <c r="BW126" i="444"/>
  <c r="BU124" i="444"/>
  <c r="BV123" i="444"/>
  <c r="BW122" i="444"/>
  <c r="BU120" i="444"/>
  <c r="BV119" i="444"/>
  <c r="BW118" i="444"/>
  <c r="BU116" i="444"/>
  <c r="BV115" i="444"/>
  <c r="BW114" i="444"/>
  <c r="BU112" i="444"/>
  <c r="BV111" i="444"/>
  <c r="BV144" i="444"/>
  <c r="BW143" i="444"/>
  <c r="BW140" i="444"/>
  <c r="BU138" i="444"/>
  <c r="BV137" i="444"/>
  <c r="BV133" i="444"/>
  <c r="BW129" i="444"/>
  <c r="BV128" i="444"/>
  <c r="BU126" i="444"/>
  <c r="BU125" i="444"/>
  <c r="BW124" i="444"/>
  <c r="BV122" i="444"/>
  <c r="BV121" i="444"/>
  <c r="BU119" i="444"/>
  <c r="BW117" i="444"/>
  <c r="BW115" i="444"/>
  <c r="BV112" i="444"/>
  <c r="BU110" i="444"/>
  <c r="BV109" i="444"/>
  <c r="BW108" i="444"/>
  <c r="BU106" i="444"/>
  <c r="BV105" i="444"/>
  <c r="BW104" i="444"/>
  <c r="BU102" i="444"/>
  <c r="BV101" i="444"/>
  <c r="BW100" i="444"/>
  <c r="BU98" i="444"/>
  <c r="BV97" i="444"/>
  <c r="BW96" i="444"/>
  <c r="BW145" i="444"/>
  <c r="BV142" i="444"/>
  <c r="BV141" i="444"/>
  <c r="BW135" i="444"/>
  <c r="BU133" i="444"/>
  <c r="BW132" i="444"/>
  <c r="BV129" i="444"/>
  <c r="BW127" i="444"/>
  <c r="BV124" i="444"/>
  <c r="BU122" i="444"/>
  <c r="BU121" i="444"/>
  <c r="BW120" i="444"/>
  <c r="BV118" i="444"/>
  <c r="BV117" i="444"/>
  <c r="BU115" i="444"/>
  <c r="BW113" i="444"/>
  <c r="BW111" i="444"/>
  <c r="BU109" i="444"/>
  <c r="BV108" i="444"/>
  <c r="BW107" i="444"/>
  <c r="BU105" i="444"/>
  <c r="BV104" i="444"/>
  <c r="BW103" i="444"/>
  <c r="BU101" i="444"/>
  <c r="BV100" i="444"/>
  <c r="BW99" i="444"/>
  <c r="BU141" i="444"/>
  <c r="BW137" i="444"/>
  <c r="BU131" i="444"/>
  <c r="BU123" i="444"/>
  <c r="BV120" i="444"/>
  <c r="BW119" i="444"/>
  <c r="BU118" i="444"/>
  <c r="BW116" i="444"/>
  <c r="BV114" i="444"/>
  <c r="BW109" i="444"/>
  <c r="BU107" i="444"/>
  <c r="BW106" i="444"/>
  <c r="BV102" i="444"/>
  <c r="BU96" i="444"/>
  <c r="BW95" i="444"/>
  <c r="BU93" i="444"/>
  <c r="BV92" i="444"/>
  <c r="BW91" i="444"/>
  <c r="BU89" i="444"/>
  <c r="BV88" i="444"/>
  <c r="BW87" i="444"/>
  <c r="BU85" i="444"/>
  <c r="BV84" i="444"/>
  <c r="BW83" i="444"/>
  <c r="BU81" i="444"/>
  <c r="BV80" i="444"/>
  <c r="BW79" i="444"/>
  <c r="BU77" i="444"/>
  <c r="BV76" i="444"/>
  <c r="BW75" i="444"/>
  <c r="BU73" i="444"/>
  <c r="BV72" i="444"/>
  <c r="BW71" i="444"/>
  <c r="BU69" i="444"/>
  <c r="BV68" i="444"/>
  <c r="BW67" i="444"/>
  <c r="BU65" i="444"/>
  <c r="BV64" i="444"/>
  <c r="BW63" i="444"/>
  <c r="BU61" i="444"/>
  <c r="BV60" i="444"/>
  <c r="BW59" i="444"/>
  <c r="BU57" i="444"/>
  <c r="BV56" i="444"/>
  <c r="BW55" i="444"/>
  <c r="BU145" i="444"/>
  <c r="BU135" i="444"/>
  <c r="BV134" i="444"/>
  <c r="BV132" i="444"/>
  <c r="BU129" i="444"/>
  <c r="BV126" i="444"/>
  <c r="BV125" i="444"/>
  <c r="BV113" i="444"/>
  <c r="BV110" i="444"/>
  <c r="BU108" i="444"/>
  <c r="BV107" i="444"/>
  <c r="BW105" i="444"/>
  <c r="BU103" i="444"/>
  <c r="BU100" i="444"/>
  <c r="BW98" i="444"/>
  <c r="BU97" i="444"/>
  <c r="BV95" i="444"/>
  <c r="BV94" i="444"/>
  <c r="BU92" i="444"/>
  <c r="BW90" i="444"/>
  <c r="BW88" i="444"/>
  <c r="BV85" i="444"/>
  <c r="BU83" i="444"/>
  <c r="BU82" i="444"/>
  <c r="BW81" i="444"/>
  <c r="BV79" i="444"/>
  <c r="BV78" i="444"/>
  <c r="BU76" i="444"/>
  <c r="BW74" i="444"/>
  <c r="BW72" i="444"/>
  <c r="BV69" i="444"/>
  <c r="BU67" i="444"/>
  <c r="BU66" i="444"/>
  <c r="BW65" i="444"/>
  <c r="BV63" i="444"/>
  <c r="BV62" i="444"/>
  <c r="BU60" i="444"/>
  <c r="BW58" i="444"/>
  <c r="BW56" i="444"/>
  <c r="BU53" i="444"/>
  <c r="BV52" i="444"/>
  <c r="BW51" i="444"/>
  <c r="BU49" i="444"/>
  <c r="BV48" i="444"/>
  <c r="BW47" i="444"/>
  <c r="BU45" i="444"/>
  <c r="BV44" i="444"/>
  <c r="BW43" i="444"/>
  <c r="BU41" i="444"/>
  <c r="BV40" i="444"/>
  <c r="BW39" i="444"/>
  <c r="BU37" i="444"/>
  <c r="BV36" i="444"/>
  <c r="BW35" i="444"/>
  <c r="BU33" i="444"/>
  <c r="BV32" i="444"/>
  <c r="BW31" i="444"/>
  <c r="BU29" i="444"/>
  <c r="BV28" i="444"/>
  <c r="BW27" i="444"/>
  <c r="BU25" i="444"/>
  <c r="BV24" i="444"/>
  <c r="BW23" i="444"/>
  <c r="BI16" i="444"/>
  <c r="BI15" i="444"/>
  <c r="BI14" i="444"/>
  <c r="BK12" i="444"/>
  <c r="BW128" i="444"/>
  <c r="BU127" i="444"/>
  <c r="BW121" i="444"/>
  <c r="BV116" i="444"/>
  <c r="BU114" i="444"/>
  <c r="BU113" i="444"/>
  <c r="BV98" i="444"/>
  <c r="BV96" i="444"/>
  <c r="BU95" i="444"/>
  <c r="BU94" i="444"/>
  <c r="BW93" i="444"/>
  <c r="BV91" i="444"/>
  <c r="BV90" i="444"/>
  <c r="BU88" i="444"/>
  <c r="BW86" i="444"/>
  <c r="BW84" i="444"/>
  <c r="BV81" i="444"/>
  <c r="BU79" i="444"/>
  <c r="BU78" i="444"/>
  <c r="BW77" i="444"/>
  <c r="BV75" i="444"/>
  <c r="BV74" i="444"/>
  <c r="BU72" i="444"/>
  <c r="BW70" i="444"/>
  <c r="BW68" i="444"/>
  <c r="BV65" i="444"/>
  <c r="BU63" i="444"/>
  <c r="BU62" i="444"/>
  <c r="BW61" i="444"/>
  <c r="BV59" i="444"/>
  <c r="BV58" i="444"/>
  <c r="BU56" i="444"/>
  <c r="BW54" i="444"/>
  <c r="BU52" i="444"/>
  <c r="BV51" i="444"/>
  <c r="BW50" i="444"/>
  <c r="BU48" i="444"/>
  <c r="BV47" i="444"/>
  <c r="BU130" i="444"/>
  <c r="BW125" i="444"/>
  <c r="BV106" i="444"/>
  <c r="BV99" i="444"/>
  <c r="BV93" i="444"/>
  <c r="BW92" i="444"/>
  <c r="BU91" i="444"/>
  <c r="BW89" i="444"/>
  <c r="BV87" i="444"/>
  <c r="BV82" i="444"/>
  <c r="BW80" i="444"/>
  <c r="BW78" i="444"/>
  <c r="BU70" i="444"/>
  <c r="BW69" i="444"/>
  <c r="BU68" i="444"/>
  <c r="BW66" i="444"/>
  <c r="BU58" i="444"/>
  <c r="BV53" i="444"/>
  <c r="BU47" i="444"/>
  <c r="BU46" i="444"/>
  <c r="BW45" i="444"/>
  <c r="BV43" i="444"/>
  <c r="BV42" i="444"/>
  <c r="BU40" i="444"/>
  <c r="BW38" i="444"/>
  <c r="BW36" i="444"/>
  <c r="BV33" i="444"/>
  <c r="BU31" i="444"/>
  <c r="BU30" i="444"/>
  <c r="BW29" i="444"/>
  <c r="BV27" i="444"/>
  <c r="BV26" i="444"/>
  <c r="BU24" i="444"/>
  <c r="BW22" i="444"/>
  <c r="BK16" i="444"/>
  <c r="BK15" i="444"/>
  <c r="BK14" i="444"/>
  <c r="BK13" i="444"/>
  <c r="BU99" i="444"/>
  <c r="BV89" i="444"/>
  <c r="BU87" i="444"/>
  <c r="BV130" i="444"/>
  <c r="BW123" i="444"/>
  <c r="BU104" i="444"/>
  <c r="BV103" i="444"/>
  <c r="BW101" i="444"/>
  <c r="BW94" i="444"/>
  <c r="BU86" i="444"/>
  <c r="BW85" i="444"/>
  <c r="BU84" i="444"/>
  <c r="BW82" i="444"/>
  <c r="BU74" i="444"/>
  <c r="BV70" i="444"/>
  <c r="BV67" i="444"/>
  <c r="BV57" i="444"/>
  <c r="BU55" i="444"/>
  <c r="BU54" i="444"/>
  <c r="BW53" i="444"/>
  <c r="BV49" i="444"/>
  <c r="BV46" i="444"/>
  <c r="BU44" i="444"/>
  <c r="BW42" i="444"/>
  <c r="BW40" i="444"/>
  <c r="BV37" i="444"/>
  <c r="BU35" i="444"/>
  <c r="BW112" i="444"/>
  <c r="BU111" i="444"/>
  <c r="BV83" i="444"/>
  <c r="BU75" i="444"/>
  <c r="BU71" i="444"/>
  <c r="BW62" i="444"/>
  <c r="BU51" i="444"/>
  <c r="BV50" i="444"/>
  <c r="BW49" i="444"/>
  <c r="BV45" i="444"/>
  <c r="BW44" i="444"/>
  <c r="BU43" i="444"/>
  <c r="BW41" i="444"/>
  <c r="BU39" i="444"/>
  <c r="BW32" i="444"/>
  <c r="BW30" i="444"/>
  <c r="BW25" i="444"/>
  <c r="BU23" i="444"/>
  <c r="BJ16" i="444"/>
  <c r="BJ15" i="444"/>
  <c r="BJ14" i="444"/>
  <c r="BJ13" i="444"/>
  <c r="BJ12" i="444"/>
  <c r="BV35" i="444"/>
  <c r="BU26" i="444"/>
  <c r="BV77" i="444"/>
  <c r="BW76" i="444"/>
  <c r="BV71" i="444"/>
  <c r="BU59" i="444"/>
  <c r="BV54" i="444"/>
  <c r="BW52" i="444"/>
  <c r="BV39" i="444"/>
  <c r="BU34" i="444"/>
  <c r="BW33" i="444"/>
  <c r="BU22" i="444"/>
  <c r="BU117" i="444"/>
  <c r="BU90" i="444"/>
  <c r="BV86" i="444"/>
  <c r="BW73" i="444"/>
  <c r="BV61" i="444"/>
  <c r="BW60" i="444"/>
  <c r="BV55" i="444"/>
  <c r="BU50" i="444"/>
  <c r="BW48" i="444"/>
  <c r="BW46" i="444"/>
  <c r="BV41" i="444"/>
  <c r="BU36" i="444"/>
  <c r="BW34" i="444"/>
  <c r="BU32" i="444"/>
  <c r="BV30" i="444"/>
  <c r="BW26" i="444"/>
  <c r="BV25" i="444"/>
  <c r="BI13" i="444"/>
  <c r="BI12" i="444"/>
  <c r="BU146" i="444"/>
  <c r="BW102" i="444"/>
  <c r="BU80" i="444"/>
  <c r="BV73" i="444"/>
  <c r="BV66" i="444"/>
  <c r="BW64" i="444"/>
  <c r="BW57" i="444"/>
  <c r="BU42" i="444"/>
  <c r="BV38" i="444"/>
  <c r="BV34" i="444"/>
  <c r="BV31" i="444"/>
  <c r="BV29" i="444"/>
  <c r="BW28" i="444"/>
  <c r="BW24" i="444"/>
  <c r="BV22" i="444"/>
  <c r="BW110" i="444"/>
  <c r="BW97" i="444"/>
  <c r="BU64" i="444"/>
  <c r="BU38" i="444"/>
  <c r="BW37" i="444"/>
  <c r="BU28" i="444"/>
  <c r="BU27" i="444"/>
  <c r="BV23" i="444"/>
  <c r="AS17" i="444"/>
  <c r="AT17" i="444"/>
  <c r="BD18" i="444"/>
  <c r="BO18" i="444"/>
  <c r="BQ18" i="444"/>
  <c r="BB18" i="444"/>
  <c r="R18" i="444"/>
  <c r="T18" i="444"/>
  <c r="AV21" i="444"/>
  <c r="AW22" i="444"/>
  <c r="BR16" i="444"/>
  <c r="BR15" i="444"/>
  <c r="BL15" i="444"/>
  <c r="BL16" i="444"/>
  <c r="AR21" i="444"/>
  <c r="AR17" i="444"/>
  <c r="AB12" i="444"/>
  <c r="BO16" i="444"/>
  <c r="BO15" i="444"/>
  <c r="AQ22" i="444"/>
  <c r="AP21" i="444"/>
  <c r="AO17" i="444"/>
  <c r="AB11" i="444"/>
  <c r="AO21" i="444"/>
  <c r="AU17" i="444"/>
  <c r="AU21" i="444"/>
  <c r="BL18" i="444"/>
  <c r="Q18" i="444"/>
  <c r="O18" i="444"/>
  <c r="AY18" i="444"/>
  <c r="AO17" i="443"/>
  <c r="AB11" i="443"/>
  <c r="AO21" i="443"/>
  <c r="BL16" i="443"/>
  <c r="BL15" i="443"/>
  <c r="AS21" i="443"/>
  <c r="BO15" i="443"/>
  <c r="BO16" i="443"/>
  <c r="BR15" i="443"/>
  <c r="BR16" i="443"/>
  <c r="BU146" i="443"/>
  <c r="BV145" i="443"/>
  <c r="BW144" i="443"/>
  <c r="BU142" i="443"/>
  <c r="BV141" i="443"/>
  <c r="BW140" i="443"/>
  <c r="BU138" i="443"/>
  <c r="BV137" i="443"/>
  <c r="BW136" i="443"/>
  <c r="BU134" i="443"/>
  <c r="BV146" i="443"/>
  <c r="BU144" i="443"/>
  <c r="BU143" i="443"/>
  <c r="BW142" i="443"/>
  <c r="BV140" i="443"/>
  <c r="BV139" i="443"/>
  <c r="BU137" i="443"/>
  <c r="BW135" i="443"/>
  <c r="BW133" i="443"/>
  <c r="BU131" i="443"/>
  <c r="BV130" i="443"/>
  <c r="BW129" i="443"/>
  <c r="BU145" i="443"/>
  <c r="BV143" i="443"/>
  <c r="BW139" i="443"/>
  <c r="BV138" i="443"/>
  <c r="BV131" i="443"/>
  <c r="BU129" i="443"/>
  <c r="BU127" i="443"/>
  <c r="BV126" i="443"/>
  <c r="BW125" i="443"/>
  <c r="BU123" i="443"/>
  <c r="BV122" i="443"/>
  <c r="BW121" i="443"/>
  <c r="BU119" i="443"/>
  <c r="BV118" i="443"/>
  <c r="BW117" i="443"/>
  <c r="BU115" i="443"/>
  <c r="BV114" i="443"/>
  <c r="BW113" i="443"/>
  <c r="BU139" i="443"/>
  <c r="BV134" i="443"/>
  <c r="BW132" i="443"/>
  <c r="BU130" i="443"/>
  <c r="BU128" i="443"/>
  <c r="BW127" i="443"/>
  <c r="BV125" i="443"/>
  <c r="BV124" i="443"/>
  <c r="BU122" i="443"/>
  <c r="BW120" i="443"/>
  <c r="BW118" i="443"/>
  <c r="BV115" i="443"/>
  <c r="BU113" i="443"/>
  <c r="BU112" i="443"/>
  <c r="BU110" i="443"/>
  <c r="BV109" i="443"/>
  <c r="BW108" i="443"/>
  <c r="BU106" i="443"/>
  <c r="BV105" i="443"/>
  <c r="BW104" i="443"/>
  <c r="BU102" i="443"/>
  <c r="BV101" i="443"/>
  <c r="BW100" i="443"/>
  <c r="BU98" i="443"/>
  <c r="BV97" i="443"/>
  <c r="BW96" i="443"/>
  <c r="BU94" i="443"/>
  <c r="BV93" i="443"/>
  <c r="BW92" i="443"/>
  <c r="BU90" i="443"/>
  <c r="BV89" i="443"/>
  <c r="BW88" i="443"/>
  <c r="BU86" i="443"/>
  <c r="BV85" i="443"/>
  <c r="BW84" i="443"/>
  <c r="BU82" i="443"/>
  <c r="BV81" i="443"/>
  <c r="BW80" i="443"/>
  <c r="BU78" i="443"/>
  <c r="BV77" i="443"/>
  <c r="BW76" i="443"/>
  <c r="BW145" i="443"/>
  <c r="BU140" i="443"/>
  <c r="BV136" i="443"/>
  <c r="BU132" i="443"/>
  <c r="BV128" i="443"/>
  <c r="BW124" i="443"/>
  <c r="BV123" i="443"/>
  <c r="BU117" i="443"/>
  <c r="BW114" i="443"/>
  <c r="BW112" i="443"/>
  <c r="BU111" i="443"/>
  <c r="BW110" i="443"/>
  <c r="BV108" i="443"/>
  <c r="BV107" i="443"/>
  <c r="BU105" i="443"/>
  <c r="BW103" i="443"/>
  <c r="BW101" i="443"/>
  <c r="BV98" i="443"/>
  <c r="BU96" i="443"/>
  <c r="BV142" i="443"/>
  <c r="BW141" i="443"/>
  <c r="BW137" i="443"/>
  <c r="BU136" i="443"/>
  <c r="BV133" i="443"/>
  <c r="BW131" i="443"/>
  <c r="BV127" i="443"/>
  <c r="BW126" i="443"/>
  <c r="BU124" i="443"/>
  <c r="BW122" i="443"/>
  <c r="BV120" i="443"/>
  <c r="BW116" i="443"/>
  <c r="BU114" i="443"/>
  <c r="BV112" i="443"/>
  <c r="BV110" i="443"/>
  <c r="BU108" i="443"/>
  <c r="BU107" i="443"/>
  <c r="BW106" i="443"/>
  <c r="BV104" i="443"/>
  <c r="BV103" i="443"/>
  <c r="BU101" i="443"/>
  <c r="BW99" i="443"/>
  <c r="BW97" i="443"/>
  <c r="BV94" i="443"/>
  <c r="BU92" i="443"/>
  <c r="BU91" i="443"/>
  <c r="BW90" i="443"/>
  <c r="BV88" i="443"/>
  <c r="BV87" i="443"/>
  <c r="BU85" i="443"/>
  <c r="BW83" i="443"/>
  <c r="BW81" i="443"/>
  <c r="BV78" i="443"/>
  <c r="BU76" i="443"/>
  <c r="BU75" i="443"/>
  <c r="BV74" i="443"/>
  <c r="BW73" i="443"/>
  <c r="BU71" i="443"/>
  <c r="BV70" i="443"/>
  <c r="BW69" i="443"/>
  <c r="BU67" i="443"/>
  <c r="BV66" i="443"/>
  <c r="BW65" i="443"/>
  <c r="BU63" i="443"/>
  <c r="BV62" i="443"/>
  <c r="BW61" i="443"/>
  <c r="BU59" i="443"/>
  <c r="BV58" i="443"/>
  <c r="BW57" i="443"/>
  <c r="BU55" i="443"/>
  <c r="BV54" i="443"/>
  <c r="BW53" i="443"/>
  <c r="BU51" i="443"/>
  <c r="BV50" i="443"/>
  <c r="BW49" i="443"/>
  <c r="BU47" i="443"/>
  <c r="BV46" i="443"/>
  <c r="BW45" i="443"/>
  <c r="BU43" i="443"/>
  <c r="BV42" i="443"/>
  <c r="BW41" i="443"/>
  <c r="BU39" i="443"/>
  <c r="BV38" i="443"/>
  <c r="BW37" i="443"/>
  <c r="BU35" i="443"/>
  <c r="BV34" i="443"/>
  <c r="BW33" i="443"/>
  <c r="BU31" i="443"/>
  <c r="BV30" i="443"/>
  <c r="BW29" i="443"/>
  <c r="BU27" i="443"/>
  <c r="BV26" i="443"/>
  <c r="BW25" i="443"/>
  <c r="BU23" i="443"/>
  <c r="BV22" i="443"/>
  <c r="BK16" i="443"/>
  <c r="BK15" i="443"/>
  <c r="BK14" i="443"/>
  <c r="BJ13" i="443"/>
  <c r="BI12" i="443"/>
  <c r="BW143" i="443"/>
  <c r="BU141" i="443"/>
  <c r="BU135" i="443"/>
  <c r="BV132" i="443"/>
  <c r="BW119" i="443"/>
  <c r="BU118" i="443"/>
  <c r="BV116" i="443"/>
  <c r="BW115" i="443"/>
  <c r="BV113" i="443"/>
  <c r="BV111" i="443"/>
  <c r="BV106" i="443"/>
  <c r="BW105" i="443"/>
  <c r="BU104" i="443"/>
  <c r="BW102" i="443"/>
  <c r="BU100" i="443"/>
  <c r="BV95" i="443"/>
  <c r="BV92" i="443"/>
  <c r="BV90" i="443"/>
  <c r="BW89" i="443"/>
  <c r="BU87" i="443"/>
  <c r="BW85" i="443"/>
  <c r="BV83" i="443"/>
  <c r="BW79" i="443"/>
  <c r="BU77" i="443"/>
  <c r="BU74" i="443"/>
  <c r="BW72" i="443"/>
  <c r="BW70" i="443"/>
  <c r="BV67" i="443"/>
  <c r="BU65" i="443"/>
  <c r="BU64" i="443"/>
  <c r="BW63" i="443"/>
  <c r="BV61" i="443"/>
  <c r="BV60" i="443"/>
  <c r="BU58" i="443"/>
  <c r="BW56" i="443"/>
  <c r="BW54" i="443"/>
  <c r="BV51" i="443"/>
  <c r="BU49" i="443"/>
  <c r="BU48" i="443"/>
  <c r="BW47" i="443"/>
  <c r="BV45" i="443"/>
  <c r="BV44" i="443"/>
  <c r="BU42" i="443"/>
  <c r="BW40" i="443"/>
  <c r="BW38" i="443"/>
  <c r="BV35" i="443"/>
  <c r="BV144" i="443"/>
  <c r="BW138" i="443"/>
  <c r="BV119" i="443"/>
  <c r="BV117" i="443"/>
  <c r="BU116" i="443"/>
  <c r="BW109" i="443"/>
  <c r="BW107" i="443"/>
  <c r="BV102" i="443"/>
  <c r="BU97" i="443"/>
  <c r="BU95" i="443"/>
  <c r="BW94" i="443"/>
  <c r="BU89" i="443"/>
  <c r="BU88" i="443"/>
  <c r="BV84" i="443"/>
  <c r="BU83" i="443"/>
  <c r="BW82" i="443"/>
  <c r="BV79" i="443"/>
  <c r="BV76" i="443"/>
  <c r="BW75" i="443"/>
  <c r="BV73" i="443"/>
  <c r="BV72" i="443"/>
  <c r="BU70" i="443"/>
  <c r="BW68" i="443"/>
  <c r="BW66" i="443"/>
  <c r="BV63" i="443"/>
  <c r="BU61" i="443"/>
  <c r="BU60" i="443"/>
  <c r="BW59" i="443"/>
  <c r="BV57" i="443"/>
  <c r="BV56" i="443"/>
  <c r="BU54" i="443"/>
  <c r="BW52" i="443"/>
  <c r="BW50" i="443"/>
  <c r="BV47" i="443"/>
  <c r="BU45" i="443"/>
  <c r="BU44" i="443"/>
  <c r="BW43" i="443"/>
  <c r="BV41" i="443"/>
  <c r="BV40" i="443"/>
  <c r="BU38" i="443"/>
  <c r="BW36" i="443"/>
  <c r="BW34" i="443"/>
  <c r="BV31" i="443"/>
  <c r="BU29" i="443"/>
  <c r="BU28" i="443"/>
  <c r="BW27" i="443"/>
  <c r="BV25" i="443"/>
  <c r="BV24" i="443"/>
  <c r="BU22" i="443"/>
  <c r="BJ15" i="443"/>
  <c r="BI14" i="443"/>
  <c r="BV135" i="443"/>
  <c r="BW130" i="443"/>
  <c r="BV129" i="443"/>
  <c r="BU126" i="443"/>
  <c r="BU109" i="443"/>
  <c r="BV99" i="443"/>
  <c r="BW93" i="443"/>
  <c r="BW77" i="443"/>
  <c r="BV71" i="443"/>
  <c r="BU66" i="443"/>
  <c r="BW62" i="443"/>
  <c r="BW60" i="443"/>
  <c r="BV55" i="443"/>
  <c r="BU50" i="443"/>
  <c r="BW46" i="443"/>
  <c r="BW44" i="443"/>
  <c r="BV39" i="443"/>
  <c r="BU34" i="443"/>
  <c r="BV32" i="443"/>
  <c r="BV29" i="443"/>
  <c r="BV27" i="443"/>
  <c r="BW26" i="443"/>
  <c r="BU24" i="443"/>
  <c r="BW22" i="443"/>
  <c r="BJ16" i="443"/>
  <c r="BI15" i="443"/>
  <c r="BJ14" i="443"/>
  <c r="BK13" i="443"/>
  <c r="BK12" i="443"/>
  <c r="BW91" i="443"/>
  <c r="BV69" i="443"/>
  <c r="BU68" i="443"/>
  <c r="BV53" i="443"/>
  <c r="BU52" i="443"/>
  <c r="BW48" i="443"/>
  <c r="BU36" i="443"/>
  <c r="BW28" i="443"/>
  <c r="BU121" i="443"/>
  <c r="BU103" i="443"/>
  <c r="BV91" i="443"/>
  <c r="BW87" i="443"/>
  <c r="BU73" i="443"/>
  <c r="BW71" i="443"/>
  <c r="BV64" i="443"/>
  <c r="BW58" i="443"/>
  <c r="BW55" i="443"/>
  <c r="BV48" i="443"/>
  <c r="BU41" i="443"/>
  <c r="BU37" i="443"/>
  <c r="BW32" i="443"/>
  <c r="BU30" i="443"/>
  <c r="BW24" i="443"/>
  <c r="BV23" i="443"/>
  <c r="BU133" i="443"/>
  <c r="BW128" i="443"/>
  <c r="BU125" i="443"/>
  <c r="BW123" i="443"/>
  <c r="BU120" i="443"/>
  <c r="BW111" i="443"/>
  <c r="BV100" i="443"/>
  <c r="BU99" i="443"/>
  <c r="BW98" i="443"/>
  <c r="BW95" i="443"/>
  <c r="BU93" i="443"/>
  <c r="BW86" i="443"/>
  <c r="BU81" i="443"/>
  <c r="BV80" i="443"/>
  <c r="BU72" i="443"/>
  <c r="BV68" i="443"/>
  <c r="BV65" i="443"/>
  <c r="BU62" i="443"/>
  <c r="BU56" i="443"/>
  <c r="BV52" i="443"/>
  <c r="BV49" i="443"/>
  <c r="BU46" i="443"/>
  <c r="BU40" i="443"/>
  <c r="BV36" i="443"/>
  <c r="BV33" i="443"/>
  <c r="BU32" i="443"/>
  <c r="BW31" i="443"/>
  <c r="BU26" i="443"/>
  <c r="BU25" i="443"/>
  <c r="BI16" i="443"/>
  <c r="BI13" i="443"/>
  <c r="BJ12" i="443"/>
  <c r="BW146" i="443"/>
  <c r="BW134" i="443"/>
  <c r="BV121" i="443"/>
  <c r="BV86" i="443"/>
  <c r="BU84" i="443"/>
  <c r="BV82" i="443"/>
  <c r="BU80" i="443"/>
  <c r="BU79" i="443"/>
  <c r="BW67" i="443"/>
  <c r="BW64" i="443"/>
  <c r="BW51" i="443"/>
  <c r="BV37" i="443"/>
  <c r="BW35" i="443"/>
  <c r="BU33" i="443"/>
  <c r="BW30" i="443"/>
  <c r="BW23" i="443"/>
  <c r="BV96" i="443"/>
  <c r="BW78" i="443"/>
  <c r="BV75" i="443"/>
  <c r="BW74" i="443"/>
  <c r="BU69" i="443"/>
  <c r="BV59" i="443"/>
  <c r="BU57" i="443"/>
  <c r="BU53" i="443"/>
  <c r="BV43" i="443"/>
  <c r="BW42" i="443"/>
  <c r="BW39" i="443"/>
  <c r="BV28" i="443"/>
  <c r="AQ22" i="443"/>
  <c r="AP21" i="443"/>
  <c r="AJ17" i="443"/>
  <c r="AI17" i="443"/>
  <c r="AB12" i="443"/>
  <c r="AR17" i="443"/>
  <c r="AR21" i="443"/>
  <c r="AW22" i="443"/>
  <c r="AV21" i="443"/>
  <c r="AU17" i="443"/>
  <c r="AU21" i="443"/>
  <c r="BW146" i="447"/>
  <c r="BU144" i="447"/>
  <c r="BV143" i="447"/>
  <c r="BW142" i="447"/>
  <c r="BU140" i="447"/>
  <c r="BV139" i="447"/>
  <c r="BW138" i="447"/>
  <c r="BU136" i="447"/>
  <c r="BV135" i="447"/>
  <c r="BW134" i="447"/>
  <c r="BU146" i="447"/>
  <c r="BU145" i="447"/>
  <c r="BW144" i="447"/>
  <c r="BV142" i="447"/>
  <c r="BV141" i="447"/>
  <c r="BU139" i="447"/>
  <c r="BW137" i="447"/>
  <c r="BW135" i="447"/>
  <c r="BW133" i="447"/>
  <c r="BU131" i="447"/>
  <c r="BV130" i="447"/>
  <c r="BW129" i="447"/>
  <c r="BU127" i="447"/>
  <c r="BV126" i="447"/>
  <c r="BW125" i="447"/>
  <c r="BU123" i="447"/>
  <c r="BV122" i="447"/>
  <c r="BW121" i="447"/>
  <c r="BU119" i="447"/>
  <c r="BV118" i="447"/>
  <c r="BW117" i="447"/>
  <c r="BV145" i="447"/>
  <c r="BW141" i="447"/>
  <c r="BV140" i="447"/>
  <c r="BU134" i="447"/>
  <c r="BU133" i="447"/>
  <c r="BU132" i="447"/>
  <c r="BW131" i="447"/>
  <c r="BV129" i="447"/>
  <c r="BV128" i="447"/>
  <c r="BU126" i="447"/>
  <c r="BW124" i="447"/>
  <c r="BW122" i="447"/>
  <c r="BV146" i="447"/>
  <c r="BW139" i="447"/>
  <c r="BW136" i="447"/>
  <c r="BW132" i="447"/>
  <c r="BW127" i="447"/>
  <c r="BU125" i="447"/>
  <c r="BV123" i="447"/>
  <c r="BU122" i="447"/>
  <c r="BV121" i="447"/>
  <c r="BV119" i="447"/>
  <c r="BU117" i="447"/>
  <c r="BU116" i="447"/>
  <c r="BU115" i="447"/>
  <c r="BV114" i="447"/>
  <c r="BU138" i="447"/>
  <c r="BU135" i="447"/>
  <c r="BV132" i="447"/>
  <c r="BV127" i="447"/>
  <c r="BW126" i="447"/>
  <c r="BW123" i="447"/>
  <c r="BU121" i="447"/>
  <c r="BW120" i="447"/>
  <c r="BU118" i="447"/>
  <c r="BV116" i="447"/>
  <c r="BU114" i="447"/>
  <c r="BU112" i="447"/>
  <c r="BV111" i="447"/>
  <c r="BW110" i="447"/>
  <c r="BU108" i="447"/>
  <c r="BV107" i="447"/>
  <c r="BW106" i="447"/>
  <c r="BU104" i="447"/>
  <c r="BV103" i="447"/>
  <c r="BW102" i="447"/>
  <c r="BU100" i="447"/>
  <c r="BV99" i="447"/>
  <c r="BW98" i="447"/>
  <c r="BU96" i="447"/>
  <c r="BV144" i="447"/>
  <c r="BW143" i="447"/>
  <c r="BU142" i="447"/>
  <c r="BU137" i="447"/>
  <c r="BV133" i="447"/>
  <c r="BU130" i="447"/>
  <c r="BV125" i="447"/>
  <c r="BV120" i="447"/>
  <c r="BW113" i="447"/>
  <c r="BW111" i="447"/>
  <c r="BV108" i="447"/>
  <c r="BU106" i="447"/>
  <c r="BU105" i="447"/>
  <c r="BW104" i="447"/>
  <c r="BV102" i="447"/>
  <c r="BV101" i="447"/>
  <c r="BU99" i="447"/>
  <c r="BW97" i="447"/>
  <c r="BU95" i="447"/>
  <c r="BV94" i="447"/>
  <c r="BW93" i="447"/>
  <c r="BU91" i="447"/>
  <c r="BV90" i="447"/>
  <c r="BW89" i="447"/>
  <c r="BU87" i="447"/>
  <c r="BU143" i="447"/>
  <c r="BU141" i="447"/>
  <c r="BV137" i="447"/>
  <c r="BU128" i="447"/>
  <c r="BW119" i="447"/>
  <c r="BV117" i="447"/>
  <c r="BW114" i="447"/>
  <c r="BU110" i="447"/>
  <c r="BW107" i="447"/>
  <c r="BW105" i="447"/>
  <c r="BW100" i="447"/>
  <c r="BU98" i="447"/>
  <c r="BV96" i="447"/>
  <c r="BW95" i="447"/>
  <c r="BV93" i="447"/>
  <c r="BV92" i="447"/>
  <c r="BU90" i="447"/>
  <c r="BW88" i="447"/>
  <c r="BW86" i="447"/>
  <c r="BU84" i="447"/>
  <c r="BV83" i="447"/>
  <c r="BW82" i="447"/>
  <c r="BU80" i="447"/>
  <c r="BV79" i="447"/>
  <c r="BW78" i="447"/>
  <c r="BU76" i="447"/>
  <c r="BV75" i="447"/>
  <c r="BW74" i="447"/>
  <c r="BU72" i="447"/>
  <c r="BV71" i="447"/>
  <c r="BW70" i="447"/>
  <c r="BU68" i="447"/>
  <c r="BV67" i="447"/>
  <c r="BW66" i="447"/>
  <c r="BU64" i="447"/>
  <c r="BV63" i="447"/>
  <c r="BW62" i="447"/>
  <c r="BU60" i="447"/>
  <c r="BV59" i="447"/>
  <c r="BW58" i="447"/>
  <c r="BU56" i="447"/>
  <c r="BV55" i="447"/>
  <c r="BW54" i="447"/>
  <c r="BU52" i="447"/>
  <c r="BV51" i="447"/>
  <c r="BW50" i="447"/>
  <c r="BW145" i="447"/>
  <c r="BV134" i="447"/>
  <c r="BV112" i="447"/>
  <c r="BU111" i="447"/>
  <c r="BW109" i="447"/>
  <c r="BW108" i="447"/>
  <c r="BW101" i="447"/>
  <c r="BV98" i="447"/>
  <c r="BV97" i="447"/>
  <c r="BW92" i="447"/>
  <c r="BV91" i="447"/>
  <c r="BU86" i="447"/>
  <c r="BU85" i="447"/>
  <c r="BW84" i="447"/>
  <c r="BV82" i="447"/>
  <c r="BV81" i="447"/>
  <c r="BU79" i="447"/>
  <c r="BW77" i="447"/>
  <c r="BW75" i="447"/>
  <c r="BV72" i="447"/>
  <c r="BU70" i="447"/>
  <c r="BU69" i="447"/>
  <c r="BW68" i="447"/>
  <c r="BV66" i="447"/>
  <c r="BV65" i="447"/>
  <c r="BU63" i="447"/>
  <c r="BW61" i="447"/>
  <c r="BW59" i="447"/>
  <c r="BV56" i="447"/>
  <c r="BU54" i="447"/>
  <c r="BU53" i="447"/>
  <c r="BW52" i="447"/>
  <c r="BV50" i="447"/>
  <c r="BV49" i="447"/>
  <c r="BU48" i="447"/>
  <c r="BV47" i="447"/>
  <c r="BW46" i="447"/>
  <c r="BU44" i="447"/>
  <c r="BV43" i="447"/>
  <c r="BW42" i="447"/>
  <c r="BU40" i="447"/>
  <c r="BV39" i="447"/>
  <c r="BW38" i="447"/>
  <c r="BU36" i="447"/>
  <c r="BV35" i="447"/>
  <c r="BW34" i="447"/>
  <c r="BU32" i="447"/>
  <c r="BW116" i="447"/>
  <c r="BV115" i="447"/>
  <c r="BV109" i="447"/>
  <c r="BU103" i="447"/>
  <c r="BU97" i="447"/>
  <c r="BW96" i="447"/>
  <c r="BU94" i="447"/>
  <c r="BU89" i="447"/>
  <c r="BU88" i="447"/>
  <c r="BW85" i="447"/>
  <c r="BW80" i="447"/>
  <c r="BU78" i="447"/>
  <c r="BV76" i="447"/>
  <c r="BU75" i="447"/>
  <c r="BV74" i="447"/>
  <c r="BU73" i="447"/>
  <c r="BW72" i="447"/>
  <c r="BU67" i="447"/>
  <c r="BU66" i="447"/>
  <c r="BV62" i="447"/>
  <c r="BU61" i="447"/>
  <c r="BW60" i="447"/>
  <c r="BV57" i="447"/>
  <c r="BV54" i="447"/>
  <c r="BV52" i="447"/>
  <c r="BW51" i="447"/>
  <c r="BU49" i="447"/>
  <c r="BV48" i="447"/>
  <c r="BU46" i="447"/>
  <c r="BU45" i="447"/>
  <c r="BW44" i="447"/>
  <c r="BV42" i="447"/>
  <c r="BV41" i="447"/>
  <c r="BU39" i="447"/>
  <c r="BW37" i="447"/>
  <c r="BW35" i="447"/>
  <c r="BV32" i="447"/>
  <c r="BU30" i="447"/>
  <c r="BV29" i="447"/>
  <c r="BW28" i="447"/>
  <c r="BU26" i="447"/>
  <c r="BV25" i="447"/>
  <c r="BW24" i="447"/>
  <c r="BU22" i="447"/>
  <c r="BJ16" i="447"/>
  <c r="BJ15" i="447"/>
  <c r="BJ14" i="447"/>
  <c r="BI13" i="447"/>
  <c r="BW140" i="447"/>
  <c r="BV138" i="447"/>
  <c r="BW128" i="447"/>
  <c r="BW115" i="447"/>
  <c r="BU113" i="447"/>
  <c r="BU101" i="447"/>
  <c r="BV95" i="447"/>
  <c r="BU93" i="447"/>
  <c r="BW91" i="447"/>
  <c r="BV88" i="447"/>
  <c r="BW81" i="447"/>
  <c r="BV78" i="447"/>
  <c r="BV77" i="447"/>
  <c r="BW71" i="447"/>
  <c r="BW67" i="447"/>
  <c r="BU65" i="447"/>
  <c r="BW63" i="447"/>
  <c r="BU58" i="447"/>
  <c r="BW56" i="447"/>
  <c r="BU47" i="447"/>
  <c r="BV45" i="447"/>
  <c r="BW41" i="447"/>
  <c r="BV40" i="447"/>
  <c r="BU34" i="447"/>
  <c r="BW31" i="447"/>
  <c r="BW29" i="447"/>
  <c r="BV26" i="447"/>
  <c r="BU24" i="447"/>
  <c r="BU23" i="447"/>
  <c r="BW22" i="447"/>
  <c r="BK16" i="447"/>
  <c r="BI15" i="447"/>
  <c r="BK12" i="447"/>
  <c r="BV136" i="447"/>
  <c r="BW112" i="447"/>
  <c r="BV110" i="447"/>
  <c r="BV100" i="447"/>
  <c r="BW99" i="447"/>
  <c r="BV87" i="447"/>
  <c r="BV85" i="447"/>
  <c r="BU81" i="447"/>
  <c r="BW73" i="447"/>
  <c r="BU71" i="447"/>
  <c r="BV70" i="447"/>
  <c r="BU59" i="447"/>
  <c r="BV58" i="447"/>
  <c r="BU55" i="447"/>
  <c r="BW53" i="447"/>
  <c r="BU51" i="447"/>
  <c r="BU50" i="447"/>
  <c r="BU41" i="447"/>
  <c r="BV36" i="447"/>
  <c r="BU35" i="447"/>
  <c r="BW33" i="447"/>
  <c r="BW32" i="447"/>
  <c r="BU28" i="447"/>
  <c r="BW25" i="447"/>
  <c r="BW23" i="447"/>
  <c r="BI16" i="447"/>
  <c r="BK15" i="447"/>
  <c r="BI14" i="447"/>
  <c r="BJ13" i="447"/>
  <c r="BV131" i="447"/>
  <c r="BW130" i="447"/>
  <c r="BU124" i="447"/>
  <c r="BW118" i="447"/>
  <c r="BV104" i="447"/>
  <c r="BW103" i="447"/>
  <c r="BU92" i="447"/>
  <c r="BW87" i="447"/>
  <c r="BV86" i="447"/>
  <c r="BU74" i="447"/>
  <c r="BV68" i="447"/>
  <c r="BW65" i="447"/>
  <c r="BW55" i="447"/>
  <c r="BW47" i="447"/>
  <c r="BV46" i="447"/>
  <c r="BW39" i="447"/>
  <c r="BW36" i="447"/>
  <c r="BV30" i="447"/>
  <c r="BU29" i="447"/>
  <c r="BV28" i="447"/>
  <c r="BU27" i="447"/>
  <c r="BW26" i="447"/>
  <c r="BK14" i="447"/>
  <c r="BK13" i="447"/>
  <c r="BV73" i="447"/>
  <c r="BV61" i="447"/>
  <c r="BU57" i="447"/>
  <c r="BW49" i="447"/>
  <c r="BW40" i="447"/>
  <c r="BV27" i="447"/>
  <c r="BI12" i="447"/>
  <c r="BU129" i="447"/>
  <c r="BV113" i="447"/>
  <c r="BW94" i="447"/>
  <c r="BU82" i="447"/>
  <c r="BW48" i="447"/>
  <c r="BV44" i="447"/>
  <c r="BW43" i="447"/>
  <c r="BV33" i="447"/>
  <c r="BV124" i="447"/>
  <c r="BU109" i="447"/>
  <c r="BU107" i="447"/>
  <c r="BV106" i="447"/>
  <c r="BU102" i="447"/>
  <c r="BW90" i="447"/>
  <c r="BV84" i="447"/>
  <c r="BW83" i="447"/>
  <c r="BU77" i="447"/>
  <c r="BW76" i="447"/>
  <c r="BW69" i="447"/>
  <c r="BW64" i="447"/>
  <c r="BU62" i="447"/>
  <c r="BV60" i="447"/>
  <c r="BW45" i="447"/>
  <c r="BU43" i="447"/>
  <c r="BU42" i="447"/>
  <c r="BV38" i="447"/>
  <c r="BV37" i="447"/>
  <c r="BV34" i="447"/>
  <c r="BU33" i="447"/>
  <c r="BV31" i="447"/>
  <c r="BW30" i="447"/>
  <c r="BV23" i="447"/>
  <c r="BV22" i="447"/>
  <c r="BU120" i="447"/>
  <c r="BV105" i="447"/>
  <c r="BV89" i="447"/>
  <c r="BU83" i="447"/>
  <c r="BV80" i="447"/>
  <c r="BW79" i="447"/>
  <c r="BV69" i="447"/>
  <c r="BV64" i="447"/>
  <c r="BW57" i="447"/>
  <c r="BV53" i="447"/>
  <c r="BU38" i="447"/>
  <c r="BU37" i="447"/>
  <c r="BU31" i="447"/>
  <c r="BW27" i="447"/>
  <c r="BU25" i="447"/>
  <c r="BV24" i="447"/>
  <c r="BJ12" i="447"/>
  <c r="AQ17" i="446"/>
  <c r="AP17" i="446"/>
  <c r="AV17" i="446"/>
  <c r="AW17" i="446"/>
  <c r="BU145" i="445"/>
  <c r="BV144" i="445"/>
  <c r="BW143" i="445"/>
  <c r="BU141" i="445"/>
  <c r="BV140" i="445"/>
  <c r="BW139" i="445"/>
  <c r="BU137" i="445"/>
  <c r="BV136" i="445"/>
  <c r="BW135" i="445"/>
  <c r="BU133" i="445"/>
  <c r="BV132" i="445"/>
  <c r="BW131" i="445"/>
  <c r="BU129" i="445"/>
  <c r="BV128" i="445"/>
  <c r="BW127" i="445"/>
  <c r="BU125" i="445"/>
  <c r="BV124" i="445"/>
  <c r="BW123" i="445"/>
  <c r="BU121" i="445"/>
  <c r="BV120" i="445"/>
  <c r="BW119" i="445"/>
  <c r="BU117" i="445"/>
  <c r="BV116" i="445"/>
  <c r="BW115" i="445"/>
  <c r="BU113" i="445"/>
  <c r="BV112" i="445"/>
  <c r="BW111" i="445"/>
  <c r="BU109" i="445"/>
  <c r="BV108" i="445"/>
  <c r="BW107" i="445"/>
  <c r="BU105" i="445"/>
  <c r="BV104" i="445"/>
  <c r="BW103" i="445"/>
  <c r="BU101" i="445"/>
  <c r="BV100" i="445"/>
  <c r="BW99" i="445"/>
  <c r="BU146" i="445"/>
  <c r="BV145" i="445"/>
  <c r="BW144" i="445"/>
  <c r="BU142" i="445"/>
  <c r="BV141" i="445"/>
  <c r="BW140" i="445"/>
  <c r="BU138" i="445"/>
  <c r="BV137" i="445"/>
  <c r="BW136" i="445"/>
  <c r="BU134" i="445"/>
  <c r="BV133" i="445"/>
  <c r="BW132" i="445"/>
  <c r="BU130" i="445"/>
  <c r="BV129" i="445"/>
  <c r="BW128" i="445"/>
  <c r="BU126" i="445"/>
  <c r="BV125" i="445"/>
  <c r="BW124" i="445"/>
  <c r="BU122" i="445"/>
  <c r="BV121" i="445"/>
  <c r="BW120" i="445"/>
  <c r="BU118" i="445"/>
  <c r="BV117" i="445"/>
  <c r="BW116" i="445"/>
  <c r="BU114" i="445"/>
  <c r="BV113" i="445"/>
  <c r="BW112" i="445"/>
  <c r="BU110" i="445"/>
  <c r="BV109" i="445"/>
  <c r="BW108" i="445"/>
  <c r="BU106" i="445"/>
  <c r="BV105" i="445"/>
  <c r="BW104" i="445"/>
  <c r="BU102" i="445"/>
  <c r="BV101" i="445"/>
  <c r="BW100" i="445"/>
  <c r="BU98" i="445"/>
  <c r="BV97" i="445"/>
  <c r="BW96" i="445"/>
  <c r="BU94" i="445"/>
  <c r="BV93" i="445"/>
  <c r="BW92" i="445"/>
  <c r="BU90" i="445"/>
  <c r="BV89" i="445"/>
  <c r="BW88" i="445"/>
  <c r="BU86" i="445"/>
  <c r="BV85" i="445"/>
  <c r="BW84" i="445"/>
  <c r="BU82" i="445"/>
  <c r="BV81" i="445"/>
  <c r="BW80" i="445"/>
  <c r="BU78" i="445"/>
  <c r="BV77" i="445"/>
  <c r="BW76" i="445"/>
  <c r="BU74" i="445"/>
  <c r="BV73" i="445"/>
  <c r="BW72" i="445"/>
  <c r="BU70" i="445"/>
  <c r="BV69" i="445"/>
  <c r="BW68" i="445"/>
  <c r="BU66" i="445"/>
  <c r="BV65" i="445"/>
  <c r="BW64" i="445"/>
  <c r="BU62" i="445"/>
  <c r="BV61" i="445"/>
  <c r="BW60" i="445"/>
  <c r="BU58" i="445"/>
  <c r="BV57" i="445"/>
  <c r="BW56" i="445"/>
  <c r="BU54" i="445"/>
  <c r="BV53" i="445"/>
  <c r="BW52" i="445"/>
  <c r="BU50" i="445"/>
  <c r="BV49" i="445"/>
  <c r="BW48" i="445"/>
  <c r="BU46" i="445"/>
  <c r="BV45" i="445"/>
  <c r="BW44" i="445"/>
  <c r="BU42" i="445"/>
  <c r="BV41" i="445"/>
  <c r="BW40" i="445"/>
  <c r="BU144" i="445"/>
  <c r="BV143" i="445"/>
  <c r="BW141" i="445"/>
  <c r="BU139" i="445"/>
  <c r="BW138" i="445"/>
  <c r="BV134" i="445"/>
  <c r="BU128" i="445"/>
  <c r="BV127" i="445"/>
  <c r="BW125" i="445"/>
  <c r="BU123" i="445"/>
  <c r="BW122" i="445"/>
  <c r="BV118" i="445"/>
  <c r="BU112" i="445"/>
  <c r="BV111" i="445"/>
  <c r="BW109" i="445"/>
  <c r="BU107" i="445"/>
  <c r="BW106" i="445"/>
  <c r="BV102" i="445"/>
  <c r="BW98" i="445"/>
  <c r="BV96" i="445"/>
  <c r="BV95" i="445"/>
  <c r="BU93" i="445"/>
  <c r="BW91" i="445"/>
  <c r="BW89" i="445"/>
  <c r="BV86" i="445"/>
  <c r="BU84" i="445"/>
  <c r="BU83" i="445"/>
  <c r="BW82" i="445"/>
  <c r="BV80" i="445"/>
  <c r="BV79" i="445"/>
  <c r="BU77" i="445"/>
  <c r="BW75" i="445"/>
  <c r="BW73" i="445"/>
  <c r="BV70" i="445"/>
  <c r="BU68" i="445"/>
  <c r="BU67" i="445"/>
  <c r="BW66" i="445"/>
  <c r="BV64" i="445"/>
  <c r="BV63" i="445"/>
  <c r="BU61" i="445"/>
  <c r="BW59" i="445"/>
  <c r="BW57" i="445"/>
  <c r="BV54" i="445"/>
  <c r="BU52" i="445"/>
  <c r="BU51" i="445"/>
  <c r="BW50" i="445"/>
  <c r="BV48" i="445"/>
  <c r="BV47" i="445"/>
  <c r="BU45" i="445"/>
  <c r="BW43" i="445"/>
  <c r="BW41" i="445"/>
  <c r="BU39" i="445"/>
  <c r="BV38" i="445"/>
  <c r="BW37" i="445"/>
  <c r="BU35" i="445"/>
  <c r="BV34" i="445"/>
  <c r="BW33" i="445"/>
  <c r="BU31" i="445"/>
  <c r="BV30" i="445"/>
  <c r="BW29" i="445"/>
  <c r="BU27" i="445"/>
  <c r="BV26" i="445"/>
  <c r="BW25" i="445"/>
  <c r="BU23" i="445"/>
  <c r="BV22" i="445"/>
  <c r="BK16" i="445"/>
  <c r="BK15" i="445"/>
  <c r="BK14" i="445"/>
  <c r="BJ13" i="445"/>
  <c r="BI12" i="445"/>
  <c r="BW142" i="445"/>
  <c r="BV138" i="445"/>
  <c r="BW129" i="445"/>
  <c r="BU127" i="445"/>
  <c r="BV122" i="445"/>
  <c r="BV115" i="445"/>
  <c r="BU111" i="445"/>
  <c r="BU96" i="445"/>
  <c r="BV91" i="445"/>
  <c r="BW87" i="445"/>
  <c r="BV82" i="445"/>
  <c r="BW78" i="445"/>
  <c r="BV76" i="445"/>
  <c r="BU73" i="445"/>
  <c r="BW71" i="445"/>
  <c r="BW69" i="445"/>
  <c r="BV66" i="445"/>
  <c r="BU64" i="445"/>
  <c r="BU63" i="445"/>
  <c r="BV60" i="445"/>
  <c r="BV59" i="445"/>
  <c r="BU57" i="445"/>
  <c r="BV50" i="445"/>
  <c r="BV43" i="445"/>
  <c r="BU41" i="445"/>
  <c r="BU34" i="445"/>
  <c r="BV33" i="445"/>
  <c r="BU30" i="445"/>
  <c r="BV29" i="445"/>
  <c r="BW28" i="445"/>
  <c r="BU26" i="445"/>
  <c r="BV25" i="445"/>
  <c r="BW24" i="445"/>
  <c r="BU22" i="445"/>
  <c r="BJ16" i="445"/>
  <c r="BJ15" i="445"/>
  <c r="BJ14" i="445"/>
  <c r="BI13" i="445"/>
  <c r="BW146" i="445"/>
  <c r="BV142" i="445"/>
  <c r="BV135" i="445"/>
  <c r="BW133" i="445"/>
  <c r="BV126" i="445"/>
  <c r="BU115" i="445"/>
  <c r="BW114" i="445"/>
  <c r="BU104" i="445"/>
  <c r="BV103" i="445"/>
  <c r="BU99" i="445"/>
  <c r="BW145" i="445"/>
  <c r="BU143" i="445"/>
  <c r="BU132" i="445"/>
  <c r="BV131" i="445"/>
  <c r="BW126" i="445"/>
  <c r="BU116" i="445"/>
  <c r="BW113" i="445"/>
  <c r="BW110" i="445"/>
  <c r="BV106" i="445"/>
  <c r="BU100" i="445"/>
  <c r="BV99" i="445"/>
  <c r="BV98" i="445"/>
  <c r="BU95" i="445"/>
  <c r="BW94" i="445"/>
  <c r="BV92" i="445"/>
  <c r="BU89" i="445"/>
  <c r="BW85" i="445"/>
  <c r="BU80" i="445"/>
  <c r="BU79" i="445"/>
  <c r="BV75" i="445"/>
  <c r="BW62" i="445"/>
  <c r="BW55" i="445"/>
  <c r="BW53" i="445"/>
  <c r="BU48" i="445"/>
  <c r="BU47" i="445"/>
  <c r="BW46" i="445"/>
  <c r="BV44" i="445"/>
  <c r="BU38" i="445"/>
  <c r="BV37" i="445"/>
  <c r="BW36" i="445"/>
  <c r="BW32" i="445"/>
  <c r="BU136" i="445"/>
  <c r="BU131" i="445"/>
  <c r="BW130" i="445"/>
  <c r="BU120" i="445"/>
  <c r="BV119" i="445"/>
  <c r="BW117" i="445"/>
  <c r="BV110" i="445"/>
  <c r="BW101" i="445"/>
  <c r="BW97" i="445"/>
  <c r="BV146" i="445"/>
  <c r="BU140" i="445"/>
  <c r="BV139" i="445"/>
  <c r="BW137" i="445"/>
  <c r="BU135" i="445"/>
  <c r="BW134" i="445"/>
  <c r="BV130" i="445"/>
  <c r="BU124" i="445"/>
  <c r="BV123" i="445"/>
  <c r="BW121" i="445"/>
  <c r="BU119" i="445"/>
  <c r="BW118" i="445"/>
  <c r="BV114" i="445"/>
  <c r="BU108" i="445"/>
  <c r="BV107" i="445"/>
  <c r="BW105" i="445"/>
  <c r="BU103" i="445"/>
  <c r="BW102" i="445"/>
  <c r="BU97" i="445"/>
  <c r="BW95" i="445"/>
  <c r="BW93" i="445"/>
  <c r="BV90" i="445"/>
  <c r="BU88" i="445"/>
  <c r="BU87" i="445"/>
  <c r="BW86" i="445"/>
  <c r="BV88" i="445"/>
  <c r="BU81" i="445"/>
  <c r="BV78" i="445"/>
  <c r="BW77" i="445"/>
  <c r="BU76" i="445"/>
  <c r="BW74" i="445"/>
  <c r="BV72" i="445"/>
  <c r="BV67" i="445"/>
  <c r="BW65" i="445"/>
  <c r="BW63" i="445"/>
  <c r="BU55" i="445"/>
  <c r="BW54" i="445"/>
  <c r="BU53" i="445"/>
  <c r="BW51" i="445"/>
  <c r="BU43" i="445"/>
  <c r="BV39" i="445"/>
  <c r="BU33" i="445"/>
  <c r="BV32" i="445"/>
  <c r="BW30" i="445"/>
  <c r="BU28" i="445"/>
  <c r="BW27" i="445"/>
  <c r="BV23" i="445"/>
  <c r="BI15" i="445"/>
  <c r="BW90" i="445"/>
  <c r="BV74" i="445"/>
  <c r="BU72" i="445"/>
  <c r="BW58" i="445"/>
  <c r="BV56" i="445"/>
  <c r="BV51" i="445"/>
  <c r="BW47" i="445"/>
  <c r="BU37" i="445"/>
  <c r="BW34" i="445"/>
  <c r="BV27" i="445"/>
  <c r="BV87" i="445"/>
  <c r="BU85" i="445"/>
  <c r="BW83" i="445"/>
  <c r="BV71" i="445"/>
  <c r="BV58" i="445"/>
  <c r="BU56" i="445"/>
  <c r="BU49" i="445"/>
  <c r="BU44" i="445"/>
  <c r="BV40" i="445"/>
  <c r="BW38" i="445"/>
  <c r="BU36" i="445"/>
  <c r="BW35" i="445"/>
  <c r="BU25" i="445"/>
  <c r="BV24" i="445"/>
  <c r="BW22" i="445"/>
  <c r="BI16" i="445"/>
  <c r="BJ12" i="445"/>
  <c r="BU91" i="445"/>
  <c r="BV83" i="445"/>
  <c r="BW81" i="445"/>
  <c r="BW79" i="445"/>
  <c r="BU71" i="445"/>
  <c r="BW70" i="445"/>
  <c r="BU69" i="445"/>
  <c r="BW67" i="445"/>
  <c r="BU59" i="445"/>
  <c r="BV55" i="445"/>
  <c r="BV52" i="445"/>
  <c r="BV42" i="445"/>
  <c r="BU40" i="445"/>
  <c r="BW39" i="445"/>
  <c r="BV35" i="445"/>
  <c r="BU29" i="445"/>
  <c r="BV28" i="445"/>
  <c r="BW26" i="445"/>
  <c r="BU24" i="445"/>
  <c r="BW23" i="445"/>
  <c r="BV84" i="445"/>
  <c r="BU65" i="445"/>
  <c r="BV62" i="445"/>
  <c r="BW61" i="445"/>
  <c r="BU60" i="445"/>
  <c r="BW49" i="445"/>
  <c r="BV36" i="445"/>
  <c r="BU32" i="445"/>
  <c r="BW31" i="445"/>
  <c r="BK13" i="445"/>
  <c r="BK12" i="445"/>
  <c r="BV94" i="445"/>
  <c r="BU92" i="445"/>
  <c r="BU75" i="445"/>
  <c r="BV68" i="445"/>
  <c r="BV46" i="445"/>
  <c r="BW45" i="445"/>
  <c r="BW42" i="445"/>
  <c r="BV31" i="445"/>
  <c r="BI14" i="445"/>
  <c r="AQ17" i="447"/>
  <c r="AP17" i="447"/>
  <c r="BV146" i="446"/>
  <c r="BW145" i="446"/>
  <c r="BU143" i="446"/>
  <c r="BV142" i="446"/>
  <c r="BW141" i="446"/>
  <c r="BU139" i="446"/>
  <c r="BV138" i="446"/>
  <c r="BW137" i="446"/>
  <c r="BU135" i="446"/>
  <c r="BV134" i="446"/>
  <c r="BW133" i="446"/>
  <c r="BU131" i="446"/>
  <c r="BV130" i="446"/>
  <c r="BW129" i="446"/>
  <c r="BU127" i="446"/>
  <c r="BV126" i="446"/>
  <c r="BW125" i="446"/>
  <c r="BU123" i="446"/>
  <c r="BV122" i="446"/>
  <c r="BW121" i="446"/>
  <c r="BU119" i="446"/>
  <c r="BV118" i="446"/>
  <c r="BW117" i="446"/>
  <c r="BU115" i="446"/>
  <c r="BV114" i="446"/>
  <c r="BW113" i="446"/>
  <c r="BU111" i="446"/>
  <c r="BV110" i="446"/>
  <c r="BW109" i="446"/>
  <c r="BU107" i="446"/>
  <c r="BV106" i="446"/>
  <c r="BW105" i="446"/>
  <c r="BU103" i="446"/>
  <c r="BV102" i="446"/>
  <c r="BW101" i="446"/>
  <c r="BU99" i="446"/>
  <c r="BV98" i="446"/>
  <c r="BW97" i="446"/>
  <c r="BU95" i="446"/>
  <c r="BV94" i="446"/>
  <c r="BW93" i="446"/>
  <c r="BU91" i="446"/>
  <c r="BV90" i="446"/>
  <c r="BW146" i="446"/>
  <c r="BV143" i="446"/>
  <c r="BU141" i="446"/>
  <c r="BU140" i="446"/>
  <c r="BW139" i="446"/>
  <c r="BV137" i="446"/>
  <c r="BV136" i="446"/>
  <c r="BU134" i="446"/>
  <c r="BW132" i="446"/>
  <c r="BW130" i="446"/>
  <c r="BV127" i="446"/>
  <c r="BU125" i="446"/>
  <c r="BU124" i="446"/>
  <c r="BW123" i="446"/>
  <c r="BV121" i="446"/>
  <c r="BV120" i="446"/>
  <c r="BU118" i="446"/>
  <c r="BW116" i="446"/>
  <c r="BW114" i="446"/>
  <c r="BV111" i="446"/>
  <c r="BU109" i="446"/>
  <c r="BU108" i="446"/>
  <c r="BW107" i="446"/>
  <c r="BV105" i="446"/>
  <c r="BV104" i="446"/>
  <c r="BU102" i="446"/>
  <c r="BW100" i="446"/>
  <c r="BW98" i="446"/>
  <c r="BV95" i="446"/>
  <c r="BU93" i="446"/>
  <c r="BU92" i="446"/>
  <c r="BW91" i="446"/>
  <c r="BV89" i="446"/>
  <c r="BW88" i="446"/>
  <c r="BU86" i="446"/>
  <c r="BV85" i="446"/>
  <c r="BW84" i="446"/>
  <c r="BU82" i="446"/>
  <c r="BV81" i="446"/>
  <c r="BW80" i="446"/>
  <c r="BU78" i="446"/>
  <c r="BV77" i="446"/>
  <c r="BW76" i="446"/>
  <c r="BU74" i="446"/>
  <c r="BV73" i="446"/>
  <c r="BW72" i="446"/>
  <c r="BU70" i="446"/>
  <c r="BV69" i="446"/>
  <c r="BW68" i="446"/>
  <c r="BU66" i="446"/>
  <c r="BV65" i="446"/>
  <c r="BW64" i="446"/>
  <c r="BU62" i="446"/>
  <c r="BV61" i="446"/>
  <c r="BW60" i="446"/>
  <c r="BU58" i="446"/>
  <c r="BV57" i="446"/>
  <c r="BW56" i="446"/>
  <c r="BU54" i="446"/>
  <c r="BV53" i="446"/>
  <c r="BW52" i="446"/>
  <c r="BV144" i="446"/>
  <c r="BV141" i="446"/>
  <c r="BV139" i="446"/>
  <c r="BW138" i="446"/>
  <c r="BU136" i="446"/>
  <c r="BW134" i="446"/>
  <c r="BV132" i="446"/>
  <c r="BW128" i="446"/>
  <c r="BU126" i="446"/>
  <c r="BV124" i="446"/>
  <c r="BW120" i="446"/>
  <c r="BV119" i="446"/>
  <c r="BU113" i="446"/>
  <c r="BW110" i="446"/>
  <c r="BW108" i="446"/>
  <c r="BW103" i="446"/>
  <c r="BU101" i="446"/>
  <c r="BV99" i="446"/>
  <c r="BU98" i="446"/>
  <c r="BV97" i="446"/>
  <c r="BU96" i="446"/>
  <c r="BW95" i="446"/>
  <c r="BU90" i="446"/>
  <c r="BV88" i="446"/>
  <c r="BV87" i="446"/>
  <c r="BU85" i="446"/>
  <c r="BW83" i="446"/>
  <c r="BW81" i="446"/>
  <c r="BV78" i="446"/>
  <c r="BU76" i="446"/>
  <c r="BU75" i="446"/>
  <c r="BW74" i="446"/>
  <c r="BV72" i="446"/>
  <c r="BV71" i="446"/>
  <c r="BU69" i="446"/>
  <c r="BW67" i="446"/>
  <c r="BW65" i="446"/>
  <c r="BV62" i="446"/>
  <c r="BU60" i="446"/>
  <c r="BU59" i="446"/>
  <c r="BW58" i="446"/>
  <c r="BV56" i="446"/>
  <c r="BV55" i="446"/>
  <c r="BU53" i="446"/>
  <c r="BW51" i="446"/>
  <c r="BW50" i="446"/>
  <c r="BU48" i="446"/>
  <c r="BV47" i="446"/>
  <c r="BW46" i="446"/>
  <c r="BU44" i="446"/>
  <c r="BV43" i="446"/>
  <c r="BW42" i="446"/>
  <c r="BU40" i="446"/>
  <c r="BV39" i="446"/>
  <c r="BW38" i="446"/>
  <c r="BU36" i="446"/>
  <c r="BV35" i="446"/>
  <c r="BW34" i="446"/>
  <c r="BU32" i="446"/>
  <c r="BV31" i="446"/>
  <c r="BW30" i="446"/>
  <c r="BU28" i="446"/>
  <c r="BV27" i="446"/>
  <c r="BW26" i="446"/>
  <c r="BU24" i="446"/>
  <c r="BV23" i="446"/>
  <c r="BW22" i="446"/>
  <c r="BK13" i="446"/>
  <c r="BJ12" i="446"/>
  <c r="BW144" i="446"/>
  <c r="BU142" i="446"/>
  <c r="BV140" i="446"/>
  <c r="BW136" i="446"/>
  <c r="BV135" i="446"/>
  <c r="BU129" i="446"/>
  <c r="BW126" i="446"/>
  <c r="BW124" i="446"/>
  <c r="BW119" i="446"/>
  <c r="BU117" i="446"/>
  <c r="BV115" i="446"/>
  <c r="BU114" i="446"/>
  <c r="BV113" i="446"/>
  <c r="BU112" i="446"/>
  <c r="BW111" i="446"/>
  <c r="BU106" i="446"/>
  <c r="BU105" i="446"/>
  <c r="BV101" i="446"/>
  <c r="BU100" i="446"/>
  <c r="BW99" i="446"/>
  <c r="BV96" i="446"/>
  <c r="BV93" i="446"/>
  <c r="BV91" i="446"/>
  <c r="BW90" i="446"/>
  <c r="BU89" i="446"/>
  <c r="BW87" i="446"/>
  <c r="BW85" i="446"/>
  <c r="BV82" i="446"/>
  <c r="BU80" i="446"/>
  <c r="BU79" i="446"/>
  <c r="BW78" i="446"/>
  <c r="BV76" i="446"/>
  <c r="BV75" i="446"/>
  <c r="BU73" i="446"/>
  <c r="BW71" i="446"/>
  <c r="BW69" i="446"/>
  <c r="BV66" i="446"/>
  <c r="BU64" i="446"/>
  <c r="BU63" i="446"/>
  <c r="BW62" i="446"/>
  <c r="BV60" i="446"/>
  <c r="BV59" i="446"/>
  <c r="BU57" i="446"/>
  <c r="BW55" i="446"/>
  <c r="BW53" i="446"/>
  <c r="BU49" i="446"/>
  <c r="BV48" i="446"/>
  <c r="BW47" i="446"/>
  <c r="BU45" i="446"/>
  <c r="BV44" i="446"/>
  <c r="BW43" i="446"/>
  <c r="BU41" i="446"/>
  <c r="BV40" i="446"/>
  <c r="BW39" i="446"/>
  <c r="BU37" i="446"/>
  <c r="BV36" i="446"/>
  <c r="BW35" i="446"/>
  <c r="BU33" i="446"/>
  <c r="BV32" i="446"/>
  <c r="BW31" i="446"/>
  <c r="BU29" i="446"/>
  <c r="BV28" i="446"/>
  <c r="BW27" i="446"/>
  <c r="BU25" i="446"/>
  <c r="BV24" i="446"/>
  <c r="BW23" i="446"/>
  <c r="BI16" i="446"/>
  <c r="BI15" i="446"/>
  <c r="BI14" i="446"/>
  <c r="BK12" i="446"/>
  <c r="BU145" i="446"/>
  <c r="BW143" i="446"/>
  <c r="BU138" i="446"/>
  <c r="BV133" i="446"/>
  <c r="BW131" i="446"/>
  <c r="BU130" i="446"/>
  <c r="BV128" i="446"/>
  <c r="BW127" i="446"/>
  <c r="BV116" i="446"/>
  <c r="BW115" i="446"/>
  <c r="BV108" i="446"/>
  <c r="BV107" i="446"/>
  <c r="BW94" i="446"/>
  <c r="BW89" i="446"/>
  <c r="BU88" i="446"/>
  <c r="BW86" i="446"/>
  <c r="BV84" i="446"/>
  <c r="BV79" i="446"/>
  <c r="BW77" i="446"/>
  <c r="BW75" i="446"/>
  <c r="BU67" i="446"/>
  <c r="BW66" i="446"/>
  <c r="BU65" i="446"/>
  <c r="BW63" i="446"/>
  <c r="BU55" i="446"/>
  <c r="BV51" i="446"/>
  <c r="BV50" i="446"/>
  <c r="BW48" i="446"/>
  <c r="BU46" i="446"/>
  <c r="BW45" i="446"/>
  <c r="BV41" i="446"/>
  <c r="BU35" i="446"/>
  <c r="BV34" i="446"/>
  <c r="BW32" i="446"/>
  <c r="BU30" i="446"/>
  <c r="BW29" i="446"/>
  <c r="BV25" i="446"/>
  <c r="BK14" i="446"/>
  <c r="BJ13" i="446"/>
  <c r="BI12" i="446"/>
  <c r="BU137" i="446"/>
  <c r="BU128" i="446"/>
  <c r="BV123" i="446"/>
  <c r="BW122" i="446"/>
  <c r="BU116" i="446"/>
  <c r="BV109" i="446"/>
  <c r="BV103" i="446"/>
  <c r="BW102" i="446"/>
  <c r="BV100" i="446"/>
  <c r="BW92" i="446"/>
  <c r="BV86" i="446"/>
  <c r="BU84" i="446"/>
  <c r="BW73" i="446"/>
  <c r="BU72" i="446"/>
  <c r="BW70" i="446"/>
  <c r="BU51" i="446"/>
  <c r="BV38" i="446"/>
  <c r="BW36" i="446"/>
  <c r="BU34" i="446"/>
  <c r="BU23" i="446"/>
  <c r="BV22" i="446"/>
  <c r="BU120" i="446"/>
  <c r="BU97" i="446"/>
  <c r="BV92" i="446"/>
  <c r="BU87" i="446"/>
  <c r="BV83" i="446"/>
  <c r="BU56" i="446"/>
  <c r="BW54" i="446"/>
  <c r="BV49" i="446"/>
  <c r="BU43" i="446"/>
  <c r="BV42" i="446"/>
  <c r="BW40" i="446"/>
  <c r="BW37" i="446"/>
  <c r="BU22" i="446"/>
  <c r="BU144" i="446"/>
  <c r="BW142" i="446"/>
  <c r="BU133" i="446"/>
  <c r="BU132" i="446"/>
  <c r="BV131" i="446"/>
  <c r="BV129" i="446"/>
  <c r="BW112" i="446"/>
  <c r="BU110" i="446"/>
  <c r="BU94" i="446"/>
  <c r="BU77" i="446"/>
  <c r="BV74" i="446"/>
  <c r="BV68" i="446"/>
  <c r="BV63" i="446"/>
  <c r="BW61" i="446"/>
  <c r="BW59" i="446"/>
  <c r="BU50" i="446"/>
  <c r="BW49" i="446"/>
  <c r="BV45" i="446"/>
  <c r="BU39" i="446"/>
  <c r="BW33" i="446"/>
  <c r="BV29" i="446"/>
  <c r="BK15" i="446"/>
  <c r="BJ14" i="446"/>
  <c r="BI13" i="446"/>
  <c r="BV112" i="446"/>
  <c r="BW104" i="446"/>
  <c r="BV80" i="446"/>
  <c r="BV70" i="446"/>
  <c r="BU68" i="446"/>
  <c r="BU61" i="446"/>
  <c r="BV58" i="446"/>
  <c r="BW57" i="446"/>
  <c r="BV52" i="446"/>
  <c r="BU38" i="446"/>
  <c r="BV33" i="446"/>
  <c r="BU27" i="446"/>
  <c r="BV26" i="446"/>
  <c r="BW24" i="446"/>
  <c r="BK16" i="446"/>
  <c r="BJ15" i="446"/>
  <c r="BU146" i="446"/>
  <c r="BW140" i="446"/>
  <c r="BU122" i="446"/>
  <c r="BV145" i="446"/>
  <c r="BW135" i="446"/>
  <c r="BV125" i="446"/>
  <c r="BU121" i="446"/>
  <c r="BW118" i="446"/>
  <c r="BV117" i="446"/>
  <c r="BW106" i="446"/>
  <c r="BU104" i="446"/>
  <c r="BW96" i="446"/>
  <c r="BU83" i="446"/>
  <c r="BW82" i="446"/>
  <c r="BU81" i="446"/>
  <c r="BW79" i="446"/>
  <c r="BU71" i="446"/>
  <c r="BV67" i="446"/>
  <c r="BV64" i="446"/>
  <c r="BV54" i="446"/>
  <c r="BU52" i="446"/>
  <c r="BU47" i="446"/>
  <c r="BV46" i="446"/>
  <c r="BW44" i="446"/>
  <c r="BU42" i="446"/>
  <c r="BW41" i="446"/>
  <c r="BV37" i="446"/>
  <c r="BU31" i="446"/>
  <c r="BV30" i="446"/>
  <c r="BW28" i="446"/>
  <c r="BU26" i="446"/>
  <c r="BW25" i="446"/>
  <c r="BJ16" i="446"/>
  <c r="AV17" i="445"/>
  <c r="AW17" i="445"/>
  <c r="AV17" i="447"/>
  <c r="AW17" i="447"/>
  <c r="AW17" i="444"/>
  <c r="AV17" i="444"/>
  <c r="AQ17" i="444"/>
  <c r="AP17" i="444"/>
  <c r="AW17" i="443"/>
  <c r="AV17" i="443"/>
  <c r="AQ17" i="443"/>
  <c r="AP17" i="443"/>
  <c r="F9" i="342"/>
  <c r="H11" i="338"/>
  <c r="C11" i="338"/>
  <c r="V5" i="430"/>
  <c r="S5" i="430"/>
  <c r="S7" i="430"/>
  <c r="M7" i="430"/>
  <c r="M5" i="430"/>
  <c r="J5" i="430"/>
  <c r="S22" i="430"/>
  <c r="D5" i="430"/>
  <c r="AA247" i="430"/>
  <c r="Z247" i="430"/>
  <c r="Y247" i="430"/>
  <c r="X247" i="430"/>
  <c r="W247" i="430"/>
  <c r="V247" i="430"/>
  <c r="U247" i="430"/>
  <c r="T247" i="430"/>
  <c r="S247" i="430"/>
  <c r="R247" i="430"/>
  <c r="Q247" i="430"/>
  <c r="P247" i="430"/>
  <c r="O247" i="430"/>
  <c r="AC246" i="430"/>
  <c r="AB246" i="430"/>
  <c r="AC245" i="430"/>
  <c r="Z245" i="430"/>
  <c r="AB245" i="430"/>
  <c r="AA245" i="430"/>
  <c r="Y245" i="430"/>
  <c r="X245" i="430"/>
  <c r="AC244" i="430"/>
  <c r="AB244" i="430"/>
  <c r="Z244" i="430"/>
  <c r="Y244" i="430"/>
  <c r="AC243" i="430"/>
  <c r="Z243" i="430"/>
  <c r="AB243" i="430"/>
  <c r="AA243" i="430"/>
  <c r="Y243" i="430"/>
  <c r="X243" i="430"/>
  <c r="AC242" i="430"/>
  <c r="AB242" i="430"/>
  <c r="Z242" i="430"/>
  <c r="Y242" i="430"/>
  <c r="AC241" i="430"/>
  <c r="Z241" i="430"/>
  <c r="AB241" i="430"/>
  <c r="AA241" i="430"/>
  <c r="Y241" i="430"/>
  <c r="X241" i="430"/>
  <c r="AC240" i="430"/>
  <c r="AB240" i="430"/>
  <c r="Z240" i="430"/>
  <c r="AC239" i="430"/>
  <c r="Z239" i="430"/>
  <c r="AB239" i="430"/>
  <c r="AA239" i="430"/>
  <c r="Y239" i="430"/>
  <c r="X239" i="430"/>
  <c r="AC238" i="430"/>
  <c r="AB238" i="430"/>
  <c r="Y238" i="430"/>
  <c r="AC237" i="430"/>
  <c r="Z237" i="430"/>
  <c r="AB237" i="430"/>
  <c r="AA237" i="430"/>
  <c r="Y237" i="430"/>
  <c r="X237" i="430"/>
  <c r="AC236" i="430"/>
  <c r="AB236" i="430"/>
  <c r="Y236" i="430"/>
  <c r="AC235" i="430"/>
  <c r="Z235" i="430"/>
  <c r="AB235" i="430"/>
  <c r="AA235" i="430"/>
  <c r="Y235" i="430"/>
  <c r="X235" i="430"/>
  <c r="AC234" i="430"/>
  <c r="AA234" i="430"/>
  <c r="AB234" i="430"/>
  <c r="Z234" i="430"/>
  <c r="Y234" i="430"/>
  <c r="AC233" i="430"/>
  <c r="AB233" i="430"/>
  <c r="AA233" i="430"/>
  <c r="Z233" i="430"/>
  <c r="Y233" i="430"/>
  <c r="X233" i="430"/>
  <c r="AC232" i="430"/>
  <c r="AB232" i="430"/>
  <c r="AC231" i="430"/>
  <c r="AB231" i="430"/>
  <c r="AA231" i="430"/>
  <c r="Z231" i="430"/>
  <c r="Y231" i="430"/>
  <c r="X231" i="430"/>
  <c r="AC230" i="430"/>
  <c r="AB230" i="430"/>
  <c r="AC229" i="430"/>
  <c r="AB229" i="430"/>
  <c r="AA229" i="430"/>
  <c r="Z229" i="430"/>
  <c r="Y229" i="430"/>
  <c r="X229" i="430"/>
  <c r="AC228" i="430"/>
  <c r="AB228" i="430"/>
  <c r="AC227" i="430"/>
  <c r="AB227" i="430"/>
  <c r="AA227" i="430"/>
  <c r="Z227" i="430"/>
  <c r="Y227" i="430"/>
  <c r="X227" i="430"/>
  <c r="AC226" i="430"/>
  <c r="AA226" i="430"/>
  <c r="AB226" i="430"/>
  <c r="Z226" i="430"/>
  <c r="Y226" i="430"/>
  <c r="X226" i="430"/>
  <c r="AC225" i="430"/>
  <c r="AB225" i="430"/>
  <c r="AA225" i="430"/>
  <c r="Z225" i="430"/>
  <c r="Y225" i="430"/>
  <c r="X225" i="430"/>
  <c r="AC224" i="430"/>
  <c r="AB224" i="430"/>
  <c r="Z224" i="430"/>
  <c r="AC223" i="430"/>
  <c r="AB223" i="430"/>
  <c r="AC222" i="430"/>
  <c r="AB222" i="430"/>
  <c r="Y222" i="430"/>
  <c r="AC221" i="430"/>
  <c r="AB221" i="430"/>
  <c r="AA221" i="430"/>
  <c r="X221" i="430"/>
  <c r="AC220" i="430"/>
  <c r="X220" i="430"/>
  <c r="AB220" i="430"/>
  <c r="AA220" i="430"/>
  <c r="Y220" i="430"/>
  <c r="AC219" i="430"/>
  <c r="AB219" i="430"/>
  <c r="AC218" i="430"/>
  <c r="AB218" i="430"/>
  <c r="AC217" i="430"/>
  <c r="AB217" i="430"/>
  <c r="AA217" i="430"/>
  <c r="X217" i="430"/>
  <c r="AC216" i="430"/>
  <c r="X216" i="430"/>
  <c r="AB216" i="430"/>
  <c r="AA216" i="430"/>
  <c r="Z216" i="430"/>
  <c r="Y216" i="430"/>
  <c r="AC215" i="430"/>
  <c r="AB215" i="430"/>
  <c r="X215" i="430"/>
  <c r="AC214" i="430"/>
  <c r="AB214" i="430"/>
  <c r="AA214" i="430"/>
  <c r="AC213" i="430"/>
  <c r="AB213" i="430"/>
  <c r="AA213" i="430"/>
  <c r="Z213" i="430"/>
  <c r="Y213" i="430"/>
  <c r="X213" i="430"/>
  <c r="AC212" i="430"/>
  <c r="AB212" i="430"/>
  <c r="Y212" i="430"/>
  <c r="AC211" i="430"/>
  <c r="AB211" i="430"/>
  <c r="AA211" i="430"/>
  <c r="Z211" i="430"/>
  <c r="Y211" i="430"/>
  <c r="X211" i="430"/>
  <c r="AC210" i="430"/>
  <c r="AA210" i="430"/>
  <c r="AB210" i="430"/>
  <c r="Z210" i="430"/>
  <c r="X210" i="430"/>
  <c r="AC209" i="430"/>
  <c r="AB209" i="430"/>
  <c r="AA209" i="430"/>
  <c r="Z209" i="430"/>
  <c r="Y209" i="430"/>
  <c r="X209" i="430"/>
  <c r="AC208" i="430"/>
  <c r="AA208" i="430"/>
  <c r="AB208" i="430"/>
  <c r="Z208" i="430"/>
  <c r="Y208" i="430"/>
  <c r="X208" i="430"/>
  <c r="AC207" i="430"/>
  <c r="AB207" i="430"/>
  <c r="AA207" i="430"/>
  <c r="Z207" i="430"/>
  <c r="Y207" i="430"/>
  <c r="X207" i="430"/>
  <c r="AC206" i="430"/>
  <c r="AB206" i="430"/>
  <c r="Z206" i="430"/>
  <c r="AC205" i="430"/>
  <c r="AB205" i="430"/>
  <c r="AA205" i="430"/>
  <c r="Z205" i="430"/>
  <c r="Y205" i="430"/>
  <c r="X205" i="430"/>
  <c r="AC204" i="430"/>
  <c r="AB204" i="430"/>
  <c r="Y204" i="430"/>
  <c r="AC203" i="430"/>
  <c r="AB203" i="430"/>
  <c r="AA203" i="430"/>
  <c r="Z203" i="430"/>
  <c r="Y203" i="430"/>
  <c r="X203" i="430"/>
  <c r="AC202" i="430"/>
  <c r="AA202" i="430"/>
  <c r="AB202" i="430"/>
  <c r="Z202" i="430"/>
  <c r="X202" i="430"/>
  <c r="AC201" i="430"/>
  <c r="AB201" i="430"/>
  <c r="AA201" i="430"/>
  <c r="Z201" i="430"/>
  <c r="Y201" i="430"/>
  <c r="X201" i="430"/>
  <c r="AC200" i="430"/>
  <c r="AA200" i="430"/>
  <c r="AB200" i="430"/>
  <c r="Z200" i="430"/>
  <c r="Y200" i="430"/>
  <c r="X200" i="430"/>
  <c r="AC199" i="430"/>
  <c r="AB199" i="430"/>
  <c r="AA199" i="430"/>
  <c r="Z199" i="430"/>
  <c r="Y199" i="430"/>
  <c r="X199" i="430"/>
  <c r="AC198" i="430"/>
  <c r="AB198" i="430"/>
  <c r="Z198" i="430"/>
  <c r="AC197" i="430"/>
  <c r="AB197" i="430"/>
  <c r="AA197" i="430"/>
  <c r="Z197" i="430"/>
  <c r="Y197" i="430"/>
  <c r="X197" i="430"/>
  <c r="AC196" i="430"/>
  <c r="AB196" i="430"/>
  <c r="Y196" i="430"/>
  <c r="AC195" i="430"/>
  <c r="AB195" i="430"/>
  <c r="AA195" i="430"/>
  <c r="Z195" i="430"/>
  <c r="Y195" i="430"/>
  <c r="X195" i="430"/>
  <c r="AC194" i="430"/>
  <c r="AA194" i="430"/>
  <c r="AB194" i="430"/>
  <c r="Z194" i="430"/>
  <c r="X194" i="430"/>
  <c r="AC193" i="430"/>
  <c r="AB193" i="430"/>
  <c r="AA193" i="430"/>
  <c r="Z193" i="430"/>
  <c r="Y193" i="430"/>
  <c r="X193" i="430"/>
  <c r="AC192" i="430"/>
  <c r="AA192" i="430"/>
  <c r="AB192" i="430"/>
  <c r="Z192" i="430"/>
  <c r="Y192" i="430"/>
  <c r="X192" i="430"/>
  <c r="AC191" i="430"/>
  <c r="AB191" i="430"/>
  <c r="AA191" i="430"/>
  <c r="Z191" i="430"/>
  <c r="Y191" i="430"/>
  <c r="X191" i="430"/>
  <c r="AC190" i="430"/>
  <c r="AB190" i="430"/>
  <c r="Z190" i="430"/>
  <c r="AC189" i="430"/>
  <c r="AB189" i="430"/>
  <c r="AA189" i="430"/>
  <c r="Z189" i="430"/>
  <c r="Y189" i="430"/>
  <c r="X189" i="430"/>
  <c r="AC188" i="430"/>
  <c r="AB188" i="430"/>
  <c r="Y188" i="430"/>
  <c r="AC187" i="430"/>
  <c r="AB187" i="430"/>
  <c r="AA187" i="430"/>
  <c r="Z187" i="430"/>
  <c r="Y187" i="430"/>
  <c r="X187" i="430"/>
  <c r="AC186" i="430"/>
  <c r="AA186" i="430"/>
  <c r="AB186" i="430"/>
  <c r="Z186" i="430"/>
  <c r="X186" i="430"/>
  <c r="AC185" i="430"/>
  <c r="AB185" i="430"/>
  <c r="AA185" i="430"/>
  <c r="Z185" i="430"/>
  <c r="Y185" i="430"/>
  <c r="X185" i="430"/>
  <c r="AC184" i="430"/>
  <c r="AA184" i="430"/>
  <c r="AB184" i="430"/>
  <c r="Z184" i="430"/>
  <c r="Y184" i="430"/>
  <c r="X184" i="430"/>
  <c r="AC183" i="430"/>
  <c r="AB183" i="430"/>
  <c r="X183" i="430"/>
  <c r="AC182" i="430"/>
  <c r="AB182" i="430"/>
  <c r="AA182" i="430"/>
  <c r="Z182" i="430"/>
  <c r="Y182" i="430"/>
  <c r="X182" i="430"/>
  <c r="AC181" i="430"/>
  <c r="AB181" i="430"/>
  <c r="X181" i="430"/>
  <c r="AC180" i="430"/>
  <c r="AB180" i="430"/>
  <c r="AA180" i="430"/>
  <c r="Z180" i="430"/>
  <c r="Y180" i="430"/>
  <c r="X180" i="430"/>
  <c r="AC179" i="430"/>
  <c r="AB179" i="430"/>
  <c r="AC178" i="430"/>
  <c r="AB178" i="430"/>
  <c r="AA178" i="430"/>
  <c r="Z178" i="430"/>
  <c r="Y178" i="430"/>
  <c r="X178" i="430"/>
  <c r="AC177" i="430"/>
  <c r="AA177" i="430"/>
  <c r="AB177" i="430"/>
  <c r="Z177" i="430"/>
  <c r="Y177" i="430"/>
  <c r="X177" i="430"/>
  <c r="AC176" i="430"/>
  <c r="AB176" i="430"/>
  <c r="AA176" i="430"/>
  <c r="Z176" i="430"/>
  <c r="Y176" i="430"/>
  <c r="X176" i="430"/>
  <c r="AC175" i="430"/>
  <c r="AB175" i="430"/>
  <c r="AC174" i="430"/>
  <c r="AB174" i="430"/>
  <c r="AA174" i="430"/>
  <c r="Z174" i="430"/>
  <c r="Y174" i="430"/>
  <c r="X174" i="430"/>
  <c r="AC173" i="430"/>
  <c r="AB173" i="430"/>
  <c r="AC172" i="430"/>
  <c r="AB172" i="430"/>
  <c r="AA172" i="430"/>
  <c r="Z172" i="430"/>
  <c r="Y172" i="430"/>
  <c r="X172" i="430"/>
  <c r="AC171" i="430"/>
  <c r="AB171" i="430"/>
  <c r="Y171" i="430"/>
  <c r="AC170" i="430"/>
  <c r="AB170" i="430"/>
  <c r="AA170" i="430"/>
  <c r="Z170" i="430"/>
  <c r="Y170" i="430"/>
  <c r="X170" i="430"/>
  <c r="AC169" i="430"/>
  <c r="AA169" i="430"/>
  <c r="AB169" i="430"/>
  <c r="Z169" i="430"/>
  <c r="Y169" i="430"/>
  <c r="X169" i="430"/>
  <c r="AC168" i="430"/>
  <c r="AB168" i="430"/>
  <c r="AA168" i="430"/>
  <c r="Z168" i="430"/>
  <c r="Y168" i="430"/>
  <c r="X168" i="430"/>
  <c r="AC167" i="430"/>
  <c r="AB167" i="430"/>
  <c r="X167" i="430"/>
  <c r="AC166" i="430"/>
  <c r="AB166" i="430"/>
  <c r="AA166" i="430"/>
  <c r="Z166" i="430"/>
  <c r="Y166" i="430"/>
  <c r="X166" i="430"/>
  <c r="AC165" i="430"/>
  <c r="AB165" i="430"/>
  <c r="AC164" i="430"/>
  <c r="AB164" i="430"/>
  <c r="AA164" i="430"/>
  <c r="Z164" i="430"/>
  <c r="Y164" i="430"/>
  <c r="X164" i="430"/>
  <c r="AC163" i="430"/>
  <c r="AB163" i="430"/>
  <c r="AC162" i="430"/>
  <c r="AB162" i="430"/>
  <c r="AA162" i="430"/>
  <c r="Z162" i="430"/>
  <c r="Y162" i="430"/>
  <c r="X162" i="430"/>
  <c r="AC161" i="430"/>
  <c r="AA161" i="430"/>
  <c r="AB161" i="430"/>
  <c r="Z161" i="430"/>
  <c r="Y161" i="430"/>
  <c r="X161" i="430"/>
  <c r="AC160" i="430"/>
  <c r="AB160" i="430"/>
  <c r="AA160" i="430"/>
  <c r="Z160" i="430"/>
  <c r="Y160" i="430"/>
  <c r="X160" i="430"/>
  <c r="AC159" i="430"/>
  <c r="AB159" i="430"/>
  <c r="X159" i="430"/>
  <c r="AC158" i="430"/>
  <c r="AB158" i="430"/>
  <c r="AA158" i="430"/>
  <c r="Z158" i="430"/>
  <c r="Y158" i="430"/>
  <c r="X158" i="430"/>
  <c r="AC157" i="430"/>
  <c r="AB157" i="430"/>
  <c r="X157" i="430"/>
  <c r="AC156" i="430"/>
  <c r="AB156" i="430"/>
  <c r="AA156" i="430"/>
  <c r="Z156" i="430"/>
  <c r="Y156" i="430"/>
  <c r="X156" i="430"/>
  <c r="AC155" i="430"/>
  <c r="AB155" i="430"/>
  <c r="AC154" i="430"/>
  <c r="AB154" i="430"/>
  <c r="AA154" i="430"/>
  <c r="Z154" i="430"/>
  <c r="Y154" i="430"/>
  <c r="X154" i="430"/>
  <c r="AC153" i="430"/>
  <c r="AA153" i="430"/>
  <c r="AB153" i="430"/>
  <c r="Z153" i="430"/>
  <c r="Y153" i="430"/>
  <c r="X153" i="430"/>
  <c r="AC152" i="430"/>
  <c r="AB152" i="430"/>
  <c r="AA152" i="430"/>
  <c r="Z152" i="430"/>
  <c r="Y152" i="430"/>
  <c r="X152" i="430"/>
  <c r="AC151" i="430"/>
  <c r="AB151" i="430"/>
  <c r="AC150" i="430"/>
  <c r="AB150" i="430"/>
  <c r="AA150" i="430"/>
  <c r="Z150" i="430"/>
  <c r="Y150" i="430"/>
  <c r="X150" i="430"/>
  <c r="AC149" i="430"/>
  <c r="AB149" i="430"/>
  <c r="X149" i="430"/>
  <c r="AC148" i="430"/>
  <c r="AB148" i="430"/>
  <c r="AA148" i="430"/>
  <c r="Z148" i="430"/>
  <c r="Y148" i="430"/>
  <c r="X148" i="430"/>
  <c r="AC147" i="430"/>
  <c r="AB147" i="430"/>
  <c r="Y147" i="430"/>
  <c r="X147" i="430"/>
  <c r="AC146" i="430"/>
  <c r="AB146" i="430"/>
  <c r="AA146" i="430"/>
  <c r="Z146" i="430"/>
  <c r="Y146" i="430"/>
  <c r="X146" i="430"/>
  <c r="AC145" i="430"/>
  <c r="AA145" i="430"/>
  <c r="AB145" i="430"/>
  <c r="Z145" i="430"/>
  <c r="Y145" i="430"/>
  <c r="X145" i="430"/>
  <c r="AC144" i="430"/>
  <c r="AB144" i="430"/>
  <c r="AA144" i="430"/>
  <c r="Z144" i="430"/>
  <c r="Y144" i="430"/>
  <c r="X144" i="430"/>
  <c r="AC143" i="430"/>
  <c r="AB143" i="430"/>
  <c r="AC142" i="430"/>
  <c r="AB142" i="430"/>
  <c r="AA142" i="430"/>
  <c r="Z142" i="430"/>
  <c r="Y142" i="430"/>
  <c r="X142" i="430"/>
  <c r="AC141" i="430"/>
  <c r="AB141" i="430"/>
  <c r="AC140" i="430"/>
  <c r="AB140" i="430"/>
  <c r="AA140" i="430"/>
  <c r="Z140" i="430"/>
  <c r="Y140" i="430"/>
  <c r="X140" i="430"/>
  <c r="AC139" i="430"/>
  <c r="AB139" i="430"/>
  <c r="Y139" i="430"/>
  <c r="AC138" i="430"/>
  <c r="AB138" i="430"/>
  <c r="AA138" i="430"/>
  <c r="Z138" i="430"/>
  <c r="Y138" i="430"/>
  <c r="X138" i="430"/>
  <c r="AC137" i="430"/>
  <c r="AA137" i="430"/>
  <c r="AB137" i="430"/>
  <c r="Z137" i="430"/>
  <c r="Y137" i="430"/>
  <c r="X137" i="430"/>
  <c r="AC136" i="430"/>
  <c r="AB136" i="430"/>
  <c r="AA136" i="430"/>
  <c r="Z136" i="430"/>
  <c r="Y136" i="430"/>
  <c r="X136" i="430"/>
  <c r="AC135" i="430"/>
  <c r="AB135" i="430"/>
  <c r="X135" i="430"/>
  <c r="AC134" i="430"/>
  <c r="AB134" i="430"/>
  <c r="AA134" i="430"/>
  <c r="Z134" i="430"/>
  <c r="Y134" i="430"/>
  <c r="X134" i="430"/>
  <c r="AC133" i="430"/>
  <c r="AB133" i="430"/>
  <c r="AC132" i="430"/>
  <c r="AB132" i="430"/>
  <c r="AA132" i="430"/>
  <c r="Z132" i="430"/>
  <c r="Y132" i="430"/>
  <c r="X132" i="430"/>
  <c r="AC131" i="430"/>
  <c r="AA131" i="430"/>
  <c r="AB131" i="430"/>
  <c r="Z131" i="430"/>
  <c r="X131" i="430"/>
  <c r="AC130" i="430"/>
  <c r="AB130" i="430"/>
  <c r="AA130" i="430"/>
  <c r="Z130" i="430"/>
  <c r="Y130" i="430"/>
  <c r="X130" i="430"/>
  <c r="AC129" i="430"/>
  <c r="AA129" i="430"/>
  <c r="AB129" i="430"/>
  <c r="Z129" i="430"/>
  <c r="Y129" i="430"/>
  <c r="X129" i="430"/>
  <c r="AC128" i="430"/>
  <c r="AB128" i="430"/>
  <c r="AA128" i="430"/>
  <c r="Z128" i="430"/>
  <c r="Y128" i="430"/>
  <c r="X128" i="430"/>
  <c r="AC127" i="430"/>
  <c r="AB127" i="430"/>
  <c r="Z127" i="430"/>
  <c r="AC126" i="430"/>
  <c r="AB126" i="430"/>
  <c r="AA126" i="430"/>
  <c r="Z126" i="430"/>
  <c r="Y126" i="430"/>
  <c r="X126" i="430"/>
  <c r="AC125" i="430"/>
  <c r="AB125" i="430"/>
  <c r="Y125" i="430"/>
  <c r="AC124" i="430"/>
  <c r="AB124" i="430"/>
  <c r="AA124" i="430"/>
  <c r="Z124" i="430"/>
  <c r="Y124" i="430"/>
  <c r="X124" i="430"/>
  <c r="AC123" i="430"/>
  <c r="AA123" i="430"/>
  <c r="AB123" i="430"/>
  <c r="Z123" i="430"/>
  <c r="X123" i="430"/>
  <c r="AC122" i="430"/>
  <c r="AB122" i="430"/>
  <c r="AA122" i="430"/>
  <c r="Z122" i="430"/>
  <c r="Y122" i="430"/>
  <c r="X122" i="430"/>
  <c r="AC121" i="430"/>
  <c r="AA121" i="430"/>
  <c r="AB121" i="430"/>
  <c r="X121" i="430"/>
  <c r="AC120" i="430"/>
  <c r="AB120" i="430"/>
  <c r="AA120" i="430"/>
  <c r="Z120" i="430"/>
  <c r="Y120" i="430"/>
  <c r="X120" i="430"/>
  <c r="AC119" i="430"/>
  <c r="AA119" i="430"/>
  <c r="AB119" i="430"/>
  <c r="X119" i="430"/>
  <c r="AC118" i="430"/>
  <c r="AB118" i="430"/>
  <c r="AA118" i="430"/>
  <c r="Z118" i="430"/>
  <c r="Y118" i="430"/>
  <c r="X118" i="430"/>
  <c r="AC117" i="430"/>
  <c r="AA117" i="430"/>
  <c r="AB117" i="430"/>
  <c r="Z117" i="430"/>
  <c r="Y117" i="430"/>
  <c r="X117" i="430"/>
  <c r="AC116" i="430"/>
  <c r="AB116" i="430"/>
  <c r="AA116" i="430"/>
  <c r="Z116" i="430"/>
  <c r="Y116" i="430"/>
  <c r="X116" i="430"/>
  <c r="AC115" i="430"/>
  <c r="AA115" i="430"/>
  <c r="AB115" i="430"/>
  <c r="Z115" i="430"/>
  <c r="X115" i="430"/>
  <c r="AC114" i="430"/>
  <c r="AB114" i="430"/>
  <c r="AA114" i="430"/>
  <c r="Z114" i="430"/>
  <c r="Y114" i="430"/>
  <c r="X114" i="430"/>
  <c r="AC113" i="430"/>
  <c r="AA113" i="430"/>
  <c r="AB113" i="430"/>
  <c r="X113" i="430"/>
  <c r="AC112" i="430"/>
  <c r="AB112" i="430"/>
  <c r="AA112" i="430"/>
  <c r="Z112" i="430"/>
  <c r="Y112" i="430"/>
  <c r="X112" i="430"/>
  <c r="AC111" i="430"/>
  <c r="AA111" i="430"/>
  <c r="AB111" i="430"/>
  <c r="X111" i="430"/>
  <c r="AC110" i="430"/>
  <c r="AB110" i="430"/>
  <c r="AA110" i="430"/>
  <c r="Z110" i="430"/>
  <c r="Y110" i="430"/>
  <c r="X110" i="430"/>
  <c r="AC109" i="430"/>
  <c r="AA109" i="430"/>
  <c r="AB109" i="430"/>
  <c r="Z109" i="430"/>
  <c r="Y109" i="430"/>
  <c r="X109" i="430"/>
  <c r="AC108" i="430"/>
  <c r="AB108" i="430"/>
  <c r="AA108" i="430"/>
  <c r="Z108" i="430"/>
  <c r="Y108" i="430"/>
  <c r="X108" i="430"/>
  <c r="AC107" i="430"/>
  <c r="AA107" i="430"/>
  <c r="AB107" i="430"/>
  <c r="Z107" i="430"/>
  <c r="X107" i="430"/>
  <c r="AC106" i="430"/>
  <c r="AB106" i="430"/>
  <c r="AA106" i="430"/>
  <c r="Z106" i="430"/>
  <c r="Y106" i="430"/>
  <c r="X106" i="430"/>
  <c r="AC105" i="430"/>
  <c r="AA105" i="430"/>
  <c r="AB105" i="430"/>
  <c r="X105" i="430"/>
  <c r="AC104" i="430"/>
  <c r="AB104" i="430"/>
  <c r="AA104" i="430"/>
  <c r="Z104" i="430"/>
  <c r="Y104" i="430"/>
  <c r="X104" i="430"/>
  <c r="AC103" i="430"/>
  <c r="AA103" i="430"/>
  <c r="AB103" i="430"/>
  <c r="X103" i="430"/>
  <c r="AC102" i="430"/>
  <c r="AB102" i="430"/>
  <c r="AA102" i="430"/>
  <c r="Z102" i="430"/>
  <c r="Y102" i="430"/>
  <c r="X102" i="430"/>
  <c r="AC101" i="430"/>
  <c r="AA101" i="430"/>
  <c r="AB101" i="430"/>
  <c r="Z101" i="430"/>
  <c r="Y101" i="430"/>
  <c r="X101" i="430"/>
  <c r="AC100" i="430"/>
  <c r="AB100" i="430"/>
  <c r="AA100" i="430"/>
  <c r="Z100" i="430"/>
  <c r="Y100" i="430"/>
  <c r="X100" i="430"/>
  <c r="AC99" i="430"/>
  <c r="AA99" i="430"/>
  <c r="AB99" i="430"/>
  <c r="Z99" i="430"/>
  <c r="X99" i="430"/>
  <c r="AC98" i="430"/>
  <c r="AB98" i="430"/>
  <c r="AA98" i="430"/>
  <c r="Z98" i="430"/>
  <c r="Y98" i="430"/>
  <c r="X98" i="430"/>
  <c r="AC97" i="430"/>
  <c r="AA97" i="430"/>
  <c r="AB97" i="430"/>
  <c r="X97" i="430"/>
  <c r="AC96" i="430"/>
  <c r="AB96" i="430"/>
  <c r="AA96" i="430"/>
  <c r="Z96" i="430"/>
  <c r="Y96" i="430"/>
  <c r="X96" i="430"/>
  <c r="AC95" i="430"/>
  <c r="AA95" i="430"/>
  <c r="AB95" i="430"/>
  <c r="X95" i="430"/>
  <c r="AC94" i="430"/>
  <c r="AB94" i="430"/>
  <c r="AA94" i="430"/>
  <c r="Z94" i="430"/>
  <c r="Y94" i="430"/>
  <c r="X94" i="430"/>
  <c r="AC93" i="430"/>
  <c r="AA93" i="430"/>
  <c r="AB93" i="430"/>
  <c r="Z93" i="430"/>
  <c r="Y93" i="430"/>
  <c r="X93" i="430"/>
  <c r="AC92" i="430"/>
  <c r="AB92" i="430"/>
  <c r="AA92" i="430"/>
  <c r="Z92" i="430"/>
  <c r="Y92" i="430"/>
  <c r="X92" i="430"/>
  <c r="AC91" i="430"/>
  <c r="AA91" i="430"/>
  <c r="AB91" i="430"/>
  <c r="Z91" i="430"/>
  <c r="X91" i="430"/>
  <c r="AC90" i="430"/>
  <c r="AB90" i="430"/>
  <c r="AA90" i="430"/>
  <c r="Z90" i="430"/>
  <c r="Y90" i="430"/>
  <c r="X90" i="430"/>
  <c r="AC89" i="430"/>
  <c r="AA89" i="430"/>
  <c r="AB89" i="430"/>
  <c r="X89" i="430"/>
  <c r="AC88" i="430"/>
  <c r="AB88" i="430"/>
  <c r="AA88" i="430"/>
  <c r="Z88" i="430"/>
  <c r="Y88" i="430"/>
  <c r="X88" i="430"/>
  <c r="AC87" i="430"/>
  <c r="AA87" i="430"/>
  <c r="AB87" i="430"/>
  <c r="X87" i="430"/>
  <c r="AC86" i="430"/>
  <c r="AB86" i="430"/>
  <c r="AA86" i="430"/>
  <c r="Z86" i="430"/>
  <c r="Y86" i="430"/>
  <c r="X86" i="430"/>
  <c r="AC85" i="430"/>
  <c r="AA85" i="430"/>
  <c r="AB85" i="430"/>
  <c r="Z85" i="430"/>
  <c r="Y85" i="430"/>
  <c r="X85" i="430"/>
  <c r="AC84" i="430"/>
  <c r="AB84" i="430"/>
  <c r="AA84" i="430"/>
  <c r="Z84" i="430"/>
  <c r="Y84" i="430"/>
  <c r="X84" i="430"/>
  <c r="AC83" i="430"/>
  <c r="AA83" i="430"/>
  <c r="AB83" i="430"/>
  <c r="Z83" i="430"/>
  <c r="X83" i="430"/>
  <c r="AC82" i="430"/>
  <c r="AB82" i="430"/>
  <c r="AA82" i="430"/>
  <c r="Z82" i="430"/>
  <c r="Y82" i="430"/>
  <c r="X82" i="430"/>
  <c r="AC81" i="430"/>
  <c r="AA81" i="430"/>
  <c r="AB81" i="430"/>
  <c r="X81" i="430"/>
  <c r="AC80" i="430"/>
  <c r="AB80" i="430"/>
  <c r="AA80" i="430"/>
  <c r="Z80" i="430"/>
  <c r="Y80" i="430"/>
  <c r="X80" i="430"/>
  <c r="AC79" i="430"/>
  <c r="AA79" i="430"/>
  <c r="AB79" i="430"/>
  <c r="X79" i="430"/>
  <c r="AC78" i="430"/>
  <c r="AB78" i="430"/>
  <c r="AA78" i="430"/>
  <c r="Z78" i="430"/>
  <c r="Y78" i="430"/>
  <c r="X78" i="430"/>
  <c r="AC77" i="430"/>
  <c r="AA77" i="430"/>
  <c r="AB77" i="430"/>
  <c r="Z77" i="430"/>
  <c r="Y77" i="430"/>
  <c r="X77" i="430"/>
  <c r="AC76" i="430"/>
  <c r="AB76" i="430"/>
  <c r="AA76" i="430"/>
  <c r="Z76" i="430"/>
  <c r="Y76" i="430"/>
  <c r="X76" i="430"/>
  <c r="AC75" i="430"/>
  <c r="AA75" i="430"/>
  <c r="AB75" i="430"/>
  <c r="Z75" i="430"/>
  <c r="X75" i="430"/>
  <c r="AC74" i="430"/>
  <c r="AB74" i="430"/>
  <c r="AA74" i="430"/>
  <c r="Z74" i="430"/>
  <c r="Y74" i="430"/>
  <c r="X74" i="430"/>
  <c r="AC73" i="430"/>
  <c r="AA73" i="430"/>
  <c r="AB73" i="430"/>
  <c r="X73" i="430"/>
  <c r="AC72" i="430"/>
  <c r="AB72" i="430"/>
  <c r="AA72" i="430"/>
  <c r="Z72" i="430"/>
  <c r="Y72" i="430"/>
  <c r="X72" i="430"/>
  <c r="AC71" i="430"/>
  <c r="AA71" i="430"/>
  <c r="AB71" i="430"/>
  <c r="X71" i="430"/>
  <c r="AC70" i="430"/>
  <c r="AB70" i="430"/>
  <c r="AA70" i="430"/>
  <c r="Z70" i="430"/>
  <c r="Y70" i="430"/>
  <c r="X70" i="430"/>
  <c r="AC69" i="430"/>
  <c r="AA69" i="430"/>
  <c r="AB69" i="430"/>
  <c r="Z69" i="430"/>
  <c r="Y69" i="430"/>
  <c r="X69" i="430"/>
  <c r="AC68" i="430"/>
  <c r="AB68" i="430"/>
  <c r="AA68" i="430"/>
  <c r="Z68" i="430"/>
  <c r="Y68" i="430"/>
  <c r="X68" i="430"/>
  <c r="AC67" i="430"/>
  <c r="AA67" i="430"/>
  <c r="AB67" i="430"/>
  <c r="Z67" i="430"/>
  <c r="X67" i="430"/>
  <c r="AC66" i="430"/>
  <c r="AB66" i="430"/>
  <c r="AA66" i="430"/>
  <c r="Z66" i="430"/>
  <c r="Y66" i="430"/>
  <c r="X66" i="430"/>
  <c r="AC65" i="430"/>
  <c r="AA65" i="430"/>
  <c r="AB65" i="430"/>
  <c r="X65" i="430"/>
  <c r="AC64" i="430"/>
  <c r="AB64" i="430"/>
  <c r="AA64" i="430"/>
  <c r="Z64" i="430"/>
  <c r="Y64" i="430"/>
  <c r="X64" i="430"/>
  <c r="AC63" i="430"/>
  <c r="AA63" i="430"/>
  <c r="AB63" i="430"/>
  <c r="X63" i="430"/>
  <c r="AC62" i="430"/>
  <c r="AB62" i="430"/>
  <c r="AA62" i="430"/>
  <c r="Z62" i="430"/>
  <c r="Y62" i="430"/>
  <c r="X62" i="430"/>
  <c r="AC61" i="430"/>
  <c r="AA61" i="430"/>
  <c r="AB61" i="430"/>
  <c r="Z61" i="430"/>
  <c r="Y61" i="430"/>
  <c r="X61" i="430"/>
  <c r="AC60" i="430"/>
  <c r="AB60" i="430"/>
  <c r="AA60" i="430"/>
  <c r="Z60" i="430"/>
  <c r="Y60" i="430"/>
  <c r="X60" i="430"/>
  <c r="AC59" i="430"/>
  <c r="AA59" i="430"/>
  <c r="AB59" i="430"/>
  <c r="Z59" i="430"/>
  <c r="X59" i="430"/>
  <c r="AC58" i="430"/>
  <c r="AB58" i="430"/>
  <c r="AA58" i="430"/>
  <c r="Z58" i="430"/>
  <c r="Y58" i="430"/>
  <c r="X58" i="430"/>
  <c r="AC57" i="430"/>
  <c r="AA57" i="430"/>
  <c r="AB57" i="430"/>
  <c r="X57" i="430"/>
  <c r="AC56" i="430"/>
  <c r="AB56" i="430"/>
  <c r="AA56" i="430"/>
  <c r="Z56" i="430"/>
  <c r="Y56" i="430"/>
  <c r="X56" i="430"/>
  <c r="AC55" i="430"/>
  <c r="AA55" i="430"/>
  <c r="AB55" i="430"/>
  <c r="X55" i="430"/>
  <c r="AC54" i="430"/>
  <c r="AB54" i="430"/>
  <c r="AA54" i="430"/>
  <c r="Z54" i="430"/>
  <c r="Y54" i="430"/>
  <c r="X54" i="430"/>
  <c r="AC53" i="430"/>
  <c r="AA53" i="430"/>
  <c r="AB53" i="430"/>
  <c r="Z53" i="430"/>
  <c r="Y53" i="430"/>
  <c r="X53" i="430"/>
  <c r="AC52" i="430"/>
  <c r="AB52" i="430"/>
  <c r="AA52" i="430"/>
  <c r="Z52" i="430"/>
  <c r="Y52" i="430"/>
  <c r="X52" i="430"/>
  <c r="AC51" i="430"/>
  <c r="AA51" i="430"/>
  <c r="AB51" i="430"/>
  <c r="Z51" i="430"/>
  <c r="X51" i="430"/>
  <c r="AC50" i="430"/>
  <c r="AB50" i="430"/>
  <c r="AA50" i="430"/>
  <c r="Z50" i="430"/>
  <c r="Y50" i="430"/>
  <c r="X50" i="430"/>
  <c r="AC49" i="430"/>
  <c r="AA49" i="430"/>
  <c r="AB49" i="430"/>
  <c r="X49" i="430"/>
  <c r="AC48" i="430"/>
  <c r="AB48" i="430"/>
  <c r="AA48" i="430"/>
  <c r="Z48" i="430"/>
  <c r="Y48" i="430"/>
  <c r="X48" i="430"/>
  <c r="AC47" i="430"/>
  <c r="AA47" i="430"/>
  <c r="AB47" i="430"/>
  <c r="X47" i="430"/>
  <c r="AC46" i="430"/>
  <c r="AB46" i="430"/>
  <c r="AA46" i="430"/>
  <c r="Z46" i="430"/>
  <c r="Y46" i="430"/>
  <c r="X46" i="430"/>
  <c r="AC45" i="430"/>
  <c r="AA45" i="430"/>
  <c r="AB45" i="430"/>
  <c r="Z45" i="430"/>
  <c r="Y45" i="430"/>
  <c r="X45" i="430"/>
  <c r="AC44" i="430"/>
  <c r="AB44" i="430"/>
  <c r="AA44" i="430"/>
  <c r="Z44" i="430"/>
  <c r="Y44" i="430"/>
  <c r="X44" i="430"/>
  <c r="AC43" i="430"/>
  <c r="AA43" i="430"/>
  <c r="AB43" i="430"/>
  <c r="Z43" i="430"/>
  <c r="X43" i="430"/>
  <c r="AC42" i="430"/>
  <c r="AB42" i="430"/>
  <c r="AA42" i="430"/>
  <c r="Z42" i="430"/>
  <c r="Y42" i="430"/>
  <c r="X42" i="430"/>
  <c r="AC41" i="430"/>
  <c r="AA41" i="430"/>
  <c r="AB41" i="430"/>
  <c r="X41" i="430"/>
  <c r="AC40" i="430"/>
  <c r="AB40" i="430"/>
  <c r="AA40" i="430"/>
  <c r="Z40" i="430"/>
  <c r="Y40" i="430"/>
  <c r="X40" i="430"/>
  <c r="AC39" i="430"/>
  <c r="AA39" i="430"/>
  <c r="AB39" i="430"/>
  <c r="X39" i="430"/>
  <c r="AC38" i="430"/>
  <c r="AB38" i="430"/>
  <c r="AA38" i="430"/>
  <c r="Z38" i="430"/>
  <c r="Y38" i="430"/>
  <c r="X38" i="430"/>
  <c r="AC37" i="430"/>
  <c r="AA37" i="430"/>
  <c r="AB37" i="430"/>
  <c r="Z37" i="430"/>
  <c r="Y37" i="430"/>
  <c r="X37" i="430"/>
  <c r="AC36" i="430"/>
  <c r="AB36" i="430"/>
  <c r="AA36" i="430"/>
  <c r="Z36" i="430"/>
  <c r="Y36" i="430"/>
  <c r="X36" i="430"/>
  <c r="AC35" i="430"/>
  <c r="AA35" i="430"/>
  <c r="AB35" i="430"/>
  <c r="Z35" i="430"/>
  <c r="X35" i="430"/>
  <c r="AC34" i="430"/>
  <c r="AB34" i="430"/>
  <c r="AA34" i="430"/>
  <c r="Z34" i="430"/>
  <c r="Y34" i="430"/>
  <c r="X34" i="430"/>
  <c r="AC33" i="430"/>
  <c r="AA33" i="430"/>
  <c r="AB33" i="430"/>
  <c r="X33" i="430"/>
  <c r="AC32" i="430"/>
  <c r="AB32" i="430"/>
  <c r="AA32" i="430"/>
  <c r="Z32" i="430"/>
  <c r="Y32" i="430"/>
  <c r="X32" i="430"/>
  <c r="AC31" i="430"/>
  <c r="AB31" i="430"/>
  <c r="AC30" i="430"/>
  <c r="AB30" i="430"/>
  <c r="AA30" i="430"/>
  <c r="Z30" i="430"/>
  <c r="Y30" i="430"/>
  <c r="X30" i="430"/>
  <c r="AC29" i="430"/>
  <c r="AA29" i="430"/>
  <c r="AB29" i="430"/>
  <c r="Z29" i="430"/>
  <c r="Y29" i="430"/>
  <c r="X29" i="430"/>
  <c r="AC28" i="430"/>
  <c r="AB28" i="430"/>
  <c r="AA28" i="430"/>
  <c r="Z28" i="430"/>
  <c r="Y28" i="430"/>
  <c r="X28" i="430"/>
  <c r="AC27" i="430"/>
  <c r="AA27" i="430"/>
  <c r="AB27" i="430"/>
  <c r="Z27" i="430"/>
  <c r="X27" i="430"/>
  <c r="AC26" i="430"/>
  <c r="AB26" i="430"/>
  <c r="AA26" i="430"/>
  <c r="Z26" i="430"/>
  <c r="Y26" i="430"/>
  <c r="X26" i="430"/>
  <c r="AC25" i="430"/>
  <c r="AA25" i="430"/>
  <c r="AA19" i="430"/>
  <c r="AB25" i="430"/>
  <c r="X25" i="430"/>
  <c r="AC24" i="430"/>
  <c r="AB24" i="430"/>
  <c r="AA24" i="430"/>
  <c r="Z24" i="430"/>
  <c r="Y24" i="430"/>
  <c r="X24" i="430"/>
  <c r="AC23" i="430"/>
  <c r="AB23" i="430"/>
  <c r="J22" i="430"/>
  <c r="I22" i="430"/>
  <c r="H22" i="430"/>
  <c r="G22" i="430"/>
  <c r="A19" i="430"/>
  <c r="AB17" i="430"/>
  <c r="V17" i="430"/>
  <c r="W17" i="430"/>
  <c r="U17" i="430"/>
  <c r="S17" i="430"/>
  <c r="P17" i="430"/>
  <c r="Q17" i="430"/>
  <c r="O17" i="430"/>
  <c r="A17" i="430"/>
  <c r="A15" i="430"/>
  <c r="S13" i="430"/>
  <c r="V12" i="430"/>
  <c r="S12" i="430"/>
  <c r="P12" i="430"/>
  <c r="N12" i="430"/>
  <c r="M12" i="430"/>
  <c r="L12" i="430"/>
  <c r="V11" i="430"/>
  <c r="S11" i="430"/>
  <c r="P11" i="430"/>
  <c r="P13" i="430"/>
  <c r="N11" i="430"/>
  <c r="N13" i="430"/>
  <c r="M11" i="430"/>
  <c r="M13" i="430"/>
  <c r="L11" i="430"/>
  <c r="L13" i="430"/>
  <c r="BK9" i="342"/>
  <c r="BI9" i="342"/>
  <c r="I9" i="342"/>
  <c r="J5" i="342"/>
  <c r="C5" i="342"/>
  <c r="V13" i="430"/>
  <c r="A22" i="430"/>
  <c r="AB20" i="430"/>
  <c r="T246" i="430"/>
  <c r="R237" i="430"/>
  <c r="T236" i="430"/>
  <c r="O230" i="430"/>
  <c r="S228" i="430"/>
  <c r="S244" i="430"/>
  <c r="U243" i="430"/>
  <c r="W236" i="430"/>
  <c r="U235" i="430"/>
  <c r="P237" i="430"/>
  <c r="S235" i="430"/>
  <c r="R225" i="430"/>
  <c r="V223" i="430"/>
  <c r="R215" i="430"/>
  <c r="V244" i="430"/>
  <c r="R228" i="430"/>
  <c r="R224" i="430"/>
  <c r="R216" i="430"/>
  <c r="T215" i="430"/>
  <c r="O208" i="430"/>
  <c r="U207" i="430"/>
  <c r="Q201" i="430"/>
  <c r="U199" i="430"/>
  <c r="Q193" i="430"/>
  <c r="W192" i="430"/>
  <c r="U185" i="430"/>
  <c r="W184" i="430"/>
  <c r="O225" i="430"/>
  <c r="S223" i="430"/>
  <c r="P212" i="430"/>
  <c r="V210" i="430"/>
  <c r="R200" i="430"/>
  <c r="W199" i="430"/>
  <c r="S189" i="430"/>
  <c r="O187" i="430"/>
  <c r="W179" i="430"/>
  <c r="S179" i="430"/>
  <c r="W173" i="430"/>
  <c r="S173" i="430"/>
  <c r="U168" i="430"/>
  <c r="S167" i="430"/>
  <c r="U162" i="430"/>
  <c r="Q162" i="430"/>
  <c r="O157" i="430"/>
  <c r="Q156" i="430"/>
  <c r="S151" i="430"/>
  <c r="U150" i="430"/>
  <c r="W145" i="430"/>
  <c r="O145" i="430"/>
  <c r="W139" i="430"/>
  <c r="S139" i="430"/>
  <c r="U134" i="430"/>
  <c r="S133" i="430"/>
  <c r="U128" i="430"/>
  <c r="Q128" i="430"/>
  <c r="U122" i="430"/>
  <c r="U246" i="430"/>
  <c r="S224" i="430"/>
  <c r="U221" i="430"/>
  <c r="T208" i="430"/>
  <c r="T207" i="430"/>
  <c r="R194" i="430"/>
  <c r="T192" i="430"/>
  <c r="P181" i="430"/>
  <c r="O180" i="430"/>
  <c r="T172" i="430"/>
  <c r="V171" i="430"/>
  <c r="V163" i="430"/>
  <c r="Q163" i="430"/>
  <c r="V155" i="430"/>
  <c r="P154" i="430"/>
  <c r="V146" i="430"/>
  <c r="P146" i="430"/>
  <c r="R137" i="430"/>
  <c r="W136" i="430"/>
  <c r="R129" i="430"/>
  <c r="T127" i="430"/>
  <c r="O121" i="430"/>
  <c r="U120" i="430"/>
  <c r="S115" i="430"/>
  <c r="U114" i="430"/>
  <c r="W109" i="430"/>
  <c r="O109" i="430"/>
  <c r="Q104" i="430"/>
  <c r="S103" i="430"/>
  <c r="Q98" i="430"/>
  <c r="W97" i="430"/>
  <c r="O93" i="430"/>
  <c r="W91" i="430"/>
  <c r="O87" i="430"/>
  <c r="U86" i="430"/>
  <c r="O81" i="430"/>
  <c r="U80" i="430"/>
  <c r="W75" i="430"/>
  <c r="U74" i="430"/>
  <c r="Q70" i="430"/>
  <c r="W69" i="430"/>
  <c r="W65" i="430"/>
  <c r="S65" i="430"/>
  <c r="W61" i="430"/>
  <c r="O61" i="430"/>
  <c r="S57" i="430"/>
  <c r="O57" i="430"/>
  <c r="O53" i="430"/>
  <c r="U52" i="430"/>
  <c r="O49" i="430"/>
  <c r="Q48" i="430"/>
  <c r="U44" i="430"/>
  <c r="Q44" i="430"/>
  <c r="Q40" i="430"/>
  <c r="W39" i="430"/>
  <c r="Q36" i="430"/>
  <c r="S35" i="430"/>
  <c r="W31" i="430"/>
  <c r="S31" i="430"/>
  <c r="S27" i="430"/>
  <c r="O27" i="430"/>
  <c r="S23" i="430"/>
  <c r="M22" i="430"/>
  <c r="P231" i="430"/>
  <c r="T230" i="430"/>
  <c r="W219" i="430"/>
  <c r="O218" i="430"/>
  <c r="P210" i="430"/>
  <c r="Q208" i="430"/>
  <c r="Q200" i="430"/>
  <c r="S199" i="430"/>
  <c r="V190" i="430"/>
  <c r="P190" i="430"/>
  <c r="V231" i="430"/>
  <c r="S225" i="430"/>
  <c r="U210" i="430"/>
  <c r="O209" i="430"/>
  <c r="U194" i="430"/>
  <c r="O193" i="430"/>
  <c r="W182" i="430"/>
  <c r="T181" i="430"/>
  <c r="U175" i="430"/>
  <c r="W174" i="430"/>
  <c r="W223" i="430"/>
  <c r="S220" i="430"/>
  <c r="V207" i="430"/>
  <c r="R204" i="430"/>
  <c r="V191" i="430"/>
  <c r="W189" i="430"/>
  <c r="T178" i="430"/>
  <c r="U177" i="430"/>
  <c r="T170" i="430"/>
  <c r="V168" i="430"/>
  <c r="U161" i="430"/>
  <c r="V160" i="430"/>
  <c r="V152" i="430"/>
  <c r="O152" i="430"/>
  <c r="V144" i="430"/>
  <c r="R143" i="430"/>
  <c r="O136" i="430"/>
  <c r="R135" i="430"/>
  <c r="T209" i="430"/>
  <c r="P205" i="430"/>
  <c r="Q181" i="430"/>
  <c r="P179" i="430"/>
  <c r="T168" i="430"/>
  <c r="U167" i="430"/>
  <c r="R156" i="430"/>
  <c r="R155" i="430"/>
  <c r="R146" i="430"/>
  <c r="S144" i="430"/>
  <c r="Q133" i="430"/>
  <c r="S132" i="430"/>
  <c r="S122" i="430"/>
  <c r="U121" i="430"/>
  <c r="W116" i="430"/>
  <c r="T115" i="430"/>
  <c r="P110" i="430"/>
  <c r="R109" i="430"/>
  <c r="Q103" i="430"/>
  <c r="V102" i="430"/>
  <c r="T96" i="430"/>
  <c r="V95" i="430"/>
  <c r="U89" i="430"/>
  <c r="P89" i="430"/>
  <c r="T83" i="430"/>
  <c r="S82" i="430"/>
  <c r="R77" i="430"/>
  <c r="R76" i="430"/>
  <c r="V70" i="430"/>
  <c r="P70" i="430"/>
  <c r="V63" i="430"/>
  <c r="Q63" i="430"/>
  <c r="P57" i="430"/>
  <c r="O56" i="430"/>
  <c r="S50" i="430"/>
  <c r="U49" i="430"/>
  <c r="R44" i="430"/>
  <c r="T43" i="430"/>
  <c r="P38" i="430"/>
  <c r="W36" i="430"/>
  <c r="Q31" i="430"/>
  <c r="V30" i="430"/>
  <c r="O24" i="430"/>
  <c r="V23" i="430"/>
  <c r="T212" i="430"/>
  <c r="V203" i="430"/>
  <c r="T182" i="430"/>
  <c r="R180" i="430"/>
  <c r="W164" i="430"/>
  <c r="S162" i="430"/>
  <c r="Q153" i="430"/>
  <c r="T150" i="430"/>
  <c r="V141" i="430"/>
  <c r="S140" i="430"/>
  <c r="Q129" i="430"/>
  <c r="S128" i="430"/>
  <c r="S120" i="430"/>
  <c r="P119" i="430"/>
  <c r="R114" i="430"/>
  <c r="T113" i="430"/>
  <c r="R107" i="430"/>
  <c r="W106" i="430"/>
  <c r="Q101" i="430"/>
  <c r="P100" i="430"/>
  <c r="O94" i="430"/>
  <c r="V93" i="430"/>
  <c r="P87" i="430"/>
  <c r="T86" i="430"/>
  <c r="T81" i="430"/>
  <c r="U79" i="430"/>
  <c r="W74" i="430"/>
  <c r="R74" i="430"/>
  <c r="P68" i="430"/>
  <c r="R67" i="430"/>
  <c r="V61" i="430"/>
  <c r="V60" i="430"/>
  <c r="T54" i="430"/>
  <c r="O54" i="430"/>
  <c r="U47" i="430"/>
  <c r="P47" i="430"/>
  <c r="R42" i="430"/>
  <c r="S40" i="430"/>
  <c r="R35" i="430"/>
  <c r="W34" i="430"/>
  <c r="V28" i="430"/>
  <c r="P28" i="430"/>
  <c r="U223" i="430"/>
  <c r="V208" i="430"/>
  <c r="V184" i="430"/>
  <c r="P183" i="430"/>
  <c r="W166" i="430"/>
  <c r="V165" i="430"/>
  <c r="S154" i="430"/>
  <c r="T152" i="430"/>
  <c r="T142" i="430"/>
  <c r="T141" i="430"/>
  <c r="P132" i="430"/>
  <c r="U131" i="430"/>
  <c r="T125" i="430"/>
  <c r="W124" i="430"/>
  <c r="R120" i="430"/>
  <c r="T119" i="430"/>
  <c r="Q115" i="430"/>
  <c r="V114" i="430"/>
  <c r="U109" i="430"/>
  <c r="P109" i="430"/>
  <c r="R105" i="430"/>
  <c r="W104" i="430"/>
  <c r="O100" i="430"/>
  <c r="V99" i="430"/>
  <c r="T95" i="430"/>
  <c r="S94" i="430"/>
  <c r="V90" i="430"/>
  <c r="P90" i="430"/>
  <c r="P85" i="430"/>
  <c r="T84" i="430"/>
  <c r="W80" i="430"/>
  <c r="R80" i="430"/>
  <c r="V75" i="430"/>
  <c r="Q75" i="430"/>
  <c r="S70" i="430"/>
  <c r="U69" i="430"/>
  <c r="P66" i="430"/>
  <c r="R65" i="430"/>
  <c r="T60" i="430"/>
  <c r="O60" i="430"/>
  <c r="R56" i="430"/>
  <c r="T55" i="430"/>
  <c r="Q51" i="430"/>
  <c r="V50" i="430"/>
  <c r="U45" i="430"/>
  <c r="P45" i="430"/>
  <c r="R41" i="430"/>
  <c r="W40" i="430"/>
  <c r="O36" i="430"/>
  <c r="V35" i="430"/>
  <c r="T31" i="430"/>
  <c r="S30" i="430"/>
  <c r="V26" i="430"/>
  <c r="P26" i="430"/>
  <c r="V222" i="430"/>
  <c r="U217" i="430"/>
  <c r="V192" i="430"/>
  <c r="P191" i="430"/>
  <c r="T177" i="430"/>
  <c r="Q175" i="430"/>
  <c r="V167" i="430"/>
  <c r="T166" i="430"/>
  <c r="P159" i="430"/>
  <c r="W158" i="430"/>
  <c r="Q151" i="430"/>
  <c r="P150" i="430"/>
  <c r="Q141" i="430"/>
  <c r="P140" i="430"/>
  <c r="V132" i="430"/>
  <c r="T131" i="430"/>
  <c r="O126" i="430"/>
  <c r="R125" i="430"/>
  <c r="V120" i="430"/>
  <c r="P120" i="430"/>
  <c r="P115" i="430"/>
  <c r="T114" i="430"/>
  <c r="W110" i="430"/>
  <c r="R110" i="430"/>
  <c r="V105" i="430"/>
  <c r="Q105" i="430"/>
  <c r="S100" i="430"/>
  <c r="U99" i="430"/>
  <c r="P96" i="430"/>
  <c r="R95" i="430"/>
  <c r="S92" i="430"/>
  <c r="P91" i="430"/>
  <c r="Q89" i="430"/>
  <c r="V88" i="430"/>
  <c r="R86" i="430"/>
  <c r="T85" i="430"/>
  <c r="T82" i="430"/>
  <c r="V81" i="430"/>
  <c r="R79" i="430"/>
  <c r="W78" i="430"/>
  <c r="U75" i="430"/>
  <c r="P75" i="430"/>
  <c r="Q73" i="430"/>
  <c r="P72" i="430"/>
  <c r="T69" i="430"/>
  <c r="S68" i="430"/>
  <c r="O66" i="430"/>
  <c r="V65" i="430"/>
  <c r="R63" i="430"/>
  <c r="R62" i="430"/>
  <c r="P59" i="430"/>
  <c r="T58" i="430"/>
  <c r="V56" i="430"/>
  <c r="P56" i="430"/>
  <c r="T53" i="430"/>
  <c r="U51" i="430"/>
  <c r="V49" i="430"/>
  <c r="Q49" i="430"/>
  <c r="W46" i="430"/>
  <c r="R46" i="430"/>
  <c r="P43" i="430"/>
  <c r="O42" i="430"/>
  <c r="P40" i="430"/>
  <c r="R39" i="430"/>
  <c r="S36" i="430"/>
  <c r="U35" i="430"/>
  <c r="V33" i="430"/>
  <c r="V32" i="430"/>
  <c r="AA23" i="430"/>
  <c r="Z23" i="430"/>
  <c r="Y23" i="430"/>
  <c r="T26" i="430"/>
  <c r="R30" i="430"/>
  <c r="AA31" i="430"/>
  <c r="Z31" i="430"/>
  <c r="Y31" i="430"/>
  <c r="R17" i="430"/>
  <c r="T17" i="430"/>
  <c r="X23" i="430"/>
  <c r="S28" i="430"/>
  <c r="T29" i="430"/>
  <c r="N22" i="430"/>
  <c r="O26" i="430"/>
  <c r="X31" i="430"/>
  <c r="AA133" i="430"/>
  <c r="Z133" i="430"/>
  <c r="Y133" i="430"/>
  <c r="AA143" i="430"/>
  <c r="Y143" i="430"/>
  <c r="Z143" i="430"/>
  <c r="AA155" i="430"/>
  <c r="Z155" i="430"/>
  <c r="AA165" i="430"/>
  <c r="Z165" i="430"/>
  <c r="Y165" i="430"/>
  <c r="AA175" i="430"/>
  <c r="Y175" i="430"/>
  <c r="Z175" i="430"/>
  <c r="AA179" i="430"/>
  <c r="Z179" i="430"/>
  <c r="Y39" i="430"/>
  <c r="Y47" i="430"/>
  <c r="Y55" i="430"/>
  <c r="Y63" i="430"/>
  <c r="Y71" i="430"/>
  <c r="Y79" i="430"/>
  <c r="Y87" i="430"/>
  <c r="Y95" i="430"/>
  <c r="Y103" i="430"/>
  <c r="Y111" i="430"/>
  <c r="Y119" i="430"/>
  <c r="AA141" i="430"/>
  <c r="Z141" i="430"/>
  <c r="Y141" i="430"/>
  <c r="AA151" i="430"/>
  <c r="Y151" i="430"/>
  <c r="Z151" i="430"/>
  <c r="X155" i="430"/>
  <c r="AA163" i="430"/>
  <c r="Z163" i="430"/>
  <c r="AA173" i="430"/>
  <c r="Z173" i="430"/>
  <c r="Y173" i="430"/>
  <c r="X179" i="430"/>
  <c r="Z219" i="430"/>
  <c r="Y219" i="430"/>
  <c r="AA219" i="430"/>
  <c r="X219" i="430"/>
  <c r="Y25" i="430"/>
  <c r="Y33" i="430"/>
  <c r="Z39" i="430"/>
  <c r="Y41" i="430"/>
  <c r="Z47" i="430"/>
  <c r="Y49" i="430"/>
  <c r="Z55" i="430"/>
  <c r="Y57" i="430"/>
  <c r="Z63" i="430"/>
  <c r="Y65" i="430"/>
  <c r="Z71" i="430"/>
  <c r="Y73" i="430"/>
  <c r="Z79" i="430"/>
  <c r="Y81" i="430"/>
  <c r="Z87" i="430"/>
  <c r="Y89" i="430"/>
  <c r="Z95" i="430"/>
  <c r="Y97" i="430"/>
  <c r="Z103" i="430"/>
  <c r="Y105" i="430"/>
  <c r="Z111" i="430"/>
  <c r="Y113" i="430"/>
  <c r="Z119" i="430"/>
  <c r="Y121" i="430"/>
  <c r="AA125" i="430"/>
  <c r="Z125" i="430"/>
  <c r="AA127" i="430"/>
  <c r="Y127" i="430"/>
  <c r="X133" i="430"/>
  <c r="AA139" i="430"/>
  <c r="Z139" i="430"/>
  <c r="X143" i="430"/>
  <c r="AA149" i="430"/>
  <c r="Z149" i="430"/>
  <c r="Y149" i="430"/>
  <c r="Y155" i="430"/>
  <c r="AA159" i="430"/>
  <c r="Y159" i="430"/>
  <c r="Z159" i="430"/>
  <c r="X163" i="430"/>
  <c r="X165" i="430"/>
  <c r="AA171" i="430"/>
  <c r="Z171" i="430"/>
  <c r="X175" i="430"/>
  <c r="Y179" i="430"/>
  <c r="AA183" i="430"/>
  <c r="Y183" i="430"/>
  <c r="Z183" i="430"/>
  <c r="Z25" i="430"/>
  <c r="Y27" i="430"/>
  <c r="Z33" i="430"/>
  <c r="Y35" i="430"/>
  <c r="Z41" i="430"/>
  <c r="Y43" i="430"/>
  <c r="Z49" i="430"/>
  <c r="Y51" i="430"/>
  <c r="Z57" i="430"/>
  <c r="Y59" i="430"/>
  <c r="Z65" i="430"/>
  <c r="Y67" i="430"/>
  <c r="Z73" i="430"/>
  <c r="Y75" i="430"/>
  <c r="Z81" i="430"/>
  <c r="Y83" i="430"/>
  <c r="Z89" i="430"/>
  <c r="Y91" i="430"/>
  <c r="Z97" i="430"/>
  <c r="Y99" i="430"/>
  <c r="Z105" i="430"/>
  <c r="Y107" i="430"/>
  <c r="Z113" i="430"/>
  <c r="Y115" i="430"/>
  <c r="Z121" i="430"/>
  <c r="Y123" i="430"/>
  <c r="X125" i="430"/>
  <c r="X127" i="430"/>
  <c r="Y131" i="430"/>
  <c r="AA135" i="430"/>
  <c r="Y135" i="430"/>
  <c r="Z135" i="430"/>
  <c r="X139" i="430"/>
  <c r="X141" i="430"/>
  <c r="AA147" i="430"/>
  <c r="Z147" i="430"/>
  <c r="X151" i="430"/>
  <c r="AA157" i="430"/>
  <c r="Z157" i="430"/>
  <c r="Y157" i="430"/>
  <c r="Y163" i="430"/>
  <c r="AA167" i="430"/>
  <c r="Y167" i="430"/>
  <c r="Z167" i="430"/>
  <c r="X171" i="430"/>
  <c r="X173" i="430"/>
  <c r="AA181" i="430"/>
  <c r="Z181" i="430"/>
  <c r="Y181" i="430"/>
  <c r="X218" i="430"/>
  <c r="Z218" i="430"/>
  <c r="AA218" i="430"/>
  <c r="Y218" i="430"/>
  <c r="Z223" i="430"/>
  <c r="Y223" i="430"/>
  <c r="AA223" i="430"/>
  <c r="X223" i="430"/>
  <c r="AA232" i="430"/>
  <c r="Z232" i="430"/>
  <c r="Y232" i="430"/>
  <c r="X232" i="430"/>
  <c r="AA230" i="430"/>
  <c r="Z230" i="430"/>
  <c r="X230" i="430"/>
  <c r="Y230" i="430"/>
  <c r="X246" i="430"/>
  <c r="AA246" i="430"/>
  <c r="Z246" i="430"/>
  <c r="Y246" i="430"/>
  <c r="X222" i="430"/>
  <c r="Z222" i="430"/>
  <c r="AA222" i="430"/>
  <c r="AA228" i="430"/>
  <c r="Y228" i="430"/>
  <c r="X228" i="430"/>
  <c r="Z228" i="430"/>
  <c r="AA188" i="430"/>
  <c r="Z188" i="430"/>
  <c r="AA190" i="430"/>
  <c r="Y190" i="430"/>
  <c r="AA196" i="430"/>
  <c r="Z196" i="430"/>
  <c r="AA198" i="430"/>
  <c r="Y198" i="430"/>
  <c r="AA204" i="430"/>
  <c r="Z204" i="430"/>
  <c r="AA206" i="430"/>
  <c r="Y206" i="430"/>
  <c r="AA212" i="430"/>
  <c r="Z212" i="430"/>
  <c r="X214" i="430"/>
  <c r="Z214" i="430"/>
  <c r="Z215" i="430"/>
  <c r="Y215" i="430"/>
  <c r="AA215" i="430"/>
  <c r="Y186" i="430"/>
  <c r="X188" i="430"/>
  <c r="X190" i="430"/>
  <c r="Y194" i="430"/>
  <c r="X196" i="430"/>
  <c r="X198" i="430"/>
  <c r="Y202" i="430"/>
  <c r="X204" i="430"/>
  <c r="X206" i="430"/>
  <c r="Y210" i="430"/>
  <c r="X212" i="430"/>
  <c r="Y214" i="430"/>
  <c r="Z220" i="430"/>
  <c r="AA224" i="430"/>
  <c r="Y224" i="430"/>
  <c r="X224" i="430"/>
  <c r="X236" i="430"/>
  <c r="AA236" i="430"/>
  <c r="Z236" i="430"/>
  <c r="Z217" i="430"/>
  <c r="Y217" i="430"/>
  <c r="Z221" i="430"/>
  <c r="Y221" i="430"/>
  <c r="X240" i="430"/>
  <c r="AA240" i="430"/>
  <c r="Y240" i="430"/>
  <c r="X238" i="430"/>
  <c r="AA238" i="430"/>
  <c r="Z238" i="430"/>
  <c r="X244" i="430"/>
  <c r="AA244" i="430"/>
  <c r="X242" i="430"/>
  <c r="AA242" i="430"/>
  <c r="C9" i="342"/>
  <c r="K9" i="338"/>
  <c r="H9" i="338"/>
  <c r="C9" i="338"/>
  <c r="I5" i="338"/>
  <c r="C5" i="338"/>
  <c r="AC218" i="399"/>
  <c r="AB218" i="399"/>
  <c r="AA218" i="399"/>
  <c r="Z218" i="399"/>
  <c r="Y218" i="399"/>
  <c r="X218" i="399"/>
  <c r="AC217" i="399"/>
  <c r="AB217" i="399"/>
  <c r="AC216" i="399"/>
  <c r="AA216" i="399"/>
  <c r="AB216" i="399"/>
  <c r="Z216" i="399"/>
  <c r="Y216" i="399"/>
  <c r="X216" i="399"/>
  <c r="A19" i="399"/>
  <c r="G22" i="399"/>
  <c r="H22" i="399"/>
  <c r="I22" i="399"/>
  <c r="S17" i="399"/>
  <c r="R17" i="399"/>
  <c r="J22" i="399"/>
  <c r="AA247" i="399"/>
  <c r="Z247" i="399"/>
  <c r="Y247" i="399"/>
  <c r="X247" i="399"/>
  <c r="W247" i="399"/>
  <c r="V247" i="399"/>
  <c r="U247" i="399"/>
  <c r="T247" i="399"/>
  <c r="S247" i="399"/>
  <c r="R247" i="399"/>
  <c r="Q247" i="399"/>
  <c r="P247" i="399"/>
  <c r="O247" i="399"/>
  <c r="AC246" i="399"/>
  <c r="X246" i="399"/>
  <c r="AB246" i="399"/>
  <c r="AC245" i="399"/>
  <c r="Y245" i="399"/>
  <c r="AB245" i="399"/>
  <c r="AC244" i="399"/>
  <c r="X244" i="399"/>
  <c r="AB244" i="399"/>
  <c r="AC243" i="399"/>
  <c r="X243" i="399"/>
  <c r="AB243" i="399"/>
  <c r="AC242" i="399"/>
  <c r="X242" i="399"/>
  <c r="Z242" i="399"/>
  <c r="AB242" i="399"/>
  <c r="AC241" i="399"/>
  <c r="Y241" i="399"/>
  <c r="AB241" i="399"/>
  <c r="AC240" i="399"/>
  <c r="X240" i="399"/>
  <c r="Y240" i="399"/>
  <c r="AB240" i="399"/>
  <c r="AC239" i="399"/>
  <c r="Z239" i="399"/>
  <c r="AB239" i="399"/>
  <c r="AC238" i="399"/>
  <c r="Z238" i="399"/>
  <c r="AB238" i="399"/>
  <c r="AC237" i="399"/>
  <c r="Z237" i="399"/>
  <c r="Y237" i="399"/>
  <c r="AB237" i="399"/>
  <c r="AC236" i="399"/>
  <c r="X236" i="399"/>
  <c r="AB236" i="399"/>
  <c r="AC235" i="399"/>
  <c r="Z235" i="399"/>
  <c r="AB235" i="399"/>
  <c r="AC234" i="399"/>
  <c r="Z234" i="399"/>
  <c r="AB234" i="399"/>
  <c r="AC233" i="399"/>
  <c r="Z233" i="399"/>
  <c r="AB233" i="399"/>
  <c r="AC232" i="399"/>
  <c r="X232" i="399"/>
  <c r="AB232" i="399"/>
  <c r="AC231" i="399"/>
  <c r="AB231" i="399"/>
  <c r="AC230" i="399"/>
  <c r="Z230" i="399"/>
  <c r="X230" i="399"/>
  <c r="AB230" i="399"/>
  <c r="AC229" i="399"/>
  <c r="X229" i="399"/>
  <c r="AB229" i="399"/>
  <c r="AC228" i="399"/>
  <c r="AB228" i="399"/>
  <c r="AC227" i="399"/>
  <c r="Y227" i="399"/>
  <c r="X227" i="399"/>
  <c r="AB227" i="399"/>
  <c r="AC226" i="399"/>
  <c r="X226" i="399"/>
  <c r="AB226" i="399"/>
  <c r="AC225" i="399"/>
  <c r="Y225" i="399"/>
  <c r="AB225" i="399"/>
  <c r="AC224" i="399"/>
  <c r="AA224" i="399"/>
  <c r="AB224" i="399"/>
  <c r="AC223" i="399"/>
  <c r="AB223" i="399"/>
  <c r="AC222" i="399"/>
  <c r="AB222" i="399"/>
  <c r="AC221" i="399"/>
  <c r="AB221" i="399"/>
  <c r="AC220" i="399"/>
  <c r="AA220" i="399"/>
  <c r="AB220" i="399"/>
  <c r="AC219" i="399"/>
  <c r="X219" i="399"/>
  <c r="AB219" i="399"/>
  <c r="AC215" i="399"/>
  <c r="AA215" i="399"/>
  <c r="AB215" i="399"/>
  <c r="AC214" i="399"/>
  <c r="Z214" i="399"/>
  <c r="AB214" i="399"/>
  <c r="AC213" i="399"/>
  <c r="AA213" i="399"/>
  <c r="AB213" i="399"/>
  <c r="AC212" i="399"/>
  <c r="Z212" i="399"/>
  <c r="AB212" i="399"/>
  <c r="AC211" i="399"/>
  <c r="AB211" i="399"/>
  <c r="AC210" i="399"/>
  <c r="Z210" i="399"/>
  <c r="AB210" i="399"/>
  <c r="AC209" i="399"/>
  <c r="AB209" i="399"/>
  <c r="AC208" i="399"/>
  <c r="AA208" i="399"/>
  <c r="AB208" i="399"/>
  <c r="AC207" i="399"/>
  <c r="AB207" i="399"/>
  <c r="AC206" i="399"/>
  <c r="Z206" i="399"/>
  <c r="AB206" i="399"/>
  <c r="AC205" i="399"/>
  <c r="Y205" i="399"/>
  <c r="AB205" i="399"/>
  <c r="AC204" i="399"/>
  <c r="AB204" i="399"/>
  <c r="AC203" i="399"/>
  <c r="X203" i="399"/>
  <c r="AB203" i="399"/>
  <c r="AC202" i="399"/>
  <c r="AA202" i="399"/>
  <c r="AB202" i="399"/>
  <c r="AC201" i="399"/>
  <c r="X201" i="399"/>
  <c r="AB201" i="399"/>
  <c r="AC200" i="399"/>
  <c r="X200" i="399"/>
  <c r="Y200" i="399"/>
  <c r="AB200" i="399"/>
  <c r="AC199" i="399"/>
  <c r="Y199" i="399"/>
  <c r="X199" i="399"/>
  <c r="AB199" i="399"/>
  <c r="AC198" i="399"/>
  <c r="AB198" i="399"/>
  <c r="AC197" i="399"/>
  <c r="X197" i="399"/>
  <c r="AB197" i="399"/>
  <c r="AC196" i="399"/>
  <c r="AB196" i="399"/>
  <c r="AC195" i="399"/>
  <c r="Y195" i="399"/>
  <c r="AB195" i="399"/>
  <c r="AC194" i="399"/>
  <c r="X194" i="399"/>
  <c r="AB194" i="399"/>
  <c r="AC193" i="399"/>
  <c r="X193" i="399"/>
  <c r="AB193" i="399"/>
  <c r="AC192" i="399"/>
  <c r="Y192" i="399"/>
  <c r="AB192" i="399"/>
  <c r="AC191" i="399"/>
  <c r="AB191" i="399"/>
  <c r="AC190" i="399"/>
  <c r="X190" i="399"/>
  <c r="AB190" i="399"/>
  <c r="AC189" i="399"/>
  <c r="X189" i="399"/>
  <c r="AB189" i="399"/>
  <c r="AC188" i="399"/>
  <c r="AA188" i="399"/>
  <c r="AB188" i="399"/>
  <c r="AC187" i="399"/>
  <c r="X187" i="399"/>
  <c r="AB187" i="399"/>
  <c r="AC186" i="399"/>
  <c r="AB186" i="399"/>
  <c r="AC185" i="399"/>
  <c r="AA185" i="399"/>
  <c r="AB185" i="399"/>
  <c r="Z185" i="399"/>
  <c r="AC184" i="399"/>
  <c r="AB184" i="399"/>
  <c r="AC183" i="399"/>
  <c r="Z183" i="399"/>
  <c r="AB183" i="399"/>
  <c r="AC182" i="399"/>
  <c r="AB182" i="399"/>
  <c r="AC181" i="399"/>
  <c r="AB181" i="399"/>
  <c r="AC180" i="399"/>
  <c r="X180" i="399"/>
  <c r="AB180" i="399"/>
  <c r="AC179" i="399"/>
  <c r="AB179" i="399"/>
  <c r="AC178" i="399"/>
  <c r="X178" i="399"/>
  <c r="AB178" i="399"/>
  <c r="Z178" i="399"/>
  <c r="AC177" i="399"/>
  <c r="Z177" i="399"/>
  <c r="AB177" i="399"/>
  <c r="AC176" i="399"/>
  <c r="AA176" i="399"/>
  <c r="Z176" i="399"/>
  <c r="AB176" i="399"/>
  <c r="AC175" i="399"/>
  <c r="X175" i="399"/>
  <c r="AB175" i="399"/>
  <c r="AC174" i="399"/>
  <c r="Z174" i="399"/>
  <c r="AB174" i="399"/>
  <c r="AC173" i="399"/>
  <c r="X173" i="399"/>
  <c r="Y173" i="399"/>
  <c r="AB173" i="399"/>
  <c r="AC172" i="399"/>
  <c r="X172" i="399"/>
  <c r="AB172" i="399"/>
  <c r="AC171" i="399"/>
  <c r="AA171" i="399"/>
  <c r="AB171" i="399"/>
  <c r="AC170" i="399"/>
  <c r="Z170" i="399"/>
  <c r="AB170" i="399"/>
  <c r="AC169" i="399"/>
  <c r="AB169" i="399"/>
  <c r="AC168" i="399"/>
  <c r="Z168" i="399"/>
  <c r="Y168" i="399"/>
  <c r="AB168" i="399"/>
  <c r="AC167" i="399"/>
  <c r="Z167" i="399"/>
  <c r="AB167" i="399"/>
  <c r="AC166" i="399"/>
  <c r="AB166" i="399"/>
  <c r="AC165" i="399"/>
  <c r="X165" i="399"/>
  <c r="AB165" i="399"/>
  <c r="Z165" i="399"/>
  <c r="AC164" i="399"/>
  <c r="AB164" i="399"/>
  <c r="AC163" i="399"/>
  <c r="X163" i="399"/>
  <c r="AB163" i="399"/>
  <c r="AC162" i="399"/>
  <c r="AA162" i="399"/>
  <c r="AB162" i="399"/>
  <c r="AC161" i="399"/>
  <c r="AB161" i="399"/>
  <c r="AC160" i="399"/>
  <c r="Z160" i="399"/>
  <c r="AB160" i="399"/>
  <c r="AC159" i="399"/>
  <c r="Z159" i="399"/>
  <c r="AB159" i="399"/>
  <c r="AC158" i="399"/>
  <c r="AB158" i="399"/>
  <c r="Y158" i="399"/>
  <c r="AC157" i="399"/>
  <c r="AB157" i="399"/>
  <c r="AC156" i="399"/>
  <c r="X156" i="399"/>
  <c r="AB156" i="399"/>
  <c r="AC155" i="399"/>
  <c r="Z155" i="399"/>
  <c r="AB155" i="399"/>
  <c r="AC154" i="399"/>
  <c r="X154" i="399"/>
  <c r="AB154" i="399"/>
  <c r="Y154" i="399"/>
  <c r="AC153" i="399"/>
  <c r="X153" i="399"/>
  <c r="AB153" i="399"/>
  <c r="AC152" i="399"/>
  <c r="AB152" i="399"/>
  <c r="Z152" i="399"/>
  <c r="AC151" i="399"/>
  <c r="Y151" i="399"/>
  <c r="AB151" i="399"/>
  <c r="AC150" i="399"/>
  <c r="AB150" i="399"/>
  <c r="AC149" i="399"/>
  <c r="Z149" i="399"/>
  <c r="AB149" i="399"/>
  <c r="AC148" i="399"/>
  <c r="AB148" i="399"/>
  <c r="AC147" i="399"/>
  <c r="AB147" i="399"/>
  <c r="AC146" i="399"/>
  <c r="Z146" i="399"/>
  <c r="AB146" i="399"/>
  <c r="AC145" i="399"/>
  <c r="Y145" i="399"/>
  <c r="AB145" i="399"/>
  <c r="AC144" i="399"/>
  <c r="Y144" i="399"/>
  <c r="AB144" i="399"/>
  <c r="AC143" i="399"/>
  <c r="AA143" i="399"/>
  <c r="AB143" i="399"/>
  <c r="AC142" i="399"/>
  <c r="X142" i="399"/>
  <c r="AB142" i="399"/>
  <c r="AC141" i="399"/>
  <c r="AB141" i="399"/>
  <c r="AC140" i="399"/>
  <c r="X140" i="399"/>
  <c r="AB140" i="399"/>
  <c r="AC139" i="399"/>
  <c r="Z139" i="399"/>
  <c r="AB139" i="399"/>
  <c r="AC138" i="399"/>
  <c r="Z138" i="399"/>
  <c r="AB138" i="399"/>
  <c r="AC137" i="399"/>
  <c r="Y137" i="399"/>
  <c r="AB137" i="399"/>
  <c r="AC136" i="399"/>
  <c r="Y136" i="399"/>
  <c r="AB136" i="399"/>
  <c r="AC135" i="399"/>
  <c r="AA135" i="399"/>
  <c r="Z135" i="399"/>
  <c r="AB135" i="399"/>
  <c r="AC134" i="399"/>
  <c r="AA134" i="399"/>
  <c r="AB134" i="399"/>
  <c r="AC133" i="399"/>
  <c r="AA133" i="399"/>
  <c r="AB133" i="399"/>
  <c r="Z133" i="399"/>
  <c r="AC132" i="399"/>
  <c r="AA132" i="399"/>
  <c r="AB132" i="399"/>
  <c r="AC131" i="399"/>
  <c r="X131" i="399"/>
  <c r="AB131" i="399"/>
  <c r="AC130" i="399"/>
  <c r="AB130" i="399"/>
  <c r="AA130" i="399"/>
  <c r="AC129" i="399"/>
  <c r="AB129" i="399"/>
  <c r="AC128" i="399"/>
  <c r="AB128" i="399"/>
  <c r="AC127" i="399"/>
  <c r="X127" i="399"/>
  <c r="AB127" i="399"/>
  <c r="AC126" i="399"/>
  <c r="Y126" i="399"/>
  <c r="AB126" i="399"/>
  <c r="Z126" i="399"/>
  <c r="AC125" i="399"/>
  <c r="X125" i="399"/>
  <c r="AB125" i="399"/>
  <c r="AC124" i="399"/>
  <c r="AB124" i="399"/>
  <c r="AC123" i="399"/>
  <c r="Z123" i="399"/>
  <c r="AB123" i="399"/>
  <c r="AC122" i="399"/>
  <c r="Y122" i="399"/>
  <c r="AB122" i="399"/>
  <c r="AC121" i="399"/>
  <c r="AB121" i="399"/>
  <c r="AC120" i="399"/>
  <c r="Z120" i="399"/>
  <c r="AB120" i="399"/>
  <c r="AC119" i="399"/>
  <c r="X119" i="399"/>
  <c r="AB119" i="399"/>
  <c r="AC118" i="399"/>
  <c r="X118" i="399"/>
  <c r="AB118" i="399"/>
  <c r="AC117" i="399"/>
  <c r="Z117" i="399"/>
  <c r="AA117" i="399"/>
  <c r="AB117" i="399"/>
  <c r="AC116" i="399"/>
  <c r="X116" i="399"/>
  <c r="AB116" i="399"/>
  <c r="AC115" i="399"/>
  <c r="Z115" i="399"/>
  <c r="AB115" i="399"/>
  <c r="AC114" i="399"/>
  <c r="X114" i="399"/>
  <c r="AB114" i="399"/>
  <c r="AA114" i="399"/>
  <c r="Z114" i="399"/>
  <c r="Y114" i="399"/>
  <c r="AC113" i="399"/>
  <c r="AB113" i="399"/>
  <c r="AC112" i="399"/>
  <c r="AB112" i="399"/>
  <c r="AC111" i="399"/>
  <c r="AA111" i="399"/>
  <c r="AB111" i="399"/>
  <c r="AC110" i="399"/>
  <c r="Y110" i="399"/>
  <c r="Z110" i="399"/>
  <c r="AB110" i="399"/>
  <c r="AC109" i="399"/>
  <c r="Z109" i="399"/>
  <c r="AB109" i="399"/>
  <c r="AC108" i="399"/>
  <c r="AB108" i="399"/>
  <c r="AC107" i="399"/>
  <c r="AB107" i="399"/>
  <c r="AC106" i="399"/>
  <c r="AB106" i="399"/>
  <c r="AC105" i="399"/>
  <c r="Y105" i="399"/>
  <c r="AB105" i="399"/>
  <c r="AC104" i="399"/>
  <c r="Z104" i="399"/>
  <c r="AB104" i="399"/>
  <c r="AC103" i="399"/>
  <c r="AA103" i="399"/>
  <c r="AB103" i="399"/>
  <c r="AC102" i="399"/>
  <c r="Y102" i="399"/>
  <c r="AB102" i="399"/>
  <c r="AC101" i="399"/>
  <c r="X101" i="399"/>
  <c r="AB101" i="399"/>
  <c r="AC100" i="399"/>
  <c r="Z100" i="399"/>
  <c r="AB100" i="399"/>
  <c r="AC99" i="399"/>
  <c r="Y99" i="399"/>
  <c r="AB99" i="399"/>
  <c r="AC98" i="399"/>
  <c r="Z98" i="399"/>
  <c r="AB98" i="399"/>
  <c r="AC97" i="399"/>
  <c r="X97" i="399"/>
  <c r="AB97" i="399"/>
  <c r="AC96" i="399"/>
  <c r="X96" i="399"/>
  <c r="Z96" i="399"/>
  <c r="AB96" i="399"/>
  <c r="AC95" i="399"/>
  <c r="AB95" i="399"/>
  <c r="AC94" i="399"/>
  <c r="AB94" i="399"/>
  <c r="AC93" i="399"/>
  <c r="Z93" i="399"/>
  <c r="AB93" i="399"/>
  <c r="AC92" i="399"/>
  <c r="AB92" i="399"/>
  <c r="AC91" i="399"/>
  <c r="X91" i="399"/>
  <c r="AB91" i="399"/>
  <c r="AC90" i="399"/>
  <c r="AA90" i="399"/>
  <c r="AB90" i="399"/>
  <c r="Y90" i="399"/>
  <c r="AC89" i="399"/>
  <c r="X89" i="399"/>
  <c r="AB89" i="399"/>
  <c r="AC88" i="399"/>
  <c r="Y88" i="399"/>
  <c r="AB88" i="399"/>
  <c r="AC87" i="399"/>
  <c r="AB87" i="399"/>
  <c r="AC86" i="399"/>
  <c r="Y86" i="399"/>
  <c r="AB86" i="399"/>
  <c r="AC85" i="399"/>
  <c r="X85" i="399"/>
  <c r="AB85" i="399"/>
  <c r="Z85" i="399"/>
  <c r="AC84" i="399"/>
  <c r="X84" i="399"/>
  <c r="AB84" i="399"/>
  <c r="AC83" i="399"/>
  <c r="Y83" i="399"/>
  <c r="AB83" i="399"/>
  <c r="AC82" i="399"/>
  <c r="Z82" i="399"/>
  <c r="AB82" i="399"/>
  <c r="AC81" i="399"/>
  <c r="Z81" i="399"/>
  <c r="AB81" i="399"/>
  <c r="AC80" i="399"/>
  <c r="Y80" i="399"/>
  <c r="AB80" i="399"/>
  <c r="AC79" i="399"/>
  <c r="AA79" i="399"/>
  <c r="AB79" i="399"/>
  <c r="AC78" i="399"/>
  <c r="Y78" i="399"/>
  <c r="AB78" i="399"/>
  <c r="AC77" i="399"/>
  <c r="Z77" i="399"/>
  <c r="AB77" i="399"/>
  <c r="AC76" i="399"/>
  <c r="Z76" i="399"/>
  <c r="AB76" i="399"/>
  <c r="AC75" i="399"/>
  <c r="Z75" i="399"/>
  <c r="AB75" i="399"/>
  <c r="AC74" i="399"/>
  <c r="AB74" i="399"/>
  <c r="Y74" i="399"/>
  <c r="AC73" i="399"/>
  <c r="Z73" i="399"/>
  <c r="AB73" i="399"/>
  <c r="AC72" i="399"/>
  <c r="X72" i="399"/>
  <c r="AB72" i="399"/>
  <c r="AC71" i="399"/>
  <c r="X71" i="399"/>
  <c r="AA71" i="399"/>
  <c r="AB71" i="399"/>
  <c r="AC70" i="399"/>
  <c r="Y70" i="399"/>
  <c r="AB70" i="399"/>
  <c r="AC69" i="399"/>
  <c r="AA69" i="399"/>
  <c r="AB69" i="399"/>
  <c r="AC68" i="399"/>
  <c r="Z68" i="399"/>
  <c r="AB68" i="399"/>
  <c r="AC67" i="399"/>
  <c r="Y67" i="399"/>
  <c r="AB67" i="399"/>
  <c r="AC66" i="399"/>
  <c r="AA66" i="399"/>
  <c r="AB66" i="399"/>
  <c r="AC65" i="399"/>
  <c r="X65" i="399"/>
  <c r="AB65" i="399"/>
  <c r="AC64" i="399"/>
  <c r="Y64" i="399"/>
  <c r="AB64" i="399"/>
  <c r="AC63" i="399"/>
  <c r="AA63" i="399"/>
  <c r="AB63" i="399"/>
  <c r="AC62" i="399"/>
  <c r="X62" i="399"/>
  <c r="AB62" i="399"/>
  <c r="AC61" i="399"/>
  <c r="AA61" i="399"/>
  <c r="Y61" i="399"/>
  <c r="AB61" i="399"/>
  <c r="AC60" i="399"/>
  <c r="X60" i="399"/>
  <c r="AB60" i="399"/>
  <c r="AC59" i="399"/>
  <c r="AB59" i="399"/>
  <c r="AC58" i="399"/>
  <c r="Z58" i="399"/>
  <c r="AB58" i="399"/>
  <c r="AC57" i="399"/>
  <c r="X57" i="399"/>
  <c r="AA57" i="399"/>
  <c r="AB57" i="399"/>
  <c r="AC56" i="399"/>
  <c r="Y56" i="399"/>
  <c r="Z56" i="399"/>
  <c r="AB56" i="399"/>
  <c r="AC55" i="399"/>
  <c r="Y55" i="399"/>
  <c r="AA55" i="399"/>
  <c r="AB55" i="399"/>
  <c r="AC54" i="399"/>
  <c r="AB54" i="399"/>
  <c r="AC53" i="399"/>
  <c r="Y53" i="399"/>
  <c r="AB53" i="399"/>
  <c r="AC52" i="399"/>
  <c r="Z52" i="399"/>
  <c r="AB52" i="399"/>
  <c r="AC51" i="399"/>
  <c r="Y51" i="399"/>
  <c r="AB51" i="399"/>
  <c r="AC50" i="399"/>
  <c r="AA50" i="399"/>
  <c r="AB50" i="399"/>
  <c r="Y50" i="399"/>
  <c r="AC49" i="399"/>
  <c r="X49" i="399"/>
  <c r="AA49" i="399"/>
  <c r="AB49" i="399"/>
  <c r="AC48" i="399"/>
  <c r="X48" i="399"/>
  <c r="AB48" i="399"/>
  <c r="AC47" i="399"/>
  <c r="X47" i="399"/>
  <c r="AB47" i="399"/>
  <c r="AC46" i="399"/>
  <c r="Y46" i="399"/>
  <c r="AB46" i="399"/>
  <c r="AC45" i="399"/>
  <c r="AA45" i="399"/>
  <c r="AB45" i="399"/>
  <c r="AC44" i="399"/>
  <c r="X44" i="399"/>
  <c r="AB44" i="399"/>
  <c r="AC43" i="399"/>
  <c r="AA43" i="399"/>
  <c r="AB43" i="399"/>
  <c r="X43" i="399"/>
  <c r="AC42" i="399"/>
  <c r="Z42" i="399"/>
  <c r="AB42" i="399"/>
  <c r="AC41" i="399"/>
  <c r="AA41" i="399"/>
  <c r="AB41" i="399"/>
  <c r="AC40" i="399"/>
  <c r="X40" i="399"/>
  <c r="AB40" i="399"/>
  <c r="AC39" i="399"/>
  <c r="AB39" i="399"/>
  <c r="X39" i="399"/>
  <c r="AC38" i="399"/>
  <c r="Z38" i="399"/>
  <c r="AB38" i="399"/>
  <c r="AC37" i="399"/>
  <c r="X37" i="399"/>
  <c r="AA37" i="399"/>
  <c r="AB37" i="399"/>
  <c r="AC36" i="399"/>
  <c r="Y36" i="399"/>
  <c r="Z36" i="399"/>
  <c r="AB36" i="399"/>
  <c r="AC35" i="399"/>
  <c r="AB35" i="399"/>
  <c r="AA35" i="399"/>
  <c r="AC34" i="399"/>
  <c r="X34" i="399"/>
  <c r="AB34" i="399"/>
  <c r="AC33" i="399"/>
  <c r="Y33" i="399"/>
  <c r="AB33" i="399"/>
  <c r="AC32" i="399"/>
  <c r="Y32" i="399"/>
  <c r="AB32" i="399"/>
  <c r="AC31" i="399"/>
  <c r="AB31" i="399"/>
  <c r="AA31" i="399"/>
  <c r="AC30" i="399"/>
  <c r="AB30" i="399"/>
  <c r="AC29" i="399"/>
  <c r="AB29" i="399"/>
  <c r="AA29" i="399"/>
  <c r="AC28" i="399"/>
  <c r="X28" i="399"/>
  <c r="AB28" i="399"/>
  <c r="AC27" i="399"/>
  <c r="X27" i="399"/>
  <c r="AB27" i="399"/>
  <c r="AC26" i="399"/>
  <c r="AA26" i="399"/>
  <c r="AB26" i="399"/>
  <c r="X26" i="399"/>
  <c r="AC25" i="399"/>
  <c r="AB25" i="399"/>
  <c r="AC24" i="399"/>
  <c r="AA24" i="399"/>
  <c r="AA22" i="399"/>
  <c r="N118" i="399"/>
  <c r="AB24" i="399"/>
  <c r="AC23" i="399"/>
  <c r="AA23" i="399"/>
  <c r="AB23" i="399"/>
  <c r="A17" i="399"/>
  <c r="A15" i="399"/>
  <c r="V12" i="399"/>
  <c r="S12" i="399"/>
  <c r="S13" i="399"/>
  <c r="P12" i="399"/>
  <c r="N12" i="399"/>
  <c r="M12" i="399"/>
  <c r="L12" i="399"/>
  <c r="L13" i="399"/>
  <c r="V11" i="399"/>
  <c r="S11" i="399"/>
  <c r="P11" i="399"/>
  <c r="P13" i="399"/>
  <c r="N11" i="399"/>
  <c r="M11" i="399"/>
  <c r="L11" i="399"/>
  <c r="K9" i="342"/>
  <c r="AB147" i="342"/>
  <c r="AA147" i="342"/>
  <c r="Z147" i="342"/>
  <c r="Y147" i="342"/>
  <c r="X147" i="342"/>
  <c r="W147" i="342"/>
  <c r="V147" i="342"/>
  <c r="U147" i="342"/>
  <c r="T147" i="342"/>
  <c r="S147" i="342"/>
  <c r="R147" i="342"/>
  <c r="Q147" i="342"/>
  <c r="P147" i="342"/>
  <c r="O147" i="342"/>
  <c r="N147" i="342"/>
  <c r="M147" i="342"/>
  <c r="L147" i="342"/>
  <c r="BX146" i="342"/>
  <c r="BY146" i="342"/>
  <c r="BX22" i="342"/>
  <c r="BY22" i="342"/>
  <c r="BX23" i="342"/>
  <c r="BX24" i="342"/>
  <c r="BY24" i="342"/>
  <c r="BX25" i="342"/>
  <c r="BY25" i="342"/>
  <c r="BX26" i="342"/>
  <c r="BY26" i="342"/>
  <c r="BX27" i="342"/>
  <c r="BX28" i="342"/>
  <c r="BX29" i="342"/>
  <c r="BY29" i="342"/>
  <c r="BX30" i="342"/>
  <c r="BY30" i="342"/>
  <c r="BX31" i="342"/>
  <c r="BX32" i="342"/>
  <c r="BX33" i="342"/>
  <c r="BY33" i="342"/>
  <c r="BX34" i="342"/>
  <c r="BY34" i="342"/>
  <c r="BX35" i="342"/>
  <c r="BX36" i="342"/>
  <c r="BX37" i="342"/>
  <c r="BY37" i="342"/>
  <c r="BX38" i="342"/>
  <c r="BY38" i="342"/>
  <c r="BX39" i="342"/>
  <c r="BX40" i="342"/>
  <c r="BX41" i="342"/>
  <c r="BY41" i="342"/>
  <c r="BX42" i="342"/>
  <c r="BY42" i="342"/>
  <c r="BX43" i="342"/>
  <c r="BX44" i="342"/>
  <c r="BX45" i="342"/>
  <c r="BY45" i="342"/>
  <c r="BX46" i="342"/>
  <c r="BY46" i="342"/>
  <c r="BX47" i="342"/>
  <c r="BX48" i="342"/>
  <c r="BX49" i="342"/>
  <c r="BX50" i="342"/>
  <c r="BX51" i="342"/>
  <c r="BX52" i="342"/>
  <c r="BX53" i="342"/>
  <c r="BX54" i="342"/>
  <c r="BX55" i="342"/>
  <c r="BX56" i="342"/>
  <c r="BX57" i="342"/>
  <c r="BX58" i="342"/>
  <c r="BX59" i="342"/>
  <c r="BX60" i="342"/>
  <c r="BX61" i="342"/>
  <c r="BX62" i="342"/>
  <c r="BX63" i="342"/>
  <c r="BX64" i="342"/>
  <c r="BX65" i="342"/>
  <c r="BX66" i="342"/>
  <c r="BX67" i="342"/>
  <c r="BX68" i="342"/>
  <c r="BX69" i="342"/>
  <c r="BX70" i="342"/>
  <c r="BX71" i="342"/>
  <c r="BX72" i="342"/>
  <c r="BX73" i="342"/>
  <c r="BX74" i="342"/>
  <c r="BX75" i="342"/>
  <c r="BX76" i="342"/>
  <c r="BX77" i="342"/>
  <c r="BX78" i="342"/>
  <c r="BX79" i="342"/>
  <c r="BX80" i="342"/>
  <c r="BX81" i="342"/>
  <c r="BX82" i="342"/>
  <c r="BX83" i="342"/>
  <c r="BX84" i="342"/>
  <c r="BX85" i="342"/>
  <c r="BX86" i="342"/>
  <c r="BX87" i="342"/>
  <c r="BX88" i="342"/>
  <c r="BX89" i="342"/>
  <c r="BX90" i="342"/>
  <c r="BX91" i="342"/>
  <c r="BX92" i="342"/>
  <c r="BX93" i="342"/>
  <c r="BX94" i="342"/>
  <c r="BX95" i="342"/>
  <c r="BX96" i="342"/>
  <c r="BX97" i="342"/>
  <c r="BX98" i="342"/>
  <c r="BX99" i="342"/>
  <c r="BX100" i="342"/>
  <c r="BX101" i="342"/>
  <c r="BX102" i="342"/>
  <c r="BX103" i="342"/>
  <c r="BX104" i="342"/>
  <c r="BX105" i="342"/>
  <c r="BX106" i="342"/>
  <c r="BX107" i="342"/>
  <c r="BX108" i="342"/>
  <c r="BX109" i="342"/>
  <c r="BX110" i="342"/>
  <c r="BX111" i="342"/>
  <c r="BX112" i="342"/>
  <c r="BX113" i="342"/>
  <c r="BX114" i="342"/>
  <c r="BX115" i="342"/>
  <c r="BX116" i="342"/>
  <c r="BX117" i="342"/>
  <c r="BX118" i="342"/>
  <c r="BX119" i="342"/>
  <c r="BX120" i="342"/>
  <c r="BX121" i="342"/>
  <c r="BX122" i="342"/>
  <c r="BX123" i="342"/>
  <c r="BX124" i="342"/>
  <c r="BX125" i="342"/>
  <c r="BX126" i="342"/>
  <c r="BX127" i="342"/>
  <c r="BX128" i="342"/>
  <c r="BX129" i="342"/>
  <c r="BX130" i="342"/>
  <c r="BX131" i="342"/>
  <c r="BX132" i="342"/>
  <c r="BX133" i="342"/>
  <c r="BX134" i="342"/>
  <c r="BX135" i="342"/>
  <c r="BX136" i="342"/>
  <c r="BX137" i="342"/>
  <c r="BX138" i="342"/>
  <c r="BX139" i="342"/>
  <c r="BX140" i="342"/>
  <c r="BX141" i="342"/>
  <c r="BX142" i="342"/>
  <c r="BX143" i="342"/>
  <c r="BX144" i="342"/>
  <c r="BX145" i="342"/>
  <c r="BY23" i="342"/>
  <c r="BY27" i="342"/>
  <c r="BY28" i="342"/>
  <c r="BY31" i="342"/>
  <c r="BY32" i="342"/>
  <c r="BY35" i="342"/>
  <c r="BY36" i="342"/>
  <c r="BY39" i="342"/>
  <c r="BY40" i="342"/>
  <c r="BY43" i="342"/>
  <c r="BY44" i="342"/>
  <c r="BY47" i="342"/>
  <c r="BY48" i="342"/>
  <c r="BY49" i="342"/>
  <c r="BY50" i="342"/>
  <c r="BY51" i="342"/>
  <c r="BY52" i="342"/>
  <c r="BY53" i="342"/>
  <c r="BY54" i="342"/>
  <c r="BY55" i="342"/>
  <c r="BY56" i="342"/>
  <c r="BY57" i="342"/>
  <c r="BY58" i="342"/>
  <c r="BY59" i="342"/>
  <c r="BY60" i="342"/>
  <c r="BY61" i="342"/>
  <c r="BY62" i="342"/>
  <c r="BY63" i="342"/>
  <c r="BY64" i="342"/>
  <c r="BY65" i="342"/>
  <c r="BY66" i="342"/>
  <c r="BY67" i="342"/>
  <c r="BY68" i="342"/>
  <c r="BY69" i="342"/>
  <c r="BY70" i="342"/>
  <c r="BY71" i="342"/>
  <c r="BY72" i="342"/>
  <c r="BY73" i="342"/>
  <c r="BY74" i="342"/>
  <c r="BY75" i="342"/>
  <c r="BY76" i="342"/>
  <c r="BY77" i="342"/>
  <c r="BY78" i="342"/>
  <c r="BY79" i="342"/>
  <c r="BY80" i="342"/>
  <c r="BY81" i="342"/>
  <c r="BY82" i="342"/>
  <c r="BY83" i="342"/>
  <c r="BY84" i="342"/>
  <c r="BY85" i="342"/>
  <c r="BY86" i="342"/>
  <c r="BY87" i="342"/>
  <c r="BY88" i="342"/>
  <c r="BY89" i="342"/>
  <c r="BY90" i="342"/>
  <c r="BY91" i="342"/>
  <c r="BY92" i="342"/>
  <c r="BY93" i="342"/>
  <c r="BY94" i="342"/>
  <c r="BY95" i="342"/>
  <c r="BY96" i="342"/>
  <c r="BY97" i="342"/>
  <c r="BY98" i="342"/>
  <c r="BY99" i="342"/>
  <c r="BY100" i="342"/>
  <c r="BY101" i="342"/>
  <c r="BY102" i="342"/>
  <c r="BY103" i="342"/>
  <c r="BY104" i="342"/>
  <c r="BY105" i="342"/>
  <c r="BY106" i="342"/>
  <c r="BY107" i="342"/>
  <c r="BY108" i="342"/>
  <c r="BY109" i="342"/>
  <c r="BY110" i="342"/>
  <c r="BY111" i="342"/>
  <c r="BY112" i="342"/>
  <c r="BY113" i="342"/>
  <c r="BY114" i="342"/>
  <c r="BY115" i="342"/>
  <c r="BY116" i="342"/>
  <c r="BY117" i="342"/>
  <c r="BY118" i="342"/>
  <c r="BY119" i="342"/>
  <c r="BY120" i="342"/>
  <c r="BY121" i="342"/>
  <c r="BY122" i="342"/>
  <c r="BY123" i="342"/>
  <c r="BY124" i="342"/>
  <c r="BY125" i="342"/>
  <c r="BY126" i="342"/>
  <c r="BY127" i="342"/>
  <c r="BY128" i="342"/>
  <c r="BY129" i="342"/>
  <c r="BY130" i="342"/>
  <c r="BY131" i="342"/>
  <c r="BY132" i="342"/>
  <c r="BY133" i="342"/>
  <c r="BY134" i="342"/>
  <c r="BY135" i="342"/>
  <c r="BY136" i="342"/>
  <c r="BY137" i="342"/>
  <c r="BY138" i="342"/>
  <c r="BY139" i="342"/>
  <c r="BY140" i="342"/>
  <c r="BY141" i="342"/>
  <c r="BY142" i="342"/>
  <c r="BY143" i="342"/>
  <c r="BY144" i="342"/>
  <c r="BY145" i="342"/>
  <c r="BE146" i="342"/>
  <c r="BW146" i="342"/>
  <c r="BB146" i="342"/>
  <c r="AY146" i="342"/>
  <c r="AN146" i="342"/>
  <c r="BT146" i="342"/>
  <c r="BS146" i="342"/>
  <c r="BP146" i="342"/>
  <c r="BO146" i="342"/>
  <c r="BM146" i="342"/>
  <c r="BH146" i="342"/>
  <c r="BK146" i="342"/>
  <c r="BJ146" i="342"/>
  <c r="BI146" i="342"/>
  <c r="BG146" i="342"/>
  <c r="BF146" i="342"/>
  <c r="BD146" i="342"/>
  <c r="BC146" i="342"/>
  <c r="BA146" i="342"/>
  <c r="AZ146" i="342"/>
  <c r="AV146" i="342"/>
  <c r="AW146" i="342"/>
  <c r="AU146" i="342"/>
  <c r="AS146" i="342"/>
  <c r="AR146" i="342"/>
  <c r="AO146" i="342"/>
  <c r="AL146" i="342"/>
  <c r="AM146" i="342"/>
  <c r="AK146" i="342"/>
  <c r="AI146" i="342"/>
  <c r="AJ146" i="342"/>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BT145" i="342"/>
  <c r="BS145" i="342"/>
  <c r="BP145" i="342"/>
  <c r="BO145" i="342"/>
  <c r="BM145" i="342"/>
  <c r="BH145" i="342"/>
  <c r="BK145" i="342"/>
  <c r="BJ145" i="342"/>
  <c r="BI145" i="342"/>
  <c r="BG145" i="342"/>
  <c r="BF145" i="342"/>
  <c r="BD145" i="342"/>
  <c r="BC145" i="342"/>
  <c r="BA145" i="342"/>
  <c r="AZ145" i="342"/>
  <c r="AV145" i="342"/>
  <c r="AW145" i="342"/>
  <c r="AU145" i="342"/>
  <c r="AS145" i="342"/>
  <c r="AR145" i="342"/>
  <c r="AO145" i="342"/>
  <c r="AL145" i="342"/>
  <c r="AM145" i="342"/>
  <c r="AK145" i="342"/>
  <c r="AI145" i="342"/>
  <c r="AJ145" i="342"/>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T144" i="342"/>
  <c r="BS144" i="342"/>
  <c r="BP144" i="342"/>
  <c r="BO144" i="342"/>
  <c r="BM144" i="342"/>
  <c r="BH144" i="342"/>
  <c r="BK144" i="342"/>
  <c r="BJ144" i="342"/>
  <c r="BI144" i="342"/>
  <c r="BG144" i="342"/>
  <c r="BF144" i="342"/>
  <c r="BD144" i="342"/>
  <c r="BC144" i="342"/>
  <c r="BA144" i="342"/>
  <c r="AZ144" i="342"/>
  <c r="AV144" i="342"/>
  <c r="AW144" i="342"/>
  <c r="AU144" i="342"/>
  <c r="AS144" i="342"/>
  <c r="AR144" i="342"/>
  <c r="AO144" i="342"/>
  <c r="AL144" i="342"/>
  <c r="AM144" i="342"/>
  <c r="AK144" i="342"/>
  <c r="AI144" i="342"/>
  <c r="AJ144" i="342"/>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W143" i="342"/>
  <c r="BB143" i="342"/>
  <c r="AY143" i="342"/>
  <c r="AN143" i="342"/>
  <c r="BT143" i="342"/>
  <c r="BS143" i="342"/>
  <c r="BP143" i="342"/>
  <c r="BO143" i="342"/>
  <c r="BM143" i="342"/>
  <c r="BH143" i="342"/>
  <c r="BK143" i="342"/>
  <c r="BJ143" i="342"/>
  <c r="BI143" i="342"/>
  <c r="BG143" i="342"/>
  <c r="BF143" i="342"/>
  <c r="BD143" i="342"/>
  <c r="BC143" i="342"/>
  <c r="BA143" i="342"/>
  <c r="AZ143" i="342"/>
  <c r="AV143" i="342"/>
  <c r="AW143" i="342"/>
  <c r="AU143" i="342"/>
  <c r="AS143" i="342"/>
  <c r="AR143" i="342"/>
  <c r="AO143" i="342"/>
  <c r="AL143" i="342"/>
  <c r="AM143" i="342"/>
  <c r="AK143" i="342"/>
  <c r="AI143" i="342"/>
  <c r="AJ143" i="342"/>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T142" i="342"/>
  <c r="BS142" i="342"/>
  <c r="BP142" i="342"/>
  <c r="BO142" i="342"/>
  <c r="BM142" i="342"/>
  <c r="BH142" i="342"/>
  <c r="BK142" i="342"/>
  <c r="BJ142" i="342"/>
  <c r="BI142" i="342"/>
  <c r="BG142" i="342"/>
  <c r="BF142" i="342"/>
  <c r="BD142" i="342"/>
  <c r="BC142" i="342"/>
  <c r="BA142" i="342"/>
  <c r="AZ142" i="342"/>
  <c r="AV142" i="342"/>
  <c r="AW142" i="342"/>
  <c r="AU142" i="342"/>
  <c r="AS142" i="342"/>
  <c r="AR142" i="342"/>
  <c r="AO142" i="342"/>
  <c r="AL142" i="342"/>
  <c r="AM142" i="342"/>
  <c r="AK142" i="342"/>
  <c r="AI142" i="342"/>
  <c r="AJ142" i="342"/>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W141" i="342"/>
  <c r="BB141" i="342"/>
  <c r="AY141" i="342"/>
  <c r="AN141" i="342"/>
  <c r="BT141" i="342"/>
  <c r="BS141" i="342"/>
  <c r="BP141" i="342"/>
  <c r="BO141" i="342"/>
  <c r="BM141" i="342"/>
  <c r="BH141" i="342"/>
  <c r="BK141" i="342"/>
  <c r="BJ141" i="342"/>
  <c r="BI141" i="342"/>
  <c r="BG141" i="342"/>
  <c r="BF141" i="342"/>
  <c r="BD141" i="342"/>
  <c r="BC141" i="342"/>
  <c r="BA141" i="342"/>
  <c r="AZ141" i="342"/>
  <c r="AV141" i="342"/>
  <c r="AW141" i="342"/>
  <c r="AU141" i="342"/>
  <c r="AS141" i="342"/>
  <c r="AR141" i="342"/>
  <c r="AO141" i="342"/>
  <c r="AL141" i="342"/>
  <c r="AM141" i="342"/>
  <c r="AK141" i="342"/>
  <c r="AI141" i="342"/>
  <c r="AJ141" i="342"/>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T140" i="342"/>
  <c r="BS140" i="342"/>
  <c r="BP140" i="342"/>
  <c r="BO140" i="342"/>
  <c r="BM140" i="342"/>
  <c r="BH140" i="342"/>
  <c r="BK140" i="342"/>
  <c r="BJ140" i="342"/>
  <c r="BI140" i="342"/>
  <c r="BG140" i="342"/>
  <c r="BF140" i="342"/>
  <c r="BD140" i="342"/>
  <c r="BC140" i="342"/>
  <c r="BA140" i="342"/>
  <c r="AZ140" i="342"/>
  <c r="AV140" i="342"/>
  <c r="AW140" i="342"/>
  <c r="AU140" i="342"/>
  <c r="AS140" i="342"/>
  <c r="AR140" i="342"/>
  <c r="AO140" i="342"/>
  <c r="AL140" i="342"/>
  <c r="AM140" i="342"/>
  <c r="AK140" i="342"/>
  <c r="AI140" i="342"/>
  <c r="AJ140" i="342"/>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W139" i="342"/>
  <c r="BB139" i="342"/>
  <c r="AY139" i="342"/>
  <c r="AN139" i="342"/>
  <c r="BT139" i="342"/>
  <c r="BS139" i="342"/>
  <c r="BP139" i="342"/>
  <c r="BO139" i="342"/>
  <c r="BM139" i="342"/>
  <c r="BH139" i="342"/>
  <c r="BK139" i="342"/>
  <c r="BJ139" i="342"/>
  <c r="BI139" i="342"/>
  <c r="BG139" i="342"/>
  <c r="BF139" i="342"/>
  <c r="BD139" i="342"/>
  <c r="BC139" i="342"/>
  <c r="BA139" i="342"/>
  <c r="AZ139" i="342"/>
  <c r="AV139" i="342"/>
  <c r="AW139" i="342"/>
  <c r="AU139" i="342"/>
  <c r="AS139" i="342"/>
  <c r="AR139" i="342"/>
  <c r="AO139" i="342"/>
  <c r="AL139" i="342"/>
  <c r="AM139" i="342"/>
  <c r="AK139" i="342"/>
  <c r="AI139" i="342"/>
  <c r="AJ139" i="342"/>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BT138" i="342"/>
  <c r="BS138" i="342"/>
  <c r="BP138" i="342"/>
  <c r="BO138" i="342"/>
  <c r="BM138" i="342"/>
  <c r="BH138" i="342"/>
  <c r="BK138" i="342"/>
  <c r="BJ138" i="342"/>
  <c r="BI138" i="342"/>
  <c r="BG138" i="342"/>
  <c r="BF138" i="342"/>
  <c r="BD138" i="342"/>
  <c r="BC138" i="342"/>
  <c r="BA138" i="342"/>
  <c r="AZ138" i="342"/>
  <c r="AV138" i="342"/>
  <c r="AW138" i="342"/>
  <c r="AU138" i="342"/>
  <c r="AS138" i="342"/>
  <c r="AR138" i="342"/>
  <c r="AO138" i="342"/>
  <c r="AL138" i="342"/>
  <c r="AM138" i="342"/>
  <c r="AK138" i="342"/>
  <c r="AI138" i="342"/>
  <c r="AJ138" i="342"/>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W137" i="342"/>
  <c r="BB137" i="342"/>
  <c r="AY137" i="342"/>
  <c r="AN137" i="342"/>
  <c r="BT137" i="342"/>
  <c r="BS137" i="342"/>
  <c r="BP137" i="342"/>
  <c r="BO137" i="342"/>
  <c r="BM137" i="342"/>
  <c r="BH137" i="342"/>
  <c r="BK137" i="342"/>
  <c r="BJ137" i="342"/>
  <c r="BI137" i="342"/>
  <c r="BG137" i="342"/>
  <c r="BF137" i="342"/>
  <c r="BD137" i="342"/>
  <c r="BC137" i="342"/>
  <c r="BA137" i="342"/>
  <c r="AZ137" i="342"/>
  <c r="AV137" i="342"/>
  <c r="AW137" i="342"/>
  <c r="AU137" i="342"/>
  <c r="AS137" i="342"/>
  <c r="AR137" i="342"/>
  <c r="AO137" i="342"/>
  <c r="AL137" i="342"/>
  <c r="AM137" i="342"/>
  <c r="AK137" i="342"/>
  <c r="AI137" i="342"/>
  <c r="AJ137" i="342"/>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S136" i="342"/>
  <c r="BH136" i="342"/>
  <c r="BK136" i="342"/>
  <c r="BJ136" i="342"/>
  <c r="BI136" i="342"/>
  <c r="BG136" i="342"/>
  <c r="BF136" i="342"/>
  <c r="BD136" i="342"/>
  <c r="BC136" i="342"/>
  <c r="BA136" i="342"/>
  <c r="AZ136" i="342"/>
  <c r="AL136" i="342"/>
  <c r="AM136" i="342"/>
  <c r="AK136" i="342"/>
  <c r="AI136" i="342"/>
  <c r="AJ136" i="342"/>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T135" i="342"/>
  <c r="BP135" i="342"/>
  <c r="BM135" i="342"/>
  <c r="BH135" i="342"/>
  <c r="BK135" i="342"/>
  <c r="BJ135" i="342"/>
  <c r="BI135" i="342"/>
  <c r="BG135" i="342"/>
  <c r="BF135" i="342"/>
  <c r="BD135" i="342"/>
  <c r="BC135" i="342"/>
  <c r="BA135" i="342"/>
  <c r="AZ135" i="342"/>
  <c r="AT135" i="342"/>
  <c r="AR135" i="342"/>
  <c r="AL135" i="342"/>
  <c r="AM135" i="342"/>
  <c r="AK135" i="342"/>
  <c r="AI135" i="342"/>
  <c r="AJ135" i="342"/>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c r="BH134" i="342"/>
  <c r="BK134" i="342"/>
  <c r="BJ134" i="342"/>
  <c r="BI134" i="342"/>
  <c r="BG134" i="342"/>
  <c r="BF134" i="342"/>
  <c r="BD134" i="342"/>
  <c r="BC134" i="342"/>
  <c r="BA134" i="342"/>
  <c r="AZ134" i="342"/>
  <c r="AT134" i="342"/>
  <c r="AO134" i="342"/>
  <c r="AL134" i="342"/>
  <c r="AM134" i="342"/>
  <c r="AK134" i="342"/>
  <c r="AI134" i="342"/>
  <c r="AJ134" i="342"/>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W133" i="342"/>
  <c r="BB133" i="342"/>
  <c r="AY133" i="342"/>
  <c r="AN133" i="342"/>
  <c r="BS133" i="342"/>
  <c r="BR133" i="342"/>
  <c r="BQ133" i="342"/>
  <c r="BO133" i="342"/>
  <c r="BM133" i="342"/>
  <c r="BH133" i="342"/>
  <c r="BK133" i="342"/>
  <c r="BJ133" i="342"/>
  <c r="BI133" i="342"/>
  <c r="BG133" i="342"/>
  <c r="BF133" i="342"/>
  <c r="BD133" i="342"/>
  <c r="BC133" i="342"/>
  <c r="BA133" i="342"/>
  <c r="AZ133" i="342"/>
  <c r="AU133" i="342"/>
  <c r="AT133" i="342"/>
  <c r="AS133" i="342"/>
  <c r="AO133" i="342"/>
  <c r="AL133" i="342"/>
  <c r="AM133" i="342"/>
  <c r="AK133" i="342"/>
  <c r="AI133" i="342"/>
  <c r="AJ133" i="342"/>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BN132" i="342"/>
  <c r="BT132" i="342"/>
  <c r="BH132" i="342"/>
  <c r="BK132" i="342"/>
  <c r="BJ132" i="342"/>
  <c r="BI132" i="342"/>
  <c r="BG132" i="342"/>
  <c r="BF132" i="342"/>
  <c r="BD132" i="342"/>
  <c r="BC132" i="342"/>
  <c r="BA132" i="342"/>
  <c r="AZ132" i="342"/>
  <c r="AL132" i="342"/>
  <c r="AM132" i="342"/>
  <c r="AK132" i="342"/>
  <c r="AI132" i="342"/>
  <c r="AJ132" i="342"/>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c r="BO131" i="342"/>
  <c r="BM131" i="342"/>
  <c r="BH131" i="342"/>
  <c r="BK131" i="342"/>
  <c r="BJ131" i="342"/>
  <c r="BI131" i="342"/>
  <c r="BG131" i="342"/>
  <c r="BF131" i="342"/>
  <c r="BD131" i="342"/>
  <c r="BC131" i="342"/>
  <c r="BA131" i="342"/>
  <c r="AZ131" i="342"/>
  <c r="AV131" i="342"/>
  <c r="AW131" i="342"/>
  <c r="AU131" i="342"/>
  <c r="AS131" i="342"/>
  <c r="AL131" i="342"/>
  <c r="AM131" i="342"/>
  <c r="AK131" i="342"/>
  <c r="AI131" i="342"/>
  <c r="AJ131" i="342"/>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W130" i="342"/>
  <c r="BB130" i="342"/>
  <c r="AY130" i="342"/>
  <c r="AN130" i="342"/>
  <c r="AU130" i="342"/>
  <c r="BH130" i="342"/>
  <c r="BK130" i="342"/>
  <c r="BJ130" i="342"/>
  <c r="BI130" i="342"/>
  <c r="BG130" i="342"/>
  <c r="BF130" i="342"/>
  <c r="BD130" i="342"/>
  <c r="BC130" i="342"/>
  <c r="BA130" i="342"/>
  <c r="AZ130" i="342"/>
  <c r="AL130" i="342"/>
  <c r="AM130" i="342"/>
  <c r="AK130" i="342"/>
  <c r="AI130" i="342"/>
  <c r="AJ130" i="342"/>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BR129" i="342"/>
  <c r="BH129" i="342"/>
  <c r="BK129" i="342"/>
  <c r="BJ129" i="342"/>
  <c r="BI129" i="342"/>
  <c r="BG129" i="342"/>
  <c r="BF129" i="342"/>
  <c r="BD129" i="342"/>
  <c r="BC129" i="342"/>
  <c r="BA129" i="342"/>
  <c r="AZ129" i="342"/>
  <c r="AT129" i="342"/>
  <c r="AL129" i="342"/>
  <c r="AM129" i="342"/>
  <c r="AK129" i="342"/>
  <c r="AI129" i="342"/>
  <c r="AJ129" i="342"/>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K128" i="342"/>
  <c r="BJ128" i="342"/>
  <c r="BI128" i="342"/>
  <c r="BG128" i="342"/>
  <c r="BF128" i="342"/>
  <c r="BD128" i="342"/>
  <c r="BC128" i="342"/>
  <c r="BA128" i="342"/>
  <c r="AZ128" i="342"/>
  <c r="AL128" i="342"/>
  <c r="AM128" i="342"/>
  <c r="AK128" i="342"/>
  <c r="AI128" i="342"/>
  <c r="AJ128" i="342"/>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c r="BS127" i="342"/>
  <c r="BQ127" i="342"/>
  <c r="BP127" i="342"/>
  <c r="BM127" i="342"/>
  <c r="BL127" i="342"/>
  <c r="BH127" i="342"/>
  <c r="BK127" i="342"/>
  <c r="BJ127" i="342"/>
  <c r="BI127" i="342"/>
  <c r="BG127" i="342"/>
  <c r="BF127" i="342"/>
  <c r="BD127" i="342"/>
  <c r="BC127" i="342"/>
  <c r="BA127" i="342"/>
  <c r="AZ127" i="342"/>
  <c r="AV127" i="342"/>
  <c r="AW127" i="342"/>
  <c r="AU127" i="342"/>
  <c r="AR127" i="342"/>
  <c r="AP127" i="342"/>
  <c r="AQ127" i="342"/>
  <c r="AO127" i="342"/>
  <c r="AL127" i="342"/>
  <c r="AM127" i="342"/>
  <c r="AK127" i="342"/>
  <c r="AI127" i="342"/>
  <c r="AJ127" i="342"/>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T126" i="342"/>
  <c r="BN126" i="342"/>
  <c r="BH126" i="342"/>
  <c r="BK126" i="342"/>
  <c r="BJ126" i="342"/>
  <c r="BI126" i="342"/>
  <c r="BG126" i="342"/>
  <c r="BF126" i="342"/>
  <c r="BD126" i="342"/>
  <c r="BC126" i="342"/>
  <c r="BA126" i="342"/>
  <c r="AZ126" i="342"/>
  <c r="AV126" i="342"/>
  <c r="AW126" i="342"/>
  <c r="AL126" i="342"/>
  <c r="AM126" i="342"/>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W125" i="342"/>
  <c r="BB125" i="342"/>
  <c r="AY125" i="342"/>
  <c r="AN125" i="342"/>
  <c r="BL125" i="342"/>
  <c r="BH125" i="342"/>
  <c r="BK125" i="342"/>
  <c r="BJ125" i="342"/>
  <c r="BI125" i="342"/>
  <c r="BG125" i="342"/>
  <c r="BF125" i="342"/>
  <c r="BD125" i="342"/>
  <c r="BC125" i="342"/>
  <c r="BA125" i="342"/>
  <c r="AZ125" i="342"/>
  <c r="AU125" i="342"/>
  <c r="AL125" i="342"/>
  <c r="AM125" i="342"/>
  <c r="AK125" i="342"/>
  <c r="AI125" i="342"/>
  <c r="AJ125" i="342"/>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W124" i="342"/>
  <c r="BB124" i="342"/>
  <c r="AY124" i="342"/>
  <c r="AN124" i="342"/>
  <c r="BP124" i="342"/>
  <c r="BO124" i="342"/>
  <c r="BH124" i="342"/>
  <c r="BK124" i="342"/>
  <c r="BJ124" i="342"/>
  <c r="BI124" i="342"/>
  <c r="BG124" i="342"/>
  <c r="BF124" i="342"/>
  <c r="BD124" i="342"/>
  <c r="BC124" i="342"/>
  <c r="BA124" i="342"/>
  <c r="AZ124" i="342"/>
  <c r="AV124" i="342"/>
  <c r="AW124" i="342"/>
  <c r="AS124" i="342"/>
  <c r="AL124" i="342"/>
  <c r="AM124" i="342"/>
  <c r="AK124" i="342"/>
  <c r="AI124" i="342"/>
  <c r="AJ124" i="342"/>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c r="BH123" i="342"/>
  <c r="BK123" i="342"/>
  <c r="BJ123" i="342"/>
  <c r="BI123" i="342"/>
  <c r="BG123" i="342"/>
  <c r="BF123" i="342"/>
  <c r="BD123" i="342"/>
  <c r="BC123" i="342"/>
  <c r="BA123" i="342"/>
  <c r="AZ123" i="342"/>
  <c r="AV123" i="342"/>
  <c r="AW123" i="342"/>
  <c r="AL123" i="342"/>
  <c r="AM123" i="342"/>
  <c r="AK123" i="342"/>
  <c r="AI123" i="342"/>
  <c r="AJ123" i="342"/>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W122" i="342"/>
  <c r="BB122" i="342"/>
  <c r="AY122" i="342"/>
  <c r="AN122" i="342"/>
  <c r="BO122" i="342"/>
  <c r="BH122" i="342"/>
  <c r="BK122" i="342"/>
  <c r="BJ122" i="342"/>
  <c r="BI122" i="342"/>
  <c r="BG122" i="342"/>
  <c r="BF122" i="342"/>
  <c r="BD122" i="342"/>
  <c r="BC122" i="342"/>
  <c r="BA122" i="342"/>
  <c r="AZ122" i="342"/>
  <c r="AP122" i="342"/>
  <c r="AQ122" i="342"/>
  <c r="AL122" i="342"/>
  <c r="AM122" i="342"/>
  <c r="AK122" i="342"/>
  <c r="AI122" i="342"/>
  <c r="AJ122" i="342"/>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BQ121" i="342"/>
  <c r="BH121" i="342"/>
  <c r="BK121" i="342"/>
  <c r="BJ121" i="342"/>
  <c r="BI121" i="342"/>
  <c r="BG121" i="342"/>
  <c r="BF121" i="342"/>
  <c r="BD121" i="342"/>
  <c r="BC121" i="342"/>
  <c r="BA121" i="342"/>
  <c r="AZ121" i="342"/>
  <c r="AT121" i="342"/>
  <c r="AL121" i="342"/>
  <c r="AM121" i="342"/>
  <c r="AK121" i="342"/>
  <c r="AI121" i="342"/>
  <c r="AJ121" i="342"/>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c r="BH120" i="342"/>
  <c r="BK120" i="342"/>
  <c r="BJ120" i="342"/>
  <c r="BI120" i="342"/>
  <c r="BG120" i="342"/>
  <c r="BF120" i="342"/>
  <c r="BD120" i="342"/>
  <c r="BC120" i="342"/>
  <c r="BA120" i="342"/>
  <c r="AZ120" i="342"/>
  <c r="AL120" i="342"/>
  <c r="AM120" i="342"/>
  <c r="AK120" i="342"/>
  <c r="AI120" i="342"/>
  <c r="AJ120" i="342"/>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W119" i="342"/>
  <c r="BB119" i="342"/>
  <c r="AY119" i="342"/>
  <c r="AN119" i="342"/>
  <c r="BR119" i="342"/>
  <c r="BH119" i="342"/>
  <c r="BK119" i="342"/>
  <c r="BJ119" i="342"/>
  <c r="BI119" i="342"/>
  <c r="BG119" i="342"/>
  <c r="BF119" i="342"/>
  <c r="BD119" i="342"/>
  <c r="BC119" i="342"/>
  <c r="BA119" i="342"/>
  <c r="AZ119" i="342"/>
  <c r="AL119" i="342"/>
  <c r="AM119" i="342"/>
  <c r="AK119" i="342"/>
  <c r="AI119" i="342"/>
  <c r="AJ119" i="342"/>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W118" i="342"/>
  <c r="BB118" i="342"/>
  <c r="AY118" i="342"/>
  <c r="AN118" i="342"/>
  <c r="BH118" i="342"/>
  <c r="BK118" i="342"/>
  <c r="BJ118" i="342"/>
  <c r="BI118" i="342"/>
  <c r="BG118" i="342"/>
  <c r="BF118" i="342"/>
  <c r="BD118" i="342"/>
  <c r="BC118" i="342"/>
  <c r="BA118" i="342"/>
  <c r="AZ118" i="342"/>
  <c r="AL118" i="342"/>
  <c r="AM118" i="342"/>
  <c r="AK118" i="342"/>
  <c r="AI118" i="342"/>
  <c r="AJ118" i="342"/>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c r="BN117" i="342"/>
  <c r="BH117" i="342"/>
  <c r="BK117" i="342"/>
  <c r="BJ117" i="342"/>
  <c r="BI117" i="342"/>
  <c r="BG117" i="342"/>
  <c r="BF117" i="342"/>
  <c r="BD117" i="342"/>
  <c r="BC117" i="342"/>
  <c r="BA117" i="342"/>
  <c r="AZ117" i="342"/>
  <c r="AL117" i="342"/>
  <c r="AM117" i="342"/>
  <c r="AK117" i="342"/>
  <c r="AI117" i="342"/>
  <c r="AJ117" i="342"/>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c r="BH116" i="342"/>
  <c r="BK116" i="342"/>
  <c r="BJ116" i="342"/>
  <c r="BI116" i="342"/>
  <c r="BG116" i="342"/>
  <c r="BF116" i="342"/>
  <c r="BD116" i="342"/>
  <c r="BC116" i="342"/>
  <c r="BA116" i="342"/>
  <c r="AZ116" i="342"/>
  <c r="AL116" i="342"/>
  <c r="AM116" i="342"/>
  <c r="AK116" i="342"/>
  <c r="AI116" i="342"/>
  <c r="AJ116" i="342"/>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W115" i="342"/>
  <c r="BB115" i="342"/>
  <c r="AY115" i="342"/>
  <c r="AN115" i="342"/>
  <c r="BH115" i="342"/>
  <c r="BK115" i="342"/>
  <c r="BJ115" i="342"/>
  <c r="BI115" i="342"/>
  <c r="BG115" i="342"/>
  <c r="BF115" i="342"/>
  <c r="BD115" i="342"/>
  <c r="BC115" i="342"/>
  <c r="BA115" i="342"/>
  <c r="AZ115" i="342"/>
  <c r="AL115" i="342"/>
  <c r="AM115" i="342"/>
  <c r="AK115" i="342"/>
  <c r="AI115" i="342"/>
  <c r="AJ115" i="342"/>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W114" i="342"/>
  <c r="BB114" i="342"/>
  <c r="AY114" i="342"/>
  <c r="AN114" i="342"/>
  <c r="BN114" i="342"/>
  <c r="BH114" i="342"/>
  <c r="BK114" i="342"/>
  <c r="BJ114" i="342"/>
  <c r="BI114" i="342"/>
  <c r="BG114" i="342"/>
  <c r="BF114" i="342"/>
  <c r="BD114" i="342"/>
  <c r="BC114" i="342"/>
  <c r="BA114" i="342"/>
  <c r="AZ114" i="342"/>
  <c r="AL114" i="342"/>
  <c r="AM114" i="342"/>
  <c r="AK114" i="342"/>
  <c r="AI114" i="342"/>
  <c r="AJ114" i="342"/>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c r="BJ113" i="342"/>
  <c r="BI113" i="342"/>
  <c r="BG113" i="342"/>
  <c r="BF113" i="342"/>
  <c r="BD113" i="342"/>
  <c r="BC113" i="342"/>
  <c r="BA113" i="342"/>
  <c r="AZ113" i="342"/>
  <c r="AL113" i="342"/>
  <c r="AM113" i="342"/>
  <c r="AK113" i="342"/>
  <c r="AI113" i="342"/>
  <c r="AJ113" i="342"/>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W112" i="342"/>
  <c r="BB112" i="342"/>
  <c r="AY112" i="342"/>
  <c r="AN112" i="342"/>
  <c r="BL112" i="342"/>
  <c r="BH112" i="342"/>
  <c r="BK112" i="342"/>
  <c r="BJ112" i="342"/>
  <c r="BI112" i="342"/>
  <c r="BG112" i="342"/>
  <c r="BF112" i="342"/>
  <c r="BD112" i="342"/>
  <c r="BC112" i="342"/>
  <c r="BA112" i="342"/>
  <c r="AZ112" i="342"/>
  <c r="AL112" i="342"/>
  <c r="AM112" i="342"/>
  <c r="AK112" i="342"/>
  <c r="AI112" i="342"/>
  <c r="AJ112" i="342"/>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K111" i="342"/>
  <c r="BJ111" i="342"/>
  <c r="BI111" i="342"/>
  <c r="BG111" i="342"/>
  <c r="BF111" i="342"/>
  <c r="BD111" i="342"/>
  <c r="BC111" i="342"/>
  <c r="BA111" i="342"/>
  <c r="AZ111" i="342"/>
  <c r="AL111" i="342"/>
  <c r="AM111" i="342"/>
  <c r="AK111" i="342"/>
  <c r="AI111" i="342"/>
  <c r="AJ111" i="342"/>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W110" i="342"/>
  <c r="BB110" i="342"/>
  <c r="AY110" i="342"/>
  <c r="AN110" i="342"/>
  <c r="BQ110" i="342"/>
  <c r="BL110" i="342"/>
  <c r="BH110" i="342"/>
  <c r="BK110" i="342"/>
  <c r="BJ110" i="342"/>
  <c r="BI110" i="342"/>
  <c r="BG110" i="342"/>
  <c r="BF110" i="342"/>
  <c r="BD110" i="342"/>
  <c r="BC110" i="342"/>
  <c r="BA110" i="342"/>
  <c r="AZ110" i="342"/>
  <c r="AO110" i="342"/>
  <c r="AL110" i="342"/>
  <c r="AM110" i="342"/>
  <c r="AK110" i="342"/>
  <c r="AI110" i="342"/>
  <c r="AJ110" i="342"/>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W109" i="342"/>
  <c r="BB109" i="342"/>
  <c r="AY109" i="342"/>
  <c r="AN109" i="342"/>
  <c r="AO109" i="342"/>
  <c r="BT109" i="342"/>
  <c r="BH109" i="342"/>
  <c r="BK109" i="342"/>
  <c r="BJ109" i="342"/>
  <c r="BI109" i="342"/>
  <c r="BG109" i="342"/>
  <c r="BF109" i="342"/>
  <c r="BD109" i="342"/>
  <c r="BC109" i="342"/>
  <c r="BA109" i="342"/>
  <c r="AZ109" i="342"/>
  <c r="AV109" i="342"/>
  <c r="AW109" i="342"/>
  <c r="AL109" i="342"/>
  <c r="AM109" i="342"/>
  <c r="AK109" i="342"/>
  <c r="AI109" i="342"/>
  <c r="AJ109" i="342"/>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c r="BH108" i="342"/>
  <c r="BK108" i="342"/>
  <c r="BJ108" i="342"/>
  <c r="BI108" i="342"/>
  <c r="BG108" i="342"/>
  <c r="BF108" i="342"/>
  <c r="BD108" i="342"/>
  <c r="BC108" i="342"/>
  <c r="BA108" i="342"/>
  <c r="AZ108" i="342"/>
  <c r="AU108" i="342"/>
  <c r="AL108" i="342"/>
  <c r="AM108" i="342"/>
  <c r="AK108" i="342"/>
  <c r="AI108" i="342"/>
  <c r="AJ108" i="342"/>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K107" i="342"/>
  <c r="BJ107" i="342"/>
  <c r="BI107" i="342"/>
  <c r="BG107" i="342"/>
  <c r="BF107" i="342"/>
  <c r="BD107" i="342"/>
  <c r="BC107" i="342"/>
  <c r="BA107" i="342"/>
  <c r="AZ107" i="342"/>
  <c r="AL107" i="342"/>
  <c r="AM107" i="342"/>
  <c r="AK107" i="342"/>
  <c r="AI107" i="342"/>
  <c r="AJ107" i="342"/>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O106" i="342"/>
  <c r="BH106" i="342"/>
  <c r="BK106" i="342"/>
  <c r="BJ106" i="342"/>
  <c r="BI106" i="342"/>
  <c r="BG106" i="342"/>
  <c r="BF106" i="342"/>
  <c r="BD106" i="342"/>
  <c r="BC106" i="342"/>
  <c r="BA106" i="342"/>
  <c r="AZ106" i="342"/>
  <c r="AL106" i="342"/>
  <c r="AM106" i="342"/>
  <c r="AK106" i="342"/>
  <c r="AI106" i="342"/>
  <c r="AJ106" i="342"/>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W105" i="342"/>
  <c r="BB105" i="342"/>
  <c r="AY105" i="342"/>
  <c r="AN105" i="342"/>
  <c r="AT105" i="342"/>
  <c r="BH105" i="342"/>
  <c r="BK105" i="342"/>
  <c r="BJ105" i="342"/>
  <c r="BI105" i="342"/>
  <c r="BG105" i="342"/>
  <c r="BF105" i="342"/>
  <c r="BD105" i="342"/>
  <c r="BC105" i="342"/>
  <c r="BA105" i="342"/>
  <c r="AZ105" i="342"/>
  <c r="AL105" i="342"/>
  <c r="AM105" i="342"/>
  <c r="AK105" i="342"/>
  <c r="AI105" i="342"/>
  <c r="AJ105" i="342"/>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c r="BH104" i="342"/>
  <c r="BK104" i="342"/>
  <c r="BJ104" i="342"/>
  <c r="BI104" i="342"/>
  <c r="BG104" i="342"/>
  <c r="BF104" i="342"/>
  <c r="BD104" i="342"/>
  <c r="BC104" i="342"/>
  <c r="BA104" i="342"/>
  <c r="AZ104" i="342"/>
  <c r="AR104" i="342"/>
  <c r="AL104" i="342"/>
  <c r="AM104" i="342"/>
  <c r="AK104" i="342"/>
  <c r="AI104" i="342"/>
  <c r="AJ104" i="342"/>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BL103" i="342"/>
  <c r="BH103" i="342"/>
  <c r="BK103" i="342"/>
  <c r="BJ103" i="342"/>
  <c r="BI103" i="342"/>
  <c r="BG103" i="342"/>
  <c r="BF103" i="342"/>
  <c r="BD103" i="342"/>
  <c r="BC103" i="342"/>
  <c r="BA103" i="342"/>
  <c r="AZ103" i="342"/>
  <c r="AU103" i="342"/>
  <c r="AL103" i="342"/>
  <c r="AM103" i="342"/>
  <c r="AK103" i="342"/>
  <c r="AI103" i="342"/>
  <c r="AJ103" i="342"/>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S102" i="342"/>
  <c r="BN102" i="342"/>
  <c r="BH102" i="342"/>
  <c r="BK102" i="342"/>
  <c r="BJ102" i="342"/>
  <c r="BI102" i="342"/>
  <c r="BG102" i="342"/>
  <c r="BF102" i="342"/>
  <c r="BD102" i="342"/>
  <c r="BC102" i="342"/>
  <c r="BA102" i="342"/>
  <c r="AZ102" i="342"/>
  <c r="AP102" i="342"/>
  <c r="AQ102" i="342"/>
  <c r="AL102" i="342"/>
  <c r="AM102" i="342"/>
  <c r="AK102" i="342"/>
  <c r="AI102" i="342"/>
  <c r="AJ102" i="342"/>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c r="BQ101" i="342"/>
  <c r="BM101" i="342"/>
  <c r="BL101" i="342"/>
  <c r="BH101" i="342"/>
  <c r="BK101" i="342"/>
  <c r="BJ101" i="342"/>
  <c r="BI101" i="342"/>
  <c r="BG101" i="342"/>
  <c r="BF101" i="342"/>
  <c r="BD101" i="342"/>
  <c r="BC101" i="342"/>
  <c r="BA101" i="342"/>
  <c r="AZ101" i="342"/>
  <c r="AV101" i="342"/>
  <c r="AW101" i="342"/>
  <c r="AT101" i="342"/>
  <c r="AL101" i="342"/>
  <c r="AM101" i="342"/>
  <c r="AK101" i="342"/>
  <c r="AI101" i="342"/>
  <c r="AJ101" i="342"/>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W100" i="342"/>
  <c r="BB100" i="342"/>
  <c r="AY100" i="342"/>
  <c r="AN100" i="342"/>
  <c r="BP100" i="342"/>
  <c r="BH100" i="342"/>
  <c r="BK100" i="342"/>
  <c r="BJ100" i="342"/>
  <c r="BI100" i="342"/>
  <c r="BG100" i="342"/>
  <c r="BF100" i="342"/>
  <c r="BD100" i="342"/>
  <c r="BC100" i="342"/>
  <c r="BA100" i="342"/>
  <c r="AZ100" i="342"/>
  <c r="AL100" i="342"/>
  <c r="AM100" i="342"/>
  <c r="AK100" i="342"/>
  <c r="AI100" i="342"/>
  <c r="AJ100" i="342"/>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W99" i="342"/>
  <c r="BB99" i="342"/>
  <c r="AY99" i="342"/>
  <c r="AN99" i="342"/>
  <c r="BR99" i="342"/>
  <c r="BT99" i="342"/>
  <c r="BS99" i="342"/>
  <c r="BQ99" i="342"/>
  <c r="BP99" i="342"/>
  <c r="BO99" i="342"/>
  <c r="BN99" i="342"/>
  <c r="BM99" i="342"/>
  <c r="BL99" i="342"/>
  <c r="BH99" i="342"/>
  <c r="BK99" i="342"/>
  <c r="BJ99" i="342"/>
  <c r="BI99" i="342"/>
  <c r="BG99" i="342"/>
  <c r="BF99" i="342"/>
  <c r="BD99" i="342"/>
  <c r="BC99" i="342"/>
  <c r="BA99" i="342"/>
  <c r="AZ99" i="342"/>
  <c r="AV99" i="342"/>
  <c r="AW99" i="342"/>
  <c r="AU99" i="342"/>
  <c r="AT99" i="342"/>
  <c r="AS99" i="342"/>
  <c r="AR99" i="342"/>
  <c r="AP99" i="342"/>
  <c r="AQ99" i="342"/>
  <c r="AO99" i="342"/>
  <c r="AL99" i="342"/>
  <c r="AM99" i="342"/>
  <c r="AK99" i="342"/>
  <c r="AI99" i="342"/>
  <c r="AJ99" i="342"/>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T98" i="342"/>
  <c r="BM98" i="342"/>
  <c r="BH98" i="342"/>
  <c r="BK98" i="342"/>
  <c r="BJ98" i="342"/>
  <c r="BI98" i="342"/>
  <c r="BG98" i="342"/>
  <c r="BF98" i="342"/>
  <c r="BD98" i="342"/>
  <c r="BC98" i="342"/>
  <c r="BA98" i="342"/>
  <c r="AZ98" i="342"/>
  <c r="AV98" i="342"/>
  <c r="AW98" i="342"/>
  <c r="AT98" i="342"/>
  <c r="AL98" i="342"/>
  <c r="AM98" i="342"/>
  <c r="AK98" i="342"/>
  <c r="AI98" i="342"/>
  <c r="AJ98" i="342"/>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AP97" i="342"/>
  <c r="AQ97" i="342"/>
  <c r="BH97" i="342"/>
  <c r="BK97" i="342"/>
  <c r="BJ97" i="342"/>
  <c r="BI97" i="342"/>
  <c r="BG97" i="342"/>
  <c r="BF97" i="342"/>
  <c r="BD97" i="342"/>
  <c r="BC97" i="342"/>
  <c r="BA97" i="342"/>
  <c r="AZ97" i="342"/>
  <c r="AL97" i="342"/>
  <c r="AM97" i="342"/>
  <c r="AK97" i="342"/>
  <c r="AI97" i="342"/>
  <c r="AJ97" i="342"/>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W96" i="342"/>
  <c r="BB96" i="342"/>
  <c r="AY96" i="342"/>
  <c r="AN96" i="342"/>
  <c r="BS96" i="342"/>
  <c r="BR96" i="342"/>
  <c r="BQ96" i="342"/>
  <c r="BO96" i="342"/>
  <c r="BN96" i="342"/>
  <c r="BM96" i="342"/>
  <c r="BH96" i="342"/>
  <c r="BK96" i="342"/>
  <c r="BJ96" i="342"/>
  <c r="BI96" i="342"/>
  <c r="BG96" i="342"/>
  <c r="BF96" i="342"/>
  <c r="BD96" i="342"/>
  <c r="BC96" i="342"/>
  <c r="BA96" i="342"/>
  <c r="AZ96" i="342"/>
  <c r="AV96" i="342"/>
  <c r="AW96" i="342"/>
  <c r="AU96" i="342"/>
  <c r="AT96" i="342"/>
  <c r="AS96" i="342"/>
  <c r="AP96" i="342"/>
  <c r="AQ96" i="342"/>
  <c r="AO96" i="342"/>
  <c r="AL96" i="342"/>
  <c r="AM96" i="342"/>
  <c r="AK96" i="342"/>
  <c r="AI96" i="342"/>
  <c r="AJ96" i="342"/>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BO95" i="342"/>
  <c r="BM95" i="342"/>
  <c r="BH95" i="342"/>
  <c r="BK95" i="342"/>
  <c r="BJ95" i="342"/>
  <c r="BI95" i="342"/>
  <c r="BG95" i="342"/>
  <c r="BF95" i="342"/>
  <c r="BD95" i="342"/>
  <c r="BC95" i="342"/>
  <c r="BA95" i="342"/>
  <c r="AZ95" i="342"/>
  <c r="AV95" i="342"/>
  <c r="AW95" i="342"/>
  <c r="AU95" i="342"/>
  <c r="AL95" i="342"/>
  <c r="AM95" i="342"/>
  <c r="AK95" i="342"/>
  <c r="AI95" i="342"/>
  <c r="AJ95" i="342"/>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P94" i="342"/>
  <c r="BO94" i="342"/>
  <c r="BH94" i="342"/>
  <c r="BK94" i="342"/>
  <c r="BJ94" i="342"/>
  <c r="BI94" i="342"/>
  <c r="BG94" i="342"/>
  <c r="BF94" i="342"/>
  <c r="BD94" i="342"/>
  <c r="BC94" i="342"/>
  <c r="BA94" i="342"/>
  <c r="AZ94" i="342"/>
  <c r="AO94" i="342"/>
  <c r="AL94" i="342"/>
  <c r="AM94" i="342"/>
  <c r="AK94" i="342"/>
  <c r="AI94" i="342"/>
  <c r="AJ94" i="342"/>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W93" i="342"/>
  <c r="BB93" i="342"/>
  <c r="AY93" i="342"/>
  <c r="AN93" i="342"/>
  <c r="BT93" i="342"/>
  <c r="BS93" i="342"/>
  <c r="BQ93" i="342"/>
  <c r="BP93" i="342"/>
  <c r="BO93" i="342"/>
  <c r="BM93" i="342"/>
  <c r="BL93" i="342"/>
  <c r="BH93" i="342"/>
  <c r="BK93" i="342"/>
  <c r="BJ93" i="342"/>
  <c r="BI93" i="342"/>
  <c r="BG93" i="342"/>
  <c r="BF93" i="342"/>
  <c r="BD93" i="342"/>
  <c r="BC93" i="342"/>
  <c r="BA93" i="342"/>
  <c r="AZ93" i="342"/>
  <c r="AV93" i="342"/>
  <c r="AW93" i="342"/>
  <c r="AU93" i="342"/>
  <c r="AS93" i="342"/>
  <c r="AR93" i="342"/>
  <c r="AP93" i="342"/>
  <c r="AQ93" i="342"/>
  <c r="AO93" i="342"/>
  <c r="AL93" i="342"/>
  <c r="AM93" i="342"/>
  <c r="AK93" i="342"/>
  <c r="AI93" i="342"/>
  <c r="AJ93" i="342"/>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AP92" i="342"/>
  <c r="AQ92" i="342"/>
  <c r="BH92" i="342"/>
  <c r="BK92" i="342"/>
  <c r="BJ92" i="342"/>
  <c r="BI92" i="342"/>
  <c r="BG92" i="342"/>
  <c r="BF92" i="342"/>
  <c r="BD92" i="342"/>
  <c r="BC92" i="342"/>
  <c r="BA92" i="342"/>
  <c r="AZ92" i="342"/>
  <c r="AL92" i="342"/>
  <c r="AM92" i="342"/>
  <c r="AK92" i="342"/>
  <c r="AI92" i="342"/>
  <c r="AJ92" i="342"/>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W91" i="342"/>
  <c r="BB91" i="342"/>
  <c r="AY91" i="342"/>
  <c r="AN91" i="342"/>
  <c r="AP91" i="342"/>
  <c r="AQ91" i="342"/>
  <c r="BH91" i="342"/>
  <c r="BK91" i="342"/>
  <c r="BJ91" i="342"/>
  <c r="BI91" i="342"/>
  <c r="BG91" i="342"/>
  <c r="BF91" i="342"/>
  <c r="BD91" i="342"/>
  <c r="BC91" i="342"/>
  <c r="BA91" i="342"/>
  <c r="AZ91" i="342"/>
  <c r="AL91" i="342"/>
  <c r="AM91" i="342"/>
  <c r="AK91" i="342"/>
  <c r="AI91" i="342"/>
  <c r="AJ91" i="342"/>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W90" i="342"/>
  <c r="BB90" i="342"/>
  <c r="AY90" i="342"/>
  <c r="AN90" i="342"/>
  <c r="BH90" i="342"/>
  <c r="BK90" i="342"/>
  <c r="BJ90" i="342"/>
  <c r="BI90" i="342"/>
  <c r="BG90" i="342"/>
  <c r="BF90" i="342"/>
  <c r="BD90" i="342"/>
  <c r="BC90" i="342"/>
  <c r="BA90" i="342"/>
  <c r="AZ90" i="342"/>
  <c r="AL90" i="342"/>
  <c r="AM90" i="342"/>
  <c r="AK90" i="342"/>
  <c r="AI90" i="342"/>
  <c r="AJ90" i="342"/>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W89" i="342"/>
  <c r="BB89" i="342"/>
  <c r="AY89" i="342"/>
  <c r="AN89" i="342"/>
  <c r="BH89" i="342"/>
  <c r="BK89" i="342"/>
  <c r="BJ89" i="342"/>
  <c r="BI89" i="342"/>
  <c r="BG89" i="342"/>
  <c r="BF89" i="342"/>
  <c r="BD89" i="342"/>
  <c r="BC89" i="342"/>
  <c r="BA89" i="342"/>
  <c r="AZ89" i="342"/>
  <c r="AL89" i="342"/>
  <c r="AM89" i="342"/>
  <c r="AK89" i="342"/>
  <c r="AI89" i="342"/>
  <c r="AJ89" i="342"/>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Q88" i="342"/>
  <c r="BS88" i="342"/>
  <c r="BH88" i="342"/>
  <c r="BK88" i="342"/>
  <c r="BJ88" i="342"/>
  <c r="BI88" i="342"/>
  <c r="BG88" i="342"/>
  <c r="BF88" i="342"/>
  <c r="BD88" i="342"/>
  <c r="BC88" i="342"/>
  <c r="BA88" i="342"/>
  <c r="AZ88" i="342"/>
  <c r="AP88" i="342"/>
  <c r="AQ88" i="342"/>
  <c r="AL88" i="342"/>
  <c r="AM88" i="342"/>
  <c r="AK88" i="342"/>
  <c r="AI88" i="342"/>
  <c r="AJ88" i="342"/>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L87" i="342"/>
  <c r="BH87" i="342"/>
  <c r="BK87" i="342"/>
  <c r="BJ87" i="342"/>
  <c r="BI87" i="342"/>
  <c r="BG87" i="342"/>
  <c r="BF87" i="342"/>
  <c r="BD87" i="342"/>
  <c r="BC87" i="342"/>
  <c r="BA87" i="342"/>
  <c r="AZ87" i="342"/>
  <c r="AL87" i="342"/>
  <c r="AM87" i="342"/>
  <c r="AK87" i="342"/>
  <c r="AI87" i="342"/>
  <c r="AJ87" i="342"/>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W86" i="342"/>
  <c r="BB86" i="342"/>
  <c r="AY86" i="342"/>
  <c r="AN86" i="342"/>
  <c r="BP86" i="342"/>
  <c r="BH86" i="342"/>
  <c r="BK86" i="342"/>
  <c r="BJ86" i="342"/>
  <c r="BI86" i="342"/>
  <c r="BG86" i="342"/>
  <c r="BF86" i="342"/>
  <c r="BD86" i="342"/>
  <c r="BC86" i="342"/>
  <c r="BA86" i="342"/>
  <c r="AZ86" i="342"/>
  <c r="AU86" i="342"/>
  <c r="AL86" i="342"/>
  <c r="AM86" i="342"/>
  <c r="AK86" i="342"/>
  <c r="AI86" i="342"/>
  <c r="AJ86" i="342"/>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W85" i="342"/>
  <c r="BB85" i="342"/>
  <c r="AY85" i="342"/>
  <c r="AN85" i="342"/>
  <c r="BQ85" i="342"/>
  <c r="BH85" i="342"/>
  <c r="BK85" i="342"/>
  <c r="BJ85" i="342"/>
  <c r="BI85" i="342"/>
  <c r="BG85" i="342"/>
  <c r="BF85" i="342"/>
  <c r="BD85" i="342"/>
  <c r="BC85" i="342"/>
  <c r="BA85" i="342"/>
  <c r="AZ85" i="342"/>
  <c r="AL85" i="342"/>
  <c r="AM85" i="342"/>
  <c r="AK85" i="342"/>
  <c r="AI85" i="342"/>
  <c r="AJ85" i="342"/>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R84" i="342"/>
  <c r="BH84" i="342"/>
  <c r="BK84" i="342"/>
  <c r="BJ84" i="342"/>
  <c r="BI84" i="342"/>
  <c r="BG84" i="342"/>
  <c r="BF84" i="342"/>
  <c r="BD84" i="342"/>
  <c r="BC84" i="342"/>
  <c r="BA84" i="342"/>
  <c r="AZ84" i="342"/>
  <c r="AL84" i="342"/>
  <c r="AM84" i="342"/>
  <c r="AK84" i="342"/>
  <c r="AI84" i="342"/>
  <c r="AJ84" i="342"/>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W83" i="342"/>
  <c r="BB83" i="342"/>
  <c r="AY83" i="342"/>
  <c r="AN83" i="342"/>
  <c r="BT83" i="342"/>
  <c r="BH83" i="342"/>
  <c r="BK83" i="342"/>
  <c r="BJ83" i="342"/>
  <c r="BI83" i="342"/>
  <c r="BG83" i="342"/>
  <c r="BF83" i="342"/>
  <c r="BD83" i="342"/>
  <c r="BC83" i="342"/>
  <c r="BA83" i="342"/>
  <c r="AZ83" i="342"/>
  <c r="AS83" i="342"/>
  <c r="AL83" i="342"/>
  <c r="AM83" i="342"/>
  <c r="AK83" i="342"/>
  <c r="AI83" i="342"/>
  <c r="AJ83" i="342"/>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K82" i="342"/>
  <c r="BJ82" i="342"/>
  <c r="BI82" i="342"/>
  <c r="BG82" i="342"/>
  <c r="BF82" i="342"/>
  <c r="BD82" i="342"/>
  <c r="BC82" i="342"/>
  <c r="BA82" i="342"/>
  <c r="AZ82" i="342"/>
  <c r="AL82" i="342"/>
  <c r="AM82" i="342"/>
  <c r="AK82" i="342"/>
  <c r="AI82" i="342"/>
  <c r="AJ82" i="342"/>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P81" i="342"/>
  <c r="BH81" i="342"/>
  <c r="BK81" i="342"/>
  <c r="BJ81" i="342"/>
  <c r="BI81" i="342"/>
  <c r="BG81" i="342"/>
  <c r="BF81" i="342"/>
  <c r="BD81" i="342"/>
  <c r="BC81" i="342"/>
  <c r="BA81" i="342"/>
  <c r="AZ81" i="342"/>
  <c r="AL81" i="342"/>
  <c r="AM81" i="342"/>
  <c r="AK81" i="342"/>
  <c r="AI81" i="342"/>
  <c r="AJ81" i="342"/>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Q80" i="342"/>
  <c r="BH80" i="342"/>
  <c r="BK80" i="342"/>
  <c r="BJ80" i="342"/>
  <c r="BI80" i="342"/>
  <c r="BG80" i="342"/>
  <c r="BF80" i="342"/>
  <c r="BD80" i="342"/>
  <c r="BC80" i="342"/>
  <c r="BA80" i="342"/>
  <c r="AZ80" i="342"/>
  <c r="AU80" i="342"/>
  <c r="AL80" i="342"/>
  <c r="AM80" i="342"/>
  <c r="AK80" i="342"/>
  <c r="AI80" i="342"/>
  <c r="AJ80" i="342"/>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c r="BH79" i="342"/>
  <c r="BK79" i="342"/>
  <c r="BJ79" i="342"/>
  <c r="BI79" i="342"/>
  <c r="BG79" i="342"/>
  <c r="BF79" i="342"/>
  <c r="BD79" i="342"/>
  <c r="BC79" i="342"/>
  <c r="BA79" i="342"/>
  <c r="AZ79" i="342"/>
  <c r="AV79" i="342"/>
  <c r="AW79" i="342"/>
  <c r="AO79" i="342"/>
  <c r="AL79" i="342"/>
  <c r="AM79" i="342"/>
  <c r="AK79" i="342"/>
  <c r="AI79" i="342"/>
  <c r="AJ79" i="342"/>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BT78" i="342"/>
  <c r="BS78" i="342"/>
  <c r="BR78" i="342"/>
  <c r="BQ78" i="342"/>
  <c r="BO78" i="342"/>
  <c r="BN78" i="342"/>
  <c r="BM78" i="342"/>
  <c r="BH78" i="342"/>
  <c r="BK78" i="342"/>
  <c r="BJ78" i="342"/>
  <c r="BI78" i="342"/>
  <c r="BG78" i="342"/>
  <c r="BF78" i="342"/>
  <c r="BD78" i="342"/>
  <c r="BC78" i="342"/>
  <c r="BA78" i="342"/>
  <c r="AZ78" i="342"/>
  <c r="AV78" i="342"/>
  <c r="AW78" i="342"/>
  <c r="AU78" i="342"/>
  <c r="AT78" i="342"/>
  <c r="AS78" i="342"/>
  <c r="AP78" i="342"/>
  <c r="AQ78" i="342"/>
  <c r="AO78" i="342"/>
  <c r="AL78" i="342"/>
  <c r="AM78" i="342"/>
  <c r="AK78" i="342"/>
  <c r="AI78" i="342"/>
  <c r="AJ78" i="342"/>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W77" i="342"/>
  <c r="BB77" i="342"/>
  <c r="AY77" i="342"/>
  <c r="AN77" i="342"/>
  <c r="BQ77" i="342"/>
  <c r="BH77" i="342"/>
  <c r="BK77" i="342"/>
  <c r="BJ77" i="342"/>
  <c r="BI77" i="342"/>
  <c r="BG77" i="342"/>
  <c r="BF77" i="342"/>
  <c r="BD77" i="342"/>
  <c r="BC77" i="342"/>
  <c r="BA77" i="342"/>
  <c r="AZ77" i="342"/>
  <c r="AL77" i="342"/>
  <c r="AM77" i="342"/>
  <c r="AK77" i="342"/>
  <c r="AI77" i="342"/>
  <c r="AJ77" i="342"/>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W76" i="342"/>
  <c r="BB76" i="342"/>
  <c r="AY76" i="342"/>
  <c r="AN76" i="342"/>
  <c r="BP76" i="342"/>
  <c r="BH76" i="342"/>
  <c r="BK76" i="342"/>
  <c r="BJ76" i="342"/>
  <c r="BI76" i="342"/>
  <c r="BG76" i="342"/>
  <c r="BF76" i="342"/>
  <c r="BD76" i="342"/>
  <c r="BC76" i="342"/>
  <c r="BA76" i="342"/>
  <c r="AZ76" i="342"/>
  <c r="AU76" i="342"/>
  <c r="AO76" i="342"/>
  <c r="AL76" i="342"/>
  <c r="AM76" i="342"/>
  <c r="AK76" i="342"/>
  <c r="AI76" i="342"/>
  <c r="AJ76" i="342"/>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W75" i="342"/>
  <c r="BB75" i="342"/>
  <c r="AY75" i="342"/>
  <c r="AN75" i="342"/>
  <c r="BR75" i="342"/>
  <c r="BH75" i="342"/>
  <c r="BK75" i="342"/>
  <c r="BJ75" i="342"/>
  <c r="BI75" i="342"/>
  <c r="BG75" i="342"/>
  <c r="BF75" i="342"/>
  <c r="BD75" i="342"/>
  <c r="BC75" i="342"/>
  <c r="BA75" i="342"/>
  <c r="AZ75" i="342"/>
  <c r="AS75" i="342"/>
  <c r="AL75" i="342"/>
  <c r="AM75" i="342"/>
  <c r="AK75" i="342"/>
  <c r="AI75" i="342"/>
  <c r="AJ75" i="342"/>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W74" i="342"/>
  <c r="BB74" i="342"/>
  <c r="AY74" i="342"/>
  <c r="AN74" i="342"/>
  <c r="AU74" i="342"/>
  <c r="BH74" i="342"/>
  <c r="BK74" i="342"/>
  <c r="BJ74" i="342"/>
  <c r="BI74" i="342"/>
  <c r="BG74" i="342"/>
  <c r="BF74" i="342"/>
  <c r="BD74" i="342"/>
  <c r="BC74" i="342"/>
  <c r="BA74" i="342"/>
  <c r="AZ74" i="342"/>
  <c r="AL74" i="342"/>
  <c r="AM74" i="342"/>
  <c r="AK74" i="342"/>
  <c r="AI74" i="342"/>
  <c r="AJ74" i="342"/>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BS73" i="342"/>
  <c r="BQ73" i="342"/>
  <c r="BH73" i="342"/>
  <c r="BK73" i="342"/>
  <c r="BJ73" i="342"/>
  <c r="BI73" i="342"/>
  <c r="BG73" i="342"/>
  <c r="BF73" i="342"/>
  <c r="BD73" i="342"/>
  <c r="BC73" i="342"/>
  <c r="BA73" i="342"/>
  <c r="AZ73" i="342"/>
  <c r="AO73" i="342"/>
  <c r="AL73" i="342"/>
  <c r="AM73" i="342"/>
  <c r="AK73" i="342"/>
  <c r="AI73" i="342"/>
  <c r="AJ73" i="342"/>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W72" i="342"/>
  <c r="BB72" i="342"/>
  <c r="AY72" i="342"/>
  <c r="AN72" i="342"/>
  <c r="BR72" i="342"/>
  <c r="BS72" i="342"/>
  <c r="BO72" i="342"/>
  <c r="BN72" i="342"/>
  <c r="BH72" i="342"/>
  <c r="BK72" i="342"/>
  <c r="BJ72" i="342"/>
  <c r="BI72" i="342"/>
  <c r="BG72" i="342"/>
  <c r="BF72" i="342"/>
  <c r="BD72" i="342"/>
  <c r="BC72" i="342"/>
  <c r="BA72" i="342"/>
  <c r="AZ72" i="342"/>
  <c r="AV72" i="342"/>
  <c r="AW72" i="342"/>
  <c r="AS72" i="342"/>
  <c r="AP72" i="342"/>
  <c r="AQ72" i="342"/>
  <c r="AL72" i="342"/>
  <c r="AM72" i="342"/>
  <c r="AK72" i="342"/>
  <c r="AI72" i="342"/>
  <c r="AJ72" i="342"/>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Q71" i="342"/>
  <c r="BH71" i="342"/>
  <c r="BK71" i="342"/>
  <c r="BJ71" i="342"/>
  <c r="BI71" i="342"/>
  <c r="BG71" i="342"/>
  <c r="BF71" i="342"/>
  <c r="BD71" i="342"/>
  <c r="BC71" i="342"/>
  <c r="BA71" i="342"/>
  <c r="AZ71" i="342"/>
  <c r="AL71" i="342"/>
  <c r="AM71" i="342"/>
  <c r="AK71" i="342"/>
  <c r="AI71" i="342"/>
  <c r="AJ71" i="342"/>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S70" i="342"/>
  <c r="BH70" i="342"/>
  <c r="BK70" i="342"/>
  <c r="BJ70" i="342"/>
  <c r="BI70" i="342"/>
  <c r="BG70" i="342"/>
  <c r="BF70" i="342"/>
  <c r="BD70" i="342"/>
  <c r="BC70" i="342"/>
  <c r="BA70" i="342"/>
  <c r="AZ70" i="342"/>
  <c r="AL70" i="342"/>
  <c r="AM70" i="342"/>
  <c r="AK70" i="342"/>
  <c r="AI70" i="342"/>
  <c r="AJ70" i="342"/>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N69" i="342"/>
  <c r="BP69" i="342"/>
  <c r="BH69" i="342"/>
  <c r="BK69" i="342"/>
  <c r="BJ69" i="342"/>
  <c r="BI69" i="342"/>
  <c r="BG69" i="342"/>
  <c r="BF69" i="342"/>
  <c r="BD69" i="342"/>
  <c r="BC69" i="342"/>
  <c r="BA69" i="342"/>
  <c r="AZ69" i="342"/>
  <c r="AS69" i="342"/>
  <c r="AO69" i="342"/>
  <c r="AL69" i="342"/>
  <c r="AM69" i="342"/>
  <c r="AK69" i="342"/>
  <c r="AI69" i="342"/>
  <c r="AJ69" i="342"/>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M68" i="342"/>
  <c r="BQ68" i="342"/>
  <c r="BH68" i="342"/>
  <c r="BK68" i="342"/>
  <c r="BJ68" i="342"/>
  <c r="BI68" i="342"/>
  <c r="BG68" i="342"/>
  <c r="BF68" i="342"/>
  <c r="BD68" i="342"/>
  <c r="BC68" i="342"/>
  <c r="BA68" i="342"/>
  <c r="AZ68" i="342"/>
  <c r="AV68" i="342"/>
  <c r="AW68" i="342"/>
  <c r="AO68" i="342"/>
  <c r="AL68" i="342"/>
  <c r="AM68" i="342"/>
  <c r="AK68" i="342"/>
  <c r="AI68" i="342"/>
  <c r="AJ68" i="342"/>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W67" i="342"/>
  <c r="BB67" i="342"/>
  <c r="AY67" i="342"/>
  <c r="AN67" i="342"/>
  <c r="BT67" i="342"/>
  <c r="BN67" i="342"/>
  <c r="BH67" i="342"/>
  <c r="BK67" i="342"/>
  <c r="BJ67" i="342"/>
  <c r="BI67" i="342"/>
  <c r="BG67" i="342"/>
  <c r="BF67" i="342"/>
  <c r="BD67" i="342"/>
  <c r="BC67" i="342"/>
  <c r="BA67" i="342"/>
  <c r="AZ67" i="342"/>
  <c r="AS67" i="342"/>
  <c r="AO67" i="342"/>
  <c r="AL67" i="342"/>
  <c r="AM67" i="342"/>
  <c r="AK67" i="342"/>
  <c r="AI67" i="342"/>
  <c r="AJ67" i="342"/>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W66" i="342"/>
  <c r="BB66" i="342"/>
  <c r="AY66" i="342"/>
  <c r="AN66" i="342"/>
  <c r="BR66" i="342"/>
  <c r="BH66" i="342"/>
  <c r="BK66" i="342"/>
  <c r="BJ66" i="342"/>
  <c r="BI66" i="342"/>
  <c r="BG66" i="342"/>
  <c r="BF66" i="342"/>
  <c r="BD66" i="342"/>
  <c r="BC66" i="342"/>
  <c r="BA66" i="342"/>
  <c r="AZ66" i="342"/>
  <c r="AT66" i="342"/>
  <c r="AS66" i="342"/>
  <c r="AL66" i="342"/>
  <c r="AM66" i="342"/>
  <c r="AK66" i="342"/>
  <c r="AI66" i="342"/>
  <c r="AJ66" i="342"/>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N65" i="342"/>
  <c r="BO65" i="342"/>
  <c r="BH65" i="342"/>
  <c r="BK65" i="342"/>
  <c r="BJ65" i="342"/>
  <c r="BI65" i="342"/>
  <c r="BG65" i="342"/>
  <c r="BF65" i="342"/>
  <c r="BD65" i="342"/>
  <c r="BC65" i="342"/>
  <c r="BA65" i="342"/>
  <c r="AZ65" i="342"/>
  <c r="AS65" i="342"/>
  <c r="AP65" i="342"/>
  <c r="AQ65" i="342"/>
  <c r="AL65" i="342"/>
  <c r="AM65" i="342"/>
  <c r="AK65" i="342"/>
  <c r="AI65" i="342"/>
  <c r="AJ65" i="342"/>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W64" i="342"/>
  <c r="BB64" i="342"/>
  <c r="AY64" i="342"/>
  <c r="AN64" i="342"/>
  <c r="BT64" i="342"/>
  <c r="BH64" i="342"/>
  <c r="BK64" i="342"/>
  <c r="BJ64" i="342"/>
  <c r="BI64" i="342"/>
  <c r="BG64" i="342"/>
  <c r="BF64" i="342"/>
  <c r="BD64" i="342"/>
  <c r="BC64" i="342"/>
  <c r="BA64" i="342"/>
  <c r="AZ64" i="342"/>
  <c r="AV64" i="342"/>
  <c r="AW64" i="342"/>
  <c r="AO64" i="342"/>
  <c r="AL64" i="342"/>
  <c r="AM64" i="342"/>
  <c r="AK64" i="342"/>
  <c r="AI64" i="342"/>
  <c r="AJ64" i="342"/>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W63" i="342"/>
  <c r="BB63" i="342"/>
  <c r="AY63" i="342"/>
  <c r="AN63" i="342"/>
  <c r="BR63" i="342"/>
  <c r="BH63" i="342"/>
  <c r="BK63" i="342"/>
  <c r="BJ63" i="342"/>
  <c r="BI63" i="342"/>
  <c r="BG63" i="342"/>
  <c r="BF63" i="342"/>
  <c r="BD63" i="342"/>
  <c r="BC63" i="342"/>
  <c r="BA63" i="342"/>
  <c r="AZ63" i="342"/>
  <c r="AU63" i="342"/>
  <c r="AL63" i="342"/>
  <c r="AM63" i="342"/>
  <c r="AK63" i="342"/>
  <c r="AI63" i="342"/>
  <c r="AJ63" i="342"/>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c r="BH62" i="342"/>
  <c r="BK62" i="342"/>
  <c r="BJ62" i="342"/>
  <c r="BI62" i="342"/>
  <c r="BG62" i="342"/>
  <c r="BF62" i="342"/>
  <c r="BD62" i="342"/>
  <c r="BC62" i="342"/>
  <c r="BA62" i="342"/>
  <c r="AZ62" i="342"/>
  <c r="AL62" i="342"/>
  <c r="AM62" i="342"/>
  <c r="AK62" i="342"/>
  <c r="AI62" i="342"/>
  <c r="AJ62" i="342"/>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W61" i="342"/>
  <c r="BB61" i="342"/>
  <c r="AY61" i="342"/>
  <c r="AN61" i="342"/>
  <c r="BS61" i="342"/>
  <c r="BH61" i="342"/>
  <c r="BK61" i="342"/>
  <c r="BJ61" i="342"/>
  <c r="BI61" i="342"/>
  <c r="BG61" i="342"/>
  <c r="BF61" i="342"/>
  <c r="BD61" i="342"/>
  <c r="BC61" i="342"/>
  <c r="BA61" i="342"/>
  <c r="AZ61" i="342"/>
  <c r="AL61" i="342"/>
  <c r="AM61" i="342"/>
  <c r="AK61" i="342"/>
  <c r="AI61" i="342"/>
  <c r="AJ61" i="342"/>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W60" i="342"/>
  <c r="BB60" i="342"/>
  <c r="AY60" i="342"/>
  <c r="AN60" i="342"/>
  <c r="BS60" i="342"/>
  <c r="BR60" i="342"/>
  <c r="BO60" i="342"/>
  <c r="BN60" i="342"/>
  <c r="BM60" i="342"/>
  <c r="BH60" i="342"/>
  <c r="BK60" i="342"/>
  <c r="BJ60" i="342"/>
  <c r="BI60" i="342"/>
  <c r="BG60" i="342"/>
  <c r="BF60" i="342"/>
  <c r="BD60" i="342"/>
  <c r="BC60" i="342"/>
  <c r="BA60" i="342"/>
  <c r="AZ60" i="342"/>
  <c r="AV60" i="342"/>
  <c r="AW60" i="342"/>
  <c r="AU60" i="342"/>
  <c r="AS60" i="342"/>
  <c r="AP60" i="342"/>
  <c r="AQ60" i="342"/>
  <c r="AL60" i="342"/>
  <c r="AM60" i="342"/>
  <c r="AK60" i="342"/>
  <c r="AI60" i="342"/>
  <c r="AJ60" i="342"/>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c r="BH59" i="342"/>
  <c r="BK59" i="342"/>
  <c r="BJ59" i="342"/>
  <c r="BI59" i="342"/>
  <c r="BG59" i="342"/>
  <c r="BF59" i="342"/>
  <c r="BD59" i="342"/>
  <c r="BC59" i="342"/>
  <c r="BA59" i="342"/>
  <c r="AZ59" i="342"/>
  <c r="AL59" i="342"/>
  <c r="AM59" i="342"/>
  <c r="AK59" i="342"/>
  <c r="AI59" i="342"/>
  <c r="AJ59" i="342"/>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W58" i="342"/>
  <c r="BB58" i="342"/>
  <c r="AY58" i="342"/>
  <c r="AN58" i="342"/>
  <c r="BR58" i="342"/>
  <c r="BS58" i="342"/>
  <c r="BH58" i="342"/>
  <c r="BK58" i="342"/>
  <c r="BJ58" i="342"/>
  <c r="BI58" i="342"/>
  <c r="BG58" i="342"/>
  <c r="BF58" i="342"/>
  <c r="BD58" i="342"/>
  <c r="BC58" i="342"/>
  <c r="BA58" i="342"/>
  <c r="AZ58" i="342"/>
  <c r="AL58" i="342"/>
  <c r="AM58" i="342"/>
  <c r="AK58" i="342"/>
  <c r="AI58" i="342"/>
  <c r="AJ58" i="342"/>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W57" i="342"/>
  <c r="BB57" i="342"/>
  <c r="AY57" i="342"/>
  <c r="AN57" i="342"/>
  <c r="BP57" i="342"/>
  <c r="BH57" i="342"/>
  <c r="BK57" i="342"/>
  <c r="BJ57" i="342"/>
  <c r="BI57" i="342"/>
  <c r="BG57" i="342"/>
  <c r="BF57" i="342"/>
  <c r="BD57" i="342"/>
  <c r="BC57" i="342"/>
  <c r="BA57" i="342"/>
  <c r="AZ57" i="342"/>
  <c r="AR57" i="342"/>
  <c r="AL57" i="342"/>
  <c r="AM57" i="342"/>
  <c r="AK57" i="342"/>
  <c r="AI57" i="342"/>
  <c r="AJ57" i="342"/>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W56" i="342"/>
  <c r="BB56" i="342"/>
  <c r="AY56" i="342"/>
  <c r="AN56" i="342"/>
  <c r="BO56" i="342"/>
  <c r="BH56" i="342"/>
  <c r="BK56" i="342"/>
  <c r="BJ56" i="342"/>
  <c r="BI56" i="342"/>
  <c r="BG56" i="342"/>
  <c r="BF56" i="342"/>
  <c r="BD56" i="342"/>
  <c r="BC56" i="342"/>
  <c r="BA56" i="342"/>
  <c r="AZ56" i="342"/>
  <c r="AO56" i="342"/>
  <c r="AL56" i="342"/>
  <c r="AM56" i="342"/>
  <c r="AK56" i="342"/>
  <c r="AI56" i="342"/>
  <c r="AJ56" i="342"/>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W55" i="342"/>
  <c r="BB55" i="342"/>
  <c r="AY55" i="342"/>
  <c r="AN55" i="342"/>
  <c r="BT55" i="342"/>
  <c r="BH55" i="342"/>
  <c r="BK55" i="342"/>
  <c r="BJ55" i="342"/>
  <c r="BI55" i="342"/>
  <c r="BG55" i="342"/>
  <c r="BF55" i="342"/>
  <c r="BD55" i="342"/>
  <c r="BC55" i="342"/>
  <c r="BA55" i="342"/>
  <c r="AZ55" i="342"/>
  <c r="AS55" i="342"/>
  <c r="AL55" i="342"/>
  <c r="AM55" i="342"/>
  <c r="AK55" i="342"/>
  <c r="AI55" i="342"/>
  <c r="AJ55" i="342"/>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W54" i="342"/>
  <c r="BB54" i="342"/>
  <c r="AY54" i="342"/>
  <c r="AN54" i="342"/>
  <c r="BL54" i="342"/>
  <c r="BH54" i="342"/>
  <c r="BK54" i="342"/>
  <c r="BJ54" i="342"/>
  <c r="BI54" i="342"/>
  <c r="BG54" i="342"/>
  <c r="BF54" i="342"/>
  <c r="BD54" i="342"/>
  <c r="BC54" i="342"/>
  <c r="BA54" i="342"/>
  <c r="AZ54" i="342"/>
  <c r="AP54" i="342"/>
  <c r="AQ54" i="342"/>
  <c r="AL54" i="342"/>
  <c r="AM54" i="342"/>
  <c r="AK54" i="342"/>
  <c r="AI54" i="342"/>
  <c r="AJ54" i="342"/>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c r="BH53" i="342"/>
  <c r="BK53" i="342"/>
  <c r="BJ53" i="342"/>
  <c r="BI53" i="342"/>
  <c r="BG53" i="342"/>
  <c r="BF53" i="342"/>
  <c r="BD53" i="342"/>
  <c r="BC53" i="342"/>
  <c r="BA53" i="342"/>
  <c r="AZ53" i="342"/>
  <c r="AO53" i="342"/>
  <c r="AL53" i="342"/>
  <c r="AM53" i="342"/>
  <c r="AK53" i="342"/>
  <c r="AI53" i="342"/>
  <c r="AJ53" i="342"/>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S52" i="342"/>
  <c r="BP52" i="342"/>
  <c r="BH52" i="342"/>
  <c r="BK52" i="342"/>
  <c r="BJ52" i="342"/>
  <c r="BI52" i="342"/>
  <c r="BG52" i="342"/>
  <c r="BF52" i="342"/>
  <c r="BD52" i="342"/>
  <c r="BC52" i="342"/>
  <c r="BA52" i="342"/>
  <c r="AZ52" i="342"/>
  <c r="AV52" i="342"/>
  <c r="AW52" i="342"/>
  <c r="AR52" i="342"/>
  <c r="AO52" i="342"/>
  <c r="AL52" i="342"/>
  <c r="AM52" i="342"/>
  <c r="AK52" i="342"/>
  <c r="AI52" i="342"/>
  <c r="AJ52" i="342"/>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R51" i="342"/>
  <c r="BT51" i="342"/>
  <c r="BO51" i="342"/>
  <c r="BH51" i="342"/>
  <c r="BK51" i="342"/>
  <c r="BJ51" i="342"/>
  <c r="BI51" i="342"/>
  <c r="BG51" i="342"/>
  <c r="BF51" i="342"/>
  <c r="BD51" i="342"/>
  <c r="BC51" i="342"/>
  <c r="BA51" i="342"/>
  <c r="AZ51" i="342"/>
  <c r="AR51" i="342"/>
  <c r="AL51" i="342"/>
  <c r="AM51" i="342"/>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c r="BN50" i="342"/>
  <c r="BH50" i="342"/>
  <c r="BK50" i="342"/>
  <c r="BJ50" i="342"/>
  <c r="BI50" i="342"/>
  <c r="BG50" i="342"/>
  <c r="BF50" i="342"/>
  <c r="BD50" i="342"/>
  <c r="BC50" i="342"/>
  <c r="BA50" i="342"/>
  <c r="AZ50" i="342"/>
  <c r="AS50" i="342"/>
  <c r="AR50" i="342"/>
  <c r="AO50" i="342"/>
  <c r="AL50" i="342"/>
  <c r="AM50" i="342"/>
  <c r="AK50" i="342"/>
  <c r="AI50" i="342"/>
  <c r="AJ50" i="342"/>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S49" i="342"/>
  <c r="BH49" i="342"/>
  <c r="BK49" i="342"/>
  <c r="BJ49" i="342"/>
  <c r="BI49" i="342"/>
  <c r="BG49" i="342"/>
  <c r="BF49" i="342"/>
  <c r="BD49" i="342"/>
  <c r="BC49" i="342"/>
  <c r="BA49" i="342"/>
  <c r="AZ49" i="342"/>
  <c r="AL49" i="342"/>
  <c r="AM49" i="342"/>
  <c r="AK49" i="342"/>
  <c r="AI49" i="342"/>
  <c r="AJ49" i="342"/>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F48" i="342"/>
  <c r="BC48" i="342"/>
  <c r="BB48" i="342"/>
  <c r="BD48" i="342"/>
  <c r="AZ48" i="342"/>
  <c r="AY48" i="342"/>
  <c r="BA48" i="342"/>
  <c r="AL48" i="342"/>
  <c r="AF48" i="342"/>
  <c r="AD48" i="342"/>
  <c r="AC48" i="342"/>
  <c r="AB48" i="342"/>
  <c r="AA48" i="342"/>
  <c r="Z48" i="342"/>
  <c r="Y48" i="342"/>
  <c r="X48" i="342"/>
  <c r="V48" i="342"/>
  <c r="S48" i="342"/>
  <c r="R48" i="342"/>
  <c r="T48" i="342"/>
  <c r="Q48" i="342"/>
  <c r="P48" i="342"/>
  <c r="O48" i="342"/>
  <c r="N48" i="342"/>
  <c r="M48" i="342"/>
  <c r="L48" i="342"/>
  <c r="AY47" i="342"/>
  <c r="AN47" i="342"/>
  <c r="BP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S45" i="342"/>
  <c r="BH45" i="342"/>
  <c r="BF45" i="342"/>
  <c r="BC45" i="342"/>
  <c r="BB45" i="342"/>
  <c r="BD45" i="342"/>
  <c r="AZ45" i="342"/>
  <c r="AY45" i="342"/>
  <c r="BA45" i="342"/>
  <c r="AL45" i="342"/>
  <c r="AF45" i="342"/>
  <c r="AC45" i="342"/>
  <c r="AB45" i="342"/>
  <c r="AA45" i="342"/>
  <c r="Z45" i="342"/>
  <c r="Y45" i="342"/>
  <c r="X45" i="342"/>
  <c r="V45" i="342"/>
  <c r="S45" i="342"/>
  <c r="R45" i="342"/>
  <c r="T45" i="342"/>
  <c r="P45" i="342"/>
  <c r="O45" i="342"/>
  <c r="Q45" i="342"/>
  <c r="N45" i="342"/>
  <c r="M45" i="342"/>
  <c r="L45" i="342"/>
  <c r="BB44" i="342"/>
  <c r="BD44" i="342"/>
  <c r="AY44" i="342"/>
  <c r="AN44" i="342"/>
  <c r="BL44" i="342"/>
  <c r="BH44" i="342"/>
  <c r="BF44" i="342"/>
  <c r="BC44" i="342"/>
  <c r="BA44" i="342"/>
  <c r="AZ44" i="342"/>
  <c r="AL44" i="342"/>
  <c r="AF44" i="342"/>
  <c r="AC44" i="342"/>
  <c r="AB44" i="342"/>
  <c r="AA44" i="342"/>
  <c r="Z44" i="342"/>
  <c r="Y44" i="342"/>
  <c r="X44" i="342"/>
  <c r="V44" i="342"/>
  <c r="S44" i="342"/>
  <c r="R44" i="342"/>
  <c r="T44" i="342"/>
  <c r="P44" i="342"/>
  <c r="O44" i="342"/>
  <c r="Q44" i="342"/>
  <c r="N44" i="342"/>
  <c r="M44" i="342"/>
  <c r="L44" i="342"/>
  <c r="AN43" i="342"/>
  <c r="BP43" i="342"/>
  <c r="BH43" i="342"/>
  <c r="BF43" i="342"/>
  <c r="BC43" i="342"/>
  <c r="BB43" i="342"/>
  <c r="BD43" i="342"/>
  <c r="AZ43" i="342"/>
  <c r="AY43" i="342"/>
  <c r="BA43" i="342"/>
  <c r="AL43" i="342"/>
  <c r="AK43" i="342"/>
  <c r="AF43" i="342"/>
  <c r="AC43" i="342"/>
  <c r="AB43" i="342"/>
  <c r="AA43" i="342"/>
  <c r="Z43" i="342"/>
  <c r="Y43" i="342"/>
  <c r="X43" i="342"/>
  <c r="V43" i="342"/>
  <c r="T43" i="342"/>
  <c r="S43" i="342"/>
  <c r="R43" i="342"/>
  <c r="P43" i="342"/>
  <c r="O43" i="342"/>
  <c r="Q43" i="342"/>
  <c r="N43" i="342"/>
  <c r="M43" i="342"/>
  <c r="L43" i="342"/>
  <c r="AY42" i="342"/>
  <c r="BA42" i="342"/>
  <c r="AN42" i="342"/>
  <c r="AH42" i="342"/>
  <c r="BH42" i="342"/>
  <c r="BF42" i="342"/>
  <c r="BC42" i="342"/>
  <c r="BB42" i="342"/>
  <c r="BD42" i="342"/>
  <c r="AZ42" i="342"/>
  <c r="AL42" i="342"/>
  <c r="AF42" i="342"/>
  <c r="AC42" i="342"/>
  <c r="AB42" i="342"/>
  <c r="AA42" i="342"/>
  <c r="Z42" i="342"/>
  <c r="Y42" i="342"/>
  <c r="X42" i="342"/>
  <c r="V42" i="342"/>
  <c r="S42" i="342"/>
  <c r="R42" i="342"/>
  <c r="T42" i="342"/>
  <c r="P42" i="342"/>
  <c r="O42" i="342"/>
  <c r="Q42" i="342"/>
  <c r="N42" i="342"/>
  <c r="M42" i="342"/>
  <c r="L42" i="342"/>
  <c r="AY41" i="342"/>
  <c r="AN41" i="342"/>
  <c r="AK41" i="342"/>
  <c r="BM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F39" i="342"/>
  <c r="BD39" i="342"/>
  <c r="BC39" i="342"/>
  <c r="BB39" i="342"/>
  <c r="AZ39" i="342"/>
  <c r="AY39" i="342"/>
  <c r="BA39" i="342"/>
  <c r="AL39" i="342"/>
  <c r="AF39" i="342"/>
  <c r="AC39" i="342"/>
  <c r="AB39" i="342"/>
  <c r="AA39" i="342"/>
  <c r="Z39" i="342"/>
  <c r="Y39" i="342"/>
  <c r="X39" i="342"/>
  <c r="V39" i="342"/>
  <c r="T39" i="342"/>
  <c r="S39" i="342"/>
  <c r="R39" i="342"/>
  <c r="P39" i="342"/>
  <c r="O39" i="342"/>
  <c r="Q39" i="342"/>
  <c r="N39" i="342"/>
  <c r="M39" i="342"/>
  <c r="L39" i="342"/>
  <c r="AY38" i="342"/>
  <c r="AN38" i="342"/>
  <c r="BH38" i="342"/>
  <c r="BF38" i="342"/>
  <c r="BC38" i="342"/>
  <c r="BB38" i="342"/>
  <c r="BD38" i="342"/>
  <c r="BA38" i="342"/>
  <c r="AZ38" i="342"/>
  <c r="AL38" i="342"/>
  <c r="AF38" i="342"/>
  <c r="AC38" i="342"/>
  <c r="AB38" i="342"/>
  <c r="AA38" i="342"/>
  <c r="Z38" i="342"/>
  <c r="Y38" i="342"/>
  <c r="X38" i="342"/>
  <c r="V38" i="342"/>
  <c r="S38" i="342"/>
  <c r="R38" i="342"/>
  <c r="T38" i="342"/>
  <c r="P38" i="342"/>
  <c r="O38" i="342"/>
  <c r="Q38" i="342"/>
  <c r="N38" i="342"/>
  <c r="M38" i="342"/>
  <c r="L38" i="342"/>
  <c r="BB37" i="342"/>
  <c r="BD37" i="342"/>
  <c r="AY37" i="342"/>
  <c r="BA37" i="342"/>
  <c r="AN37" i="342"/>
  <c r="AD37" i="342"/>
  <c r="BH37" i="342"/>
  <c r="BF37" i="342"/>
  <c r="BC37" i="342"/>
  <c r="AZ37" i="342"/>
  <c r="AS37" i="342"/>
  <c r="AL37" i="342"/>
  <c r="AF37" i="342"/>
  <c r="AC37" i="342"/>
  <c r="AB37" i="342"/>
  <c r="AA37" i="342"/>
  <c r="Z37" i="342"/>
  <c r="Y37" i="342"/>
  <c r="X37" i="342"/>
  <c r="V37" i="342"/>
  <c r="S37" i="342"/>
  <c r="R37" i="342"/>
  <c r="T37" i="342"/>
  <c r="Q37" i="342"/>
  <c r="P37" i="342"/>
  <c r="O37" i="342"/>
  <c r="N37" i="342"/>
  <c r="M37" i="342"/>
  <c r="L37" i="342"/>
  <c r="BB36" i="342"/>
  <c r="BD36" i="342"/>
  <c r="AN36" i="342"/>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AK34" i="342"/>
  <c r="BM34" i="342"/>
  <c r="BH34" i="342"/>
  <c r="BF34" i="342"/>
  <c r="BD34" i="342"/>
  <c r="BC34" i="342"/>
  <c r="BB34" i="342"/>
  <c r="AZ34" i="342"/>
  <c r="AY34" i="342"/>
  <c r="BA34" i="342"/>
  <c r="AL34" i="342"/>
  <c r="AI34" i="342"/>
  <c r="AF34" i="342"/>
  <c r="AC34" i="342"/>
  <c r="AB34" i="342"/>
  <c r="AA34" i="342"/>
  <c r="Z34" i="342"/>
  <c r="Y34" i="342"/>
  <c r="X34" i="342"/>
  <c r="V34" i="342"/>
  <c r="T34" i="342"/>
  <c r="S34" i="342"/>
  <c r="R34" i="342"/>
  <c r="Q34" i="342"/>
  <c r="P34" i="342"/>
  <c r="O34" i="342"/>
  <c r="N34" i="342"/>
  <c r="M34" i="342"/>
  <c r="L34" i="342"/>
  <c r="AN33" i="342"/>
  <c r="AS33" i="342"/>
  <c r="BH33" i="342"/>
  <c r="BF33" i="342"/>
  <c r="BC33" i="342"/>
  <c r="BB33" i="342"/>
  <c r="BD33" i="342"/>
  <c r="AZ33" i="342"/>
  <c r="AY33" i="342"/>
  <c r="BA33" i="342"/>
  <c r="AL33" i="342"/>
  <c r="AI33" i="342"/>
  <c r="AF33" i="342"/>
  <c r="AC33" i="342"/>
  <c r="AB33" i="342"/>
  <c r="AA33" i="342"/>
  <c r="Z33" i="342"/>
  <c r="Y33" i="342"/>
  <c r="X33" i="342"/>
  <c r="V33" i="342"/>
  <c r="T33" i="342"/>
  <c r="S33" i="342"/>
  <c r="R33" i="342"/>
  <c r="P33" i="342"/>
  <c r="O33" i="342"/>
  <c r="Q33" i="342"/>
  <c r="N33" i="342"/>
  <c r="M33" i="342"/>
  <c r="L33" i="342"/>
  <c r="AN32" i="342"/>
  <c r="AO32" i="342"/>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H31" i="342"/>
  <c r="BF31" i="342"/>
  <c r="BD31" i="342"/>
  <c r="BC31" i="342"/>
  <c r="AZ31" i="342"/>
  <c r="AY31" i="342"/>
  <c r="BA31" i="342"/>
  <c r="AL31" i="342"/>
  <c r="AF31" i="342"/>
  <c r="AC31" i="342"/>
  <c r="AB31" i="342"/>
  <c r="AA31" i="342"/>
  <c r="Z31" i="342"/>
  <c r="Y31" i="342"/>
  <c r="X31" i="342"/>
  <c r="V31" i="342"/>
  <c r="S31" i="342"/>
  <c r="R31" i="342"/>
  <c r="T31" i="342"/>
  <c r="P31" i="342"/>
  <c r="O31" i="342"/>
  <c r="Q31" i="342"/>
  <c r="N31" i="342"/>
  <c r="M31" i="342"/>
  <c r="L31" i="342"/>
  <c r="AY30" i="342"/>
  <c r="AN30" i="342"/>
  <c r="AH30" i="342"/>
  <c r="BH30" i="342"/>
  <c r="BF30" i="342"/>
  <c r="BC30" i="342"/>
  <c r="BB30" i="342"/>
  <c r="BD30" i="342"/>
  <c r="BA30" i="342"/>
  <c r="AZ30" i="342"/>
  <c r="AL30" i="342"/>
  <c r="AF30" i="342"/>
  <c r="AC30" i="342"/>
  <c r="AB30" i="342"/>
  <c r="AA30" i="342"/>
  <c r="Z30" i="342"/>
  <c r="Y30" i="342"/>
  <c r="X30" i="342"/>
  <c r="V30" i="342"/>
  <c r="S30" i="342"/>
  <c r="R30" i="342"/>
  <c r="T30" i="342"/>
  <c r="P30" i="342"/>
  <c r="O30" i="342"/>
  <c r="Q30" i="342"/>
  <c r="N30" i="342"/>
  <c r="M30" i="342"/>
  <c r="L30" i="342"/>
  <c r="BB29" i="342"/>
  <c r="BD29" i="342"/>
  <c r="AN29" i="342"/>
  <c r="AH29" i="342"/>
  <c r="BH29" i="342"/>
  <c r="BF29" i="342"/>
  <c r="BC29" i="342"/>
  <c r="AZ29" i="342"/>
  <c r="AY29" i="342"/>
  <c r="BA29" i="342"/>
  <c r="AL29" i="342"/>
  <c r="AF29" i="342"/>
  <c r="AC29" i="342"/>
  <c r="AB29" i="342"/>
  <c r="AA29" i="342"/>
  <c r="Z29" i="342"/>
  <c r="Y29" i="342"/>
  <c r="X29" i="342"/>
  <c r="V29" i="342"/>
  <c r="T29" i="342"/>
  <c r="S29" i="342"/>
  <c r="R29" i="342"/>
  <c r="P29" i="342"/>
  <c r="O29" i="342"/>
  <c r="Q29" i="342"/>
  <c r="N29" i="342"/>
  <c r="M29" i="342"/>
  <c r="L29" i="342"/>
  <c r="AY28" i="342"/>
  <c r="AN28" i="342"/>
  <c r="AK28" i="342"/>
  <c r="BH28" i="342"/>
  <c r="BF28" i="342"/>
  <c r="BC28" i="342"/>
  <c r="BB28" i="342"/>
  <c r="BD28" i="342"/>
  <c r="BA28" i="342"/>
  <c r="AZ28" i="342"/>
  <c r="AL28" i="342"/>
  <c r="AF28" i="342"/>
  <c r="AE28" i="342"/>
  <c r="AC28" i="342"/>
  <c r="AB28" i="342"/>
  <c r="AA28" i="342"/>
  <c r="Z28" i="342"/>
  <c r="Y28" i="342"/>
  <c r="X28" i="342"/>
  <c r="V28" i="342"/>
  <c r="S28" i="342"/>
  <c r="R28" i="342"/>
  <c r="T28" i="342"/>
  <c r="P28" i="342"/>
  <c r="O28" i="342"/>
  <c r="Q28" i="342"/>
  <c r="N28" i="342"/>
  <c r="M28" i="342"/>
  <c r="L28" i="342"/>
  <c r="AN27" i="342"/>
  <c r="BM27" i="342"/>
  <c r="BH27" i="342"/>
  <c r="BF27" i="342"/>
  <c r="BD27" i="342"/>
  <c r="BC27" i="342"/>
  <c r="BB27" i="342"/>
  <c r="AZ27" i="342"/>
  <c r="AY27" i="342"/>
  <c r="BA27" i="342"/>
  <c r="AL27" i="342"/>
  <c r="AH27" i="342"/>
  <c r="AF27" i="342"/>
  <c r="AC27" i="342"/>
  <c r="AB27" i="342"/>
  <c r="AA27" i="342"/>
  <c r="Z27" i="342"/>
  <c r="Y27" i="342"/>
  <c r="X27" i="342"/>
  <c r="V27" i="342"/>
  <c r="T27" i="342"/>
  <c r="S27" i="342"/>
  <c r="R27" i="342"/>
  <c r="P27" i="342"/>
  <c r="O27" i="342"/>
  <c r="Q27" i="342"/>
  <c r="N27" i="342"/>
  <c r="M27" i="342"/>
  <c r="L27" i="342"/>
  <c r="AN26" i="342"/>
  <c r="BH26" i="342"/>
  <c r="BF26" i="342"/>
  <c r="BC26" i="342"/>
  <c r="BB26" i="342"/>
  <c r="BD26" i="342"/>
  <c r="BA26" i="342"/>
  <c r="AZ26" i="342"/>
  <c r="AY26" i="342"/>
  <c r="AO26" i="342"/>
  <c r="AL26" i="342"/>
  <c r="AK26" i="342"/>
  <c r="AF26" i="342"/>
  <c r="AE26" i="342"/>
  <c r="AC26" i="342"/>
  <c r="AB26" i="342"/>
  <c r="AA26" i="342"/>
  <c r="Z26" i="342"/>
  <c r="Y26" i="342"/>
  <c r="X26" i="342"/>
  <c r="V26" i="342"/>
  <c r="S26" i="342"/>
  <c r="R26" i="342"/>
  <c r="T26" i="342"/>
  <c r="P26" i="342"/>
  <c r="O26" i="342"/>
  <c r="Q26" i="342"/>
  <c r="N26" i="342"/>
  <c r="M26" i="342"/>
  <c r="L26" i="342"/>
  <c r="AN25" i="342"/>
  <c r="AS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AH24" i="342"/>
  <c r="BH24" i="342"/>
  <c r="BF24" i="342"/>
  <c r="BC24" i="342"/>
  <c r="AZ24" i="342"/>
  <c r="AY24" i="342"/>
  <c r="BA24" i="342"/>
  <c r="AL24" i="342"/>
  <c r="AM24" i="342"/>
  <c r="AF24" i="342"/>
  <c r="AD24" i="342"/>
  <c r="AC24" i="342"/>
  <c r="AB24" i="342"/>
  <c r="AA24" i="342"/>
  <c r="Z24" i="342"/>
  <c r="Y24" i="342"/>
  <c r="X24" i="342"/>
  <c r="V24" i="342"/>
  <c r="T24" i="342"/>
  <c r="S24" i="342"/>
  <c r="R24" i="342"/>
  <c r="P24" i="342"/>
  <c r="O24" i="342"/>
  <c r="Q24" i="342"/>
  <c r="N24" i="342"/>
  <c r="M24" i="342"/>
  <c r="L24" i="342"/>
  <c r="L15" i="342"/>
  <c r="BB23" i="342"/>
  <c r="BD23" i="342"/>
  <c r="AN23" i="342"/>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M16"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Y243" i="399"/>
  <c r="X36" i="399"/>
  <c r="Z55" i="399"/>
  <c r="AA96" i="399"/>
  <c r="Y116" i="399"/>
  <c r="X120" i="399"/>
  <c r="Y138" i="399"/>
  <c r="Y191" i="399"/>
  <c r="Z199" i="399"/>
  <c r="AA52" i="399"/>
  <c r="AA116" i="399"/>
  <c r="AA138" i="399"/>
  <c r="X144" i="399"/>
  <c r="X149" i="399"/>
  <c r="AA199" i="399"/>
  <c r="AA87" i="399"/>
  <c r="Z87" i="399"/>
  <c r="Z189" i="399"/>
  <c r="Y203" i="399"/>
  <c r="X78" i="399"/>
  <c r="X99" i="399"/>
  <c r="X212" i="399"/>
  <c r="Z37" i="399"/>
  <c r="X51" i="399"/>
  <c r="Z61" i="399"/>
  <c r="Z80" i="399"/>
  <c r="X87" i="399"/>
  <c r="X94" i="399"/>
  <c r="X130" i="399"/>
  <c r="Y130" i="399"/>
  <c r="X136" i="399"/>
  <c r="X160" i="399"/>
  <c r="Y162" i="399"/>
  <c r="AA172" i="399"/>
  <c r="Y185" i="399"/>
  <c r="Y193" i="399"/>
  <c r="AA203" i="399"/>
  <c r="Z244" i="399"/>
  <c r="AA44" i="399"/>
  <c r="X176" i="399"/>
  <c r="X35" i="399"/>
  <c r="X79" i="399"/>
  <c r="Z172" i="399"/>
  <c r="Y176" i="399"/>
  <c r="AA245" i="399"/>
  <c r="Y68" i="399"/>
  <c r="X70" i="399"/>
  <c r="AA85" i="399"/>
  <c r="Z90" i="399"/>
  <c r="Y96" i="399"/>
  <c r="X109" i="399"/>
  <c r="X117" i="399"/>
  <c r="X123" i="399"/>
  <c r="Y124" i="399"/>
  <c r="X124" i="399"/>
  <c r="X135" i="399"/>
  <c r="Z147" i="399"/>
  <c r="X147" i="399"/>
  <c r="Y149" i="399"/>
  <c r="AA160" i="399"/>
  <c r="AA164" i="399"/>
  <c r="X167" i="399"/>
  <c r="X185" i="399"/>
  <c r="AA193" i="399"/>
  <c r="Z62" i="399"/>
  <c r="AA100" i="399"/>
  <c r="Z103" i="399"/>
  <c r="Y103" i="399"/>
  <c r="AA156" i="399"/>
  <c r="Z30" i="399"/>
  <c r="Z49" i="399"/>
  <c r="Y49" i="399"/>
  <c r="AA54" i="399"/>
  <c r="AA56" i="399"/>
  <c r="Z67" i="399"/>
  <c r="X75" i="399"/>
  <c r="AA88" i="399"/>
  <c r="X100" i="399"/>
  <c r="Z106" i="399"/>
  <c r="Z142" i="399"/>
  <c r="AA142" i="399"/>
  <c r="Y142" i="399"/>
  <c r="AA168" i="399"/>
  <c r="Y170" i="399"/>
  <c r="Z181" i="399"/>
  <c r="Z196" i="399"/>
  <c r="Y196" i="399"/>
  <c r="Y221" i="399"/>
  <c r="Z221" i="399"/>
  <c r="AA230" i="399"/>
  <c r="Y230" i="399"/>
  <c r="AA238" i="399"/>
  <c r="AA27" i="399"/>
  <c r="AA36" i="399"/>
  <c r="Y41" i="399"/>
  <c r="AA59" i="399"/>
  <c r="X67" i="399"/>
  <c r="AA73" i="399"/>
  <c r="AA78" i="399"/>
  <c r="X80" i="399"/>
  <c r="AA80" i="399"/>
  <c r="AA91" i="399"/>
  <c r="Y100" i="399"/>
  <c r="X102" i="399"/>
  <c r="AA102" i="399"/>
  <c r="Z102" i="399"/>
  <c r="AA105" i="399"/>
  <c r="Z105" i="399"/>
  <c r="AA127" i="399"/>
  <c r="Z127" i="399"/>
  <c r="Y127" i="399"/>
  <c r="AA141" i="399"/>
  <c r="X158" i="399"/>
  <c r="AA158" i="399"/>
  <c r="Z158" i="399"/>
  <c r="X168" i="399"/>
  <c r="X181" i="399"/>
  <c r="Z184" i="399"/>
  <c r="Z225" i="399"/>
  <c r="AA33" i="399"/>
  <c r="Z57" i="399"/>
  <c r="AA89" i="399"/>
  <c r="Y89" i="399"/>
  <c r="Y129" i="399"/>
  <c r="X170" i="399"/>
  <c r="AA170" i="399"/>
  <c r="AA182" i="399"/>
  <c r="Y182" i="399"/>
  <c r="Z228" i="399"/>
  <c r="AA236" i="399"/>
  <c r="Z236" i="399"/>
  <c r="AA51" i="399"/>
  <c r="Z51" i="399"/>
  <c r="Y65" i="399"/>
  <c r="Z70" i="399"/>
  <c r="AA93" i="399"/>
  <c r="Y93" i="399"/>
  <c r="X93" i="399"/>
  <c r="AA97" i="399"/>
  <c r="Z97" i="399"/>
  <c r="Y97" i="399"/>
  <c r="X110" i="399"/>
  <c r="AA110" i="399"/>
  <c r="Z124" i="399"/>
  <c r="AA124" i="399"/>
  <c r="Z144" i="399"/>
  <c r="AA144" i="399"/>
  <c r="Z179" i="399"/>
  <c r="X195" i="399"/>
  <c r="AA195" i="399"/>
  <c r="Z195" i="399"/>
  <c r="X237" i="399"/>
  <c r="AA237" i="399"/>
  <c r="AA95" i="399"/>
  <c r="Y133" i="399"/>
  <c r="AA165" i="399"/>
  <c r="Y165" i="399"/>
  <c r="AA223" i="399"/>
  <c r="Y87" i="399"/>
  <c r="X95" i="399"/>
  <c r="Y98" i="399"/>
  <c r="Y109" i="399"/>
  <c r="Y117" i="399"/>
  <c r="Z130" i="399"/>
  <c r="X133" i="399"/>
  <c r="AA145" i="399"/>
  <c r="X145" i="399"/>
  <c r="Y160" i="399"/>
  <c r="Z162" i="399"/>
  <c r="AA173" i="399"/>
  <c r="Z173" i="399"/>
  <c r="Y178" i="399"/>
  <c r="Y189" i="399"/>
  <c r="Z203" i="399"/>
  <c r="Y212" i="399"/>
  <c r="Y223" i="399"/>
  <c r="Y244" i="399"/>
  <c r="Y139" i="399"/>
  <c r="AA119" i="399"/>
  <c r="Y119" i="399"/>
  <c r="Y135" i="399"/>
  <c r="Z29" i="399"/>
  <c r="AA175" i="399"/>
  <c r="Y175" i="399"/>
  <c r="Z175" i="399"/>
  <c r="X202" i="399"/>
  <c r="Z202" i="399"/>
  <c r="Z119" i="399"/>
  <c r="AA123" i="399"/>
  <c r="Y123" i="399"/>
  <c r="AA137" i="399"/>
  <c r="Z137" i="399"/>
  <c r="X137" i="399"/>
  <c r="AA187" i="399"/>
  <c r="Y187" i="399"/>
  <c r="Z187" i="399"/>
  <c r="AA198" i="399"/>
  <c r="Y198" i="399"/>
  <c r="X198" i="399"/>
  <c r="Z198" i="399"/>
  <c r="Y143" i="399"/>
  <c r="Z143" i="399"/>
  <c r="AA151" i="399"/>
  <c r="X151" i="399"/>
  <c r="AA183" i="399"/>
  <c r="Y183" i="399"/>
  <c r="AA194" i="399"/>
  <c r="Y194" i="399"/>
  <c r="Z194" i="399"/>
  <c r="X208" i="399"/>
  <c r="Y208" i="399"/>
  <c r="Z121" i="399"/>
  <c r="Z129" i="399"/>
  <c r="Z131" i="399"/>
  <c r="AA163" i="399"/>
  <c r="Y163" i="399"/>
  <c r="Z163" i="399"/>
  <c r="Z171" i="399"/>
  <c r="X171" i="399"/>
  <c r="Z222" i="399"/>
  <c r="Y222" i="399"/>
  <c r="AA222" i="399"/>
  <c r="X222" i="399"/>
  <c r="AA147" i="399"/>
  <c r="Y147" i="399"/>
  <c r="Y159" i="399"/>
  <c r="AA179" i="399"/>
  <c r="AA192" i="399"/>
  <c r="Z192" i="399"/>
  <c r="X192" i="399"/>
  <c r="AA206" i="399"/>
  <c r="Y206" i="399"/>
  <c r="AA210" i="399"/>
  <c r="X210" i="399"/>
  <c r="AA155" i="399"/>
  <c r="Y167" i="399"/>
  <c r="AA200" i="399"/>
  <c r="Z200" i="399"/>
  <c r="Y214" i="399"/>
  <c r="Y219" i="399"/>
  <c r="Y226" i="399"/>
  <c r="AA233" i="399"/>
  <c r="Y233" i="399"/>
  <c r="Z145" i="399"/>
  <c r="Z161" i="399"/>
  <c r="AA234" i="399"/>
  <c r="Y234" i="399"/>
  <c r="Z220" i="399"/>
  <c r="Y220" i="399"/>
  <c r="X220" i="399"/>
  <c r="X221" i="399"/>
  <c r="AA221" i="399"/>
  <c r="Z224" i="399"/>
  <c r="Y224" i="399"/>
  <c r="X225" i="399"/>
  <c r="AA225" i="399"/>
  <c r="AA227" i="399"/>
  <c r="Z227" i="399"/>
  <c r="AA229" i="399"/>
  <c r="Y229" i="399"/>
  <c r="AA240" i="399"/>
  <c r="Y242" i="399"/>
  <c r="X231" i="399"/>
  <c r="AA231" i="399"/>
  <c r="X53" i="399"/>
  <c r="Y108" i="399"/>
  <c r="X108" i="399"/>
  <c r="X113" i="399"/>
  <c r="AA113" i="399"/>
  <c r="AA128" i="399"/>
  <c r="X128" i="399"/>
  <c r="Y141" i="399"/>
  <c r="Z141" i="399"/>
  <c r="X164" i="399"/>
  <c r="Z164" i="399"/>
  <c r="Y169" i="399"/>
  <c r="X169" i="399"/>
  <c r="AA186" i="399"/>
  <c r="Z186" i="399"/>
  <c r="Y186" i="399"/>
  <c r="Y209" i="399"/>
  <c r="AA209" i="399"/>
  <c r="AA211" i="399"/>
  <c r="Y211" i="399"/>
  <c r="Y246" i="399"/>
  <c r="Z246" i="399"/>
  <c r="X115" i="399"/>
  <c r="AA139" i="399"/>
  <c r="Z193" i="399"/>
  <c r="Y128" i="399"/>
  <c r="Z241" i="399"/>
  <c r="Z215" i="399"/>
  <c r="AA72" i="399"/>
  <c r="Z213" i="399"/>
  <c r="Y153" i="399"/>
  <c r="Y213" i="399"/>
  <c r="X213" i="399"/>
  <c r="AA244" i="399"/>
  <c r="Y120" i="399"/>
  <c r="AA58" i="399"/>
  <c r="Z63" i="399"/>
  <c r="Y63" i="399"/>
  <c r="Z84" i="399"/>
  <c r="Y94" i="399"/>
  <c r="Z94" i="399"/>
  <c r="X157" i="399"/>
  <c r="AA157" i="399"/>
  <c r="Y179" i="399"/>
  <c r="X179" i="399"/>
  <c r="Y181" i="399"/>
  <c r="AA181" i="399"/>
  <c r="Y204" i="399"/>
  <c r="X204" i="399"/>
  <c r="AA246" i="399"/>
  <c r="X233" i="399"/>
  <c r="Z190" i="399"/>
  <c r="Y171" i="399"/>
  <c r="Z208" i="399"/>
  <c r="Y131" i="399"/>
  <c r="Y202" i="399"/>
  <c r="X111" i="399"/>
  <c r="Y111" i="399"/>
  <c r="Y164" i="399"/>
  <c r="AA241" i="399"/>
  <c r="Z157" i="399"/>
  <c r="Z101" i="399"/>
  <c r="AA75" i="399"/>
  <c r="X188" i="399"/>
  <c r="AA153" i="399"/>
  <c r="X238" i="399"/>
  <c r="Y188" i="399"/>
  <c r="AA174" i="399"/>
  <c r="Y134" i="399"/>
  <c r="Z211" i="399"/>
  <c r="X134" i="399"/>
  <c r="Z108" i="399"/>
  <c r="Z209" i="399"/>
  <c r="X63" i="399"/>
  <c r="Z99" i="399"/>
  <c r="X241" i="399"/>
  <c r="X141" i="399"/>
  <c r="AA81" i="399"/>
  <c r="Y81" i="399"/>
  <c r="Z111" i="399"/>
  <c r="X121" i="399"/>
  <c r="AA121" i="399"/>
  <c r="AA129" i="399"/>
  <c r="X129" i="399"/>
  <c r="Z134" i="399"/>
  <c r="AA152" i="399"/>
  <c r="Y152" i="399"/>
  <c r="Z154" i="399"/>
  <c r="X155" i="399"/>
  <c r="AA161" i="399"/>
  <c r="X161" i="399"/>
  <c r="X228" i="399"/>
  <c r="Y228" i="399"/>
  <c r="Z240" i="399"/>
  <c r="X224" i="399"/>
  <c r="Z153" i="399"/>
  <c r="AA226" i="399"/>
  <c r="Y155" i="399"/>
  <c r="X206" i="399"/>
  <c r="AA159" i="399"/>
  <c r="Y190" i="399"/>
  <c r="X143" i="399"/>
  <c r="Z113" i="399"/>
  <c r="X183" i="399"/>
  <c r="AA131" i="399"/>
  <c r="X139" i="399"/>
  <c r="AA212" i="399"/>
  <c r="Y113" i="399"/>
  <c r="Y157" i="399"/>
  <c r="AA70" i="399"/>
  <c r="AA122" i="399"/>
  <c r="X235" i="399"/>
  <c r="X146" i="399"/>
  <c r="Y238" i="399"/>
  <c r="Z188" i="399"/>
  <c r="Z116" i="399"/>
  <c r="Y37" i="399"/>
  <c r="AA108" i="399"/>
  <c r="X186" i="399"/>
  <c r="AA99" i="399"/>
  <c r="X211" i="399"/>
  <c r="Z27" i="399"/>
  <c r="Y75" i="399"/>
  <c r="X76" i="399"/>
  <c r="Y95" i="399"/>
  <c r="Z95" i="399"/>
  <c r="AA98" i="399"/>
  <c r="X98" i="399"/>
  <c r="AA120" i="399"/>
  <c r="Z128" i="399"/>
  <c r="X152" i="399"/>
  <c r="AA154" i="399"/>
  <c r="X182" i="399"/>
  <c r="Z182" i="399"/>
  <c r="Y184" i="399"/>
  <c r="X184" i="399"/>
  <c r="AA184" i="399"/>
  <c r="AA196" i="399"/>
  <c r="X196" i="399"/>
  <c r="X209" i="399"/>
  <c r="Z223" i="399"/>
  <c r="X223" i="399"/>
  <c r="Z66" i="399"/>
  <c r="X77" i="399"/>
  <c r="Y77" i="399"/>
  <c r="Z86" i="399"/>
  <c r="X92" i="399"/>
  <c r="Z92" i="399"/>
  <c r="Z148" i="399"/>
  <c r="X148" i="399"/>
  <c r="Z207" i="399"/>
  <c r="X207" i="399"/>
  <c r="Z219" i="399"/>
  <c r="AA214" i="399"/>
  <c r="Y125" i="399"/>
  <c r="AA169" i="399"/>
  <c r="AA109" i="399"/>
  <c r="Z204" i="399"/>
  <c r="Y101" i="399"/>
  <c r="Z65" i="399"/>
  <c r="Y207" i="399"/>
  <c r="Y39" i="399"/>
  <c r="AA207" i="399"/>
  <c r="Y148" i="399"/>
  <c r="X29" i="399"/>
  <c r="Z245" i="399"/>
  <c r="X174" i="399"/>
  <c r="AA239" i="399"/>
  <c r="Y180" i="399"/>
  <c r="Z53" i="399"/>
  <c r="Y66" i="399"/>
  <c r="AA82" i="399"/>
  <c r="X82" i="399"/>
  <c r="X106" i="399"/>
  <c r="AA106" i="399"/>
  <c r="X112" i="399"/>
  <c r="Z112" i="399"/>
  <c r="Y150" i="399"/>
  <c r="Z150" i="399"/>
  <c r="AA150" i="399"/>
  <c r="X150" i="399"/>
  <c r="Z166" i="399"/>
  <c r="X166" i="399"/>
  <c r="AA166" i="399"/>
  <c r="Y166" i="399"/>
  <c r="Z191" i="399"/>
  <c r="X191" i="399"/>
  <c r="AA191" i="399"/>
  <c r="AA197" i="399"/>
  <c r="Y197" i="399"/>
  <c r="Y201" i="399"/>
  <c r="Z201" i="399"/>
  <c r="AA201" i="399"/>
  <c r="X205" i="399"/>
  <c r="AA217" i="399"/>
  <c r="Y217" i="399"/>
  <c r="AA242" i="399"/>
  <c r="Z229" i="399"/>
  <c r="Z169" i="399"/>
  <c r="Z226" i="399"/>
  <c r="AA219" i="399"/>
  <c r="AA167" i="399"/>
  <c r="Y210" i="399"/>
  <c r="AA190" i="399"/>
  <c r="Z151" i="399"/>
  <c r="Z125" i="399"/>
  <c r="AA125" i="399"/>
  <c r="Y115" i="399"/>
  <c r="Y132" i="399"/>
  <c r="AA204" i="399"/>
  <c r="AA136" i="399"/>
  <c r="AA101" i="399"/>
  <c r="Z83" i="399"/>
  <c r="AA65" i="399"/>
  <c r="Y236" i="399"/>
  <c r="AA228" i="399"/>
  <c r="Z89" i="399"/>
  <c r="AA112" i="399"/>
  <c r="Z78" i="399"/>
  <c r="AA48" i="399"/>
  <c r="AA39" i="399"/>
  <c r="X122" i="399"/>
  <c r="Y92" i="399"/>
  <c r="AA86" i="399"/>
  <c r="X56" i="399"/>
  <c r="X159" i="399"/>
  <c r="AA148" i="399"/>
  <c r="Y239" i="399"/>
  <c r="AA180" i="399"/>
  <c r="Z132" i="399"/>
  <c r="X69" i="399"/>
  <c r="Z48" i="399"/>
  <c r="X239" i="399"/>
  <c r="AA178" i="399"/>
  <c r="X162" i="399"/>
  <c r="Y82" i="399"/>
  <c r="Y121" i="399"/>
  <c r="Y172" i="399"/>
  <c r="X52" i="399"/>
  <c r="Y52" i="399"/>
  <c r="Y54" i="399"/>
  <c r="Z54" i="399"/>
  <c r="X54" i="399"/>
  <c r="X74" i="399"/>
  <c r="Z74" i="399"/>
  <c r="AA74" i="399"/>
  <c r="X81" i="399"/>
  <c r="X83" i="399"/>
  <c r="Y85" i="399"/>
  <c r="X90" i="399"/>
  <c r="Y91" i="399"/>
  <c r="Z91" i="399"/>
  <c r="X105" i="399"/>
  <c r="AA149" i="399"/>
  <c r="Z156" i="399"/>
  <c r="Y156" i="399"/>
  <c r="Y215" i="399"/>
  <c r="X215" i="399"/>
  <c r="Y35" i="399"/>
  <c r="Z35" i="399"/>
  <c r="X59" i="399"/>
  <c r="Y59" i="399"/>
  <c r="AA62" i="399"/>
  <c r="Y69" i="399"/>
  <c r="Z69" i="399"/>
  <c r="AA104" i="399"/>
  <c r="Y104" i="399"/>
  <c r="Y118" i="399"/>
  <c r="AA118" i="399"/>
  <c r="Y177" i="399"/>
  <c r="X177" i="399"/>
  <c r="X214" i="399"/>
  <c r="AA115" i="399"/>
  <c r="Z136" i="399"/>
  <c r="AA83" i="399"/>
  <c r="Z122" i="399"/>
  <c r="X64" i="399"/>
  <c r="Y161" i="399"/>
  <c r="AA146" i="399"/>
  <c r="X86" i="399"/>
  <c r="Z59" i="399"/>
  <c r="Y106" i="399"/>
  <c r="AA92" i="399"/>
  <c r="X103" i="399"/>
  <c r="X245" i="399"/>
  <c r="AA177" i="399"/>
  <c r="Z197" i="399"/>
  <c r="AA189" i="399"/>
  <c r="Y174" i="399"/>
  <c r="Z118" i="399"/>
  <c r="AA94" i="399"/>
  <c r="Z205" i="399"/>
  <c r="X45" i="399"/>
  <c r="Z60" i="399"/>
  <c r="Y60" i="399"/>
  <c r="AA60" i="399"/>
  <c r="X73" i="399"/>
  <c r="Y73" i="399"/>
  <c r="AA77" i="399"/>
  <c r="X104" i="399"/>
  <c r="AA107" i="399"/>
  <c r="Z107" i="399"/>
  <c r="X107" i="399"/>
  <c r="Y107" i="399"/>
  <c r="Y112" i="399"/>
  <c r="AA126" i="399"/>
  <c r="X126" i="399"/>
  <c r="X132" i="399"/>
  <c r="X138" i="399"/>
  <c r="AA140" i="399"/>
  <c r="Y140" i="399"/>
  <c r="Z140" i="399"/>
  <c r="Y146" i="399"/>
  <c r="Z180" i="399"/>
  <c r="AA205" i="399"/>
  <c r="Y235" i="399"/>
  <c r="AA235" i="399"/>
  <c r="Z243" i="399"/>
  <c r="AA243" i="399"/>
  <c r="X217" i="399"/>
  <c r="Z217" i="399"/>
  <c r="Z231" i="399"/>
  <c r="Y231" i="399"/>
  <c r="AA232" i="399"/>
  <c r="Z232" i="399"/>
  <c r="Y232" i="399"/>
  <c r="P246" i="430"/>
  <c r="P244" i="430"/>
  <c r="P242" i="430"/>
  <c r="P240" i="430"/>
  <c r="P238" i="430"/>
  <c r="P236" i="430"/>
  <c r="S234" i="430"/>
  <c r="W232" i="430"/>
  <c r="Q231" i="430"/>
  <c r="U229" i="430"/>
  <c r="O228" i="430"/>
  <c r="S226" i="430"/>
  <c r="W224" i="430"/>
  <c r="U245" i="430"/>
  <c r="O244" i="430"/>
  <c r="S242" i="430"/>
  <c r="W240" i="430"/>
  <c r="Q239" i="430"/>
  <c r="U237" i="430"/>
  <c r="O236" i="430"/>
  <c r="R234" i="430"/>
  <c r="P245" i="430"/>
  <c r="T241" i="430"/>
  <c r="R238" i="430"/>
  <c r="U234" i="430"/>
  <c r="S231" i="430"/>
  <c r="O229" i="430"/>
  <c r="P227" i="430"/>
  <c r="T224" i="430"/>
  <c r="T222" i="430"/>
  <c r="T220" i="430"/>
  <c r="T218" i="430"/>
  <c r="T216" i="430"/>
  <c r="T245" i="430"/>
  <c r="S241" i="430"/>
  <c r="O237" i="430"/>
  <c r="R233" i="430"/>
  <c r="S229" i="430"/>
  <c r="T225" i="430"/>
  <c r="W222" i="430"/>
  <c r="W220" i="430"/>
  <c r="W218" i="430"/>
  <c r="W216" i="430"/>
  <c r="W214" i="430"/>
  <c r="Q213" i="430"/>
  <c r="U211" i="430"/>
  <c r="O210" i="430"/>
  <c r="S208" i="430"/>
  <c r="W206" i="430"/>
  <c r="Q205" i="430"/>
  <c r="U203" i="430"/>
  <c r="O202" i="430"/>
  <c r="S200" i="430"/>
  <c r="W198" i="430"/>
  <c r="Q197" i="430"/>
  <c r="U195" i="430"/>
  <c r="O194" i="430"/>
  <c r="S192" i="430"/>
  <c r="W190" i="430"/>
  <c r="Q189" i="430"/>
  <c r="U187" i="430"/>
  <c r="O186" i="430"/>
  <c r="S184" i="430"/>
  <c r="S239" i="430"/>
  <c r="V232" i="430"/>
  <c r="W229" i="430"/>
  <c r="V224" i="430"/>
  <c r="W221" i="430"/>
  <c r="S219" i="430"/>
  <c r="V216" i="430"/>
  <c r="S213" i="430"/>
  <c r="O211" i="430"/>
  <c r="P209" i="430"/>
  <c r="T206" i="430"/>
  <c r="T203" i="430"/>
  <c r="V201" i="430"/>
  <c r="R199" i="430"/>
  <c r="P196" i="430"/>
  <c r="Q194" i="430"/>
  <c r="W191" i="430"/>
  <c r="U188" i="430"/>
  <c r="V186" i="430"/>
  <c r="R184" i="430"/>
  <c r="U182" i="430"/>
  <c r="O181" i="430"/>
  <c r="V245" i="430"/>
  <c r="R243" i="430"/>
  <c r="T240" i="430"/>
  <c r="V237" i="430"/>
  <c r="R235" i="430"/>
  <c r="Q233" i="430"/>
  <c r="W230" i="430"/>
  <c r="W228" i="430"/>
  <c r="W226" i="430"/>
  <c r="W246" i="430"/>
  <c r="W244" i="430"/>
  <c r="W242" i="430"/>
  <c r="S240" i="430"/>
  <c r="S238" i="430"/>
  <c r="S236" i="430"/>
  <c r="T233" i="430"/>
  <c r="S243" i="430"/>
  <c r="O239" i="430"/>
  <c r="W233" i="430"/>
  <c r="P230" i="430"/>
  <c r="V227" i="430"/>
  <c r="P224" i="430"/>
  <c r="V221" i="430"/>
  <c r="R219" i="430"/>
  <c r="P216" i="430"/>
  <c r="O243" i="430"/>
  <c r="U238" i="430"/>
  <c r="Q232" i="430"/>
  <c r="S227" i="430"/>
  <c r="O223" i="430"/>
  <c r="R220" i="430"/>
  <c r="T217" i="430"/>
  <c r="O215" i="430"/>
  <c r="W212" i="430"/>
  <c r="W210" i="430"/>
  <c r="W208" i="430"/>
  <c r="S206" i="430"/>
  <c r="S204" i="430"/>
  <c r="S202" i="430"/>
  <c r="O200" i="430"/>
  <c r="O198" i="430"/>
  <c r="O196" i="430"/>
  <c r="U193" i="430"/>
  <c r="U191" i="430"/>
  <c r="U189" i="430"/>
  <c r="Q187" i="430"/>
  <c r="Q185" i="430"/>
  <c r="U240" i="430"/>
  <c r="W231" i="430"/>
  <c r="Q226" i="430"/>
  <c r="S222" i="430"/>
  <c r="S218" i="430"/>
  <c r="S215" i="430"/>
  <c r="T211" i="430"/>
  <c r="R208" i="430"/>
  <c r="U204" i="430"/>
  <c r="Q202" i="430"/>
  <c r="T198" i="430"/>
  <c r="O195" i="430"/>
  <c r="R192" i="430"/>
  <c r="P188" i="430"/>
  <c r="V185" i="430"/>
  <c r="O183" i="430"/>
  <c r="U180" i="430"/>
  <c r="O179" i="430"/>
  <c r="S177" i="430"/>
  <c r="W175" i="430"/>
  <c r="Q174" i="430"/>
  <c r="U172" i="430"/>
  <c r="O171" i="430"/>
  <c r="S169" i="430"/>
  <c r="W167" i="430"/>
  <c r="Q166" i="430"/>
  <c r="U164" i="430"/>
  <c r="O163" i="430"/>
  <c r="S161" i="430"/>
  <c r="W159" i="430"/>
  <c r="Q158" i="430"/>
  <c r="U156" i="430"/>
  <c r="O155" i="430"/>
  <c r="S153" i="430"/>
  <c r="W151" i="430"/>
  <c r="Q150" i="430"/>
  <c r="U148" i="430"/>
  <c r="O147" i="430"/>
  <c r="S145" i="430"/>
  <c r="W143" i="430"/>
  <c r="Q142" i="430"/>
  <c r="U140" i="430"/>
  <c r="O139" i="430"/>
  <c r="S137" i="430"/>
  <c r="W135" i="430"/>
  <c r="Q134" i="430"/>
  <c r="U132" i="430"/>
  <c r="O131" i="430"/>
  <c r="S129" i="430"/>
  <c r="W127" i="430"/>
  <c r="Q126" i="430"/>
  <c r="U124" i="430"/>
  <c r="O123" i="430"/>
  <c r="Q244" i="430"/>
  <c r="P239" i="430"/>
  <c r="R227" i="430"/>
  <c r="U222" i="430"/>
  <c r="Q218" i="430"/>
  <c r="T213" i="430"/>
  <c r="S209" i="430"/>
  <c r="T205" i="430"/>
  <c r="S201" i="430"/>
  <c r="T197" i="430"/>
  <c r="S193" i="430"/>
  <c r="T189" i="430"/>
  <c r="S185" i="430"/>
  <c r="U181" i="430"/>
  <c r="V179" i="430"/>
  <c r="R177" i="430"/>
  <c r="S174" i="430"/>
  <c r="O172" i="430"/>
  <c r="P170" i="430"/>
  <c r="T167" i="430"/>
  <c r="T164" i="430"/>
  <c r="V162" i="430"/>
  <c r="R160" i="430"/>
  <c r="P157" i="430"/>
  <c r="Q155" i="430"/>
  <c r="W152" i="430"/>
  <c r="U149" i="430"/>
  <c r="V147" i="430"/>
  <c r="R145" i="430"/>
  <c r="S142" i="430"/>
  <c r="O140" i="430"/>
  <c r="P138" i="430"/>
  <c r="T135" i="430"/>
  <c r="T132" i="430"/>
  <c r="V130" i="430"/>
  <c r="R128" i="430"/>
  <c r="P125" i="430"/>
  <c r="Q123" i="430"/>
  <c r="S121" i="430"/>
  <c r="W119" i="430"/>
  <c r="Q118" i="430"/>
  <c r="U116" i="430"/>
  <c r="O115" i="430"/>
  <c r="S113" i="430"/>
  <c r="W111" i="430"/>
  <c r="Q110" i="430"/>
  <c r="U108" i="430"/>
  <c r="O107" i="430"/>
  <c r="S105" i="430"/>
  <c r="W103" i="430"/>
  <c r="Q102" i="430"/>
  <c r="U100" i="430"/>
  <c r="O99" i="430"/>
  <c r="S97" i="430"/>
  <c r="W95" i="430"/>
  <c r="Q94" i="430"/>
  <c r="U92" i="430"/>
  <c r="O91" i="430"/>
  <c r="S89" i="430"/>
  <c r="W87" i="430"/>
  <c r="Q86" i="430"/>
  <c r="U84" i="430"/>
  <c r="O83" i="430"/>
  <c r="S81" i="430"/>
  <c r="W79" i="430"/>
  <c r="Q78" i="430"/>
  <c r="U76" i="430"/>
  <c r="O75" i="430"/>
  <c r="S73" i="430"/>
  <c r="W71" i="430"/>
  <c r="R245" i="430"/>
  <c r="V241" i="430"/>
  <c r="T238" i="430"/>
  <c r="W234" i="430"/>
  <c r="O232" i="430"/>
  <c r="Q229" i="430"/>
  <c r="O226" i="430"/>
  <c r="O246" i="430"/>
  <c r="Q243" i="430"/>
  <c r="O240" i="430"/>
  <c r="Q237" i="430"/>
  <c r="V234" i="430"/>
  <c r="V242" i="430"/>
  <c r="U236" i="430"/>
  <c r="U230" i="430"/>
  <c r="R226" i="430"/>
  <c r="R223" i="430"/>
  <c r="V219" i="430"/>
  <c r="V215" i="430"/>
  <c r="R240" i="430"/>
  <c r="T234" i="430"/>
  <c r="T226" i="430"/>
  <c r="T221" i="430"/>
  <c r="R218" i="430"/>
  <c r="S214" i="430"/>
  <c r="O212" i="430"/>
  <c r="Q209" i="430"/>
  <c r="O206" i="430"/>
  <c r="Q203" i="430"/>
  <c r="W200" i="430"/>
  <c r="U197" i="430"/>
  <c r="W194" i="430"/>
  <c r="O192" i="430"/>
  <c r="W188" i="430"/>
  <c r="S186" i="430"/>
  <c r="V246" i="430"/>
  <c r="O231" i="430"/>
  <c r="O224" i="430"/>
  <c r="O220" i="430"/>
  <c r="T214" i="430"/>
  <c r="Q210" i="430"/>
  <c r="S205" i="430"/>
  <c r="P201" i="430"/>
  <c r="U196" i="430"/>
  <c r="P193" i="430"/>
  <c r="T187" i="430"/>
  <c r="W183" i="430"/>
  <c r="S181" i="430"/>
  <c r="U178" i="430"/>
  <c r="U176" i="430"/>
  <c r="U174" i="430"/>
  <c r="Q172" i="430"/>
  <c r="Q170" i="430"/>
  <c r="Q168" i="430"/>
  <c r="W165" i="430"/>
  <c r="W163" i="430"/>
  <c r="W161" i="430"/>
  <c r="S159" i="430"/>
  <c r="S157" i="430"/>
  <c r="S155" i="430"/>
  <c r="O153" i="430"/>
  <c r="O151" i="430"/>
  <c r="O149" i="430"/>
  <c r="U146" i="430"/>
  <c r="U144" i="430"/>
  <c r="U142" i="430"/>
  <c r="Q140" i="430"/>
  <c r="Q138" i="430"/>
  <c r="Q136" i="430"/>
  <c r="W133" i="430"/>
  <c r="W131" i="430"/>
  <c r="W129" i="430"/>
  <c r="S127" i="430"/>
  <c r="S125" i="430"/>
  <c r="S123" i="430"/>
  <c r="T243" i="430"/>
  <c r="R231" i="430"/>
  <c r="Q223" i="430"/>
  <c r="S217" i="430"/>
  <c r="S211" i="430"/>
  <c r="Q206" i="430"/>
  <c r="T200" i="430"/>
  <c r="S195" i="430"/>
  <c r="Q190" i="430"/>
  <c r="T184" i="430"/>
  <c r="T180" i="430"/>
  <c r="P178" i="430"/>
  <c r="U173" i="430"/>
  <c r="Q171" i="430"/>
  <c r="R168" i="430"/>
  <c r="O164" i="430"/>
  <c r="R161" i="430"/>
  <c r="U157" i="430"/>
  <c r="V154" i="430"/>
  <c r="T151" i="430"/>
  <c r="O148" i="430"/>
  <c r="W144" i="430"/>
  <c r="P141" i="430"/>
  <c r="V138" i="430"/>
  <c r="S134" i="430"/>
  <c r="V131" i="430"/>
  <c r="W128" i="430"/>
  <c r="T124" i="430"/>
  <c r="Q122" i="430"/>
  <c r="Q120" i="430"/>
  <c r="W117" i="430"/>
  <c r="W115" i="430"/>
  <c r="W113" i="430"/>
  <c r="S111" i="430"/>
  <c r="S109" i="430"/>
  <c r="S107" i="430"/>
  <c r="O105" i="430"/>
  <c r="O103" i="430"/>
  <c r="O101" i="430"/>
  <c r="U98" i="430"/>
  <c r="U96" i="430"/>
  <c r="U94" i="430"/>
  <c r="Q92" i="430"/>
  <c r="Q90" i="430"/>
  <c r="Q88" i="430"/>
  <c r="W85" i="430"/>
  <c r="W83" i="430"/>
  <c r="W81" i="430"/>
  <c r="S79" i="430"/>
  <c r="S77" i="430"/>
  <c r="S75" i="430"/>
  <c r="O73" i="430"/>
  <c r="O71" i="430"/>
  <c r="S69" i="430"/>
  <c r="W67" i="430"/>
  <c r="Q66" i="430"/>
  <c r="U64" i="430"/>
  <c r="O63" i="430"/>
  <c r="S61" i="430"/>
  <c r="W59" i="430"/>
  <c r="Q58" i="430"/>
  <c r="U56" i="430"/>
  <c r="O55" i="430"/>
  <c r="S53" i="430"/>
  <c r="W51" i="430"/>
  <c r="Q50" i="430"/>
  <c r="U48" i="430"/>
  <c r="O47" i="430"/>
  <c r="S45" i="430"/>
  <c r="W43" i="430"/>
  <c r="Q42" i="430"/>
  <c r="U40" i="430"/>
  <c r="O39" i="430"/>
  <c r="S37" i="430"/>
  <c r="W35" i="430"/>
  <c r="Q34" i="430"/>
  <c r="U32" i="430"/>
  <c r="O31" i="430"/>
  <c r="S29" i="430"/>
  <c r="W27" i="430"/>
  <c r="Q26" i="430"/>
  <c r="U24" i="430"/>
  <c r="O23" i="430"/>
  <c r="P243" i="430"/>
  <c r="V233" i="430"/>
  <c r="P229" i="430"/>
  <c r="V225" i="430"/>
  <c r="S221" i="430"/>
  <c r="U216" i="430"/>
  <c r="R213" i="430"/>
  <c r="R209" i="430"/>
  <c r="P206" i="430"/>
  <c r="P202" i="430"/>
  <c r="V198" i="430"/>
  <c r="R195" i="430"/>
  <c r="S191" i="430"/>
  <c r="V188" i="430"/>
  <c r="W241" i="430"/>
  <c r="V226" i="430"/>
  <c r="U219" i="430"/>
  <c r="V213" i="430"/>
  <c r="U208" i="430"/>
  <c r="P203" i="430"/>
  <c r="W195" i="430"/>
  <c r="R190" i="430"/>
  <c r="W185" i="430"/>
  <c r="P182" i="430"/>
  <c r="U179" i="430"/>
  <c r="P177" i="430"/>
  <c r="P174" i="430"/>
  <c r="S237" i="430"/>
  <c r="U224" i="430"/>
  <c r="U218" i="430"/>
  <c r="V211" i="430"/>
  <c r="W205" i="430"/>
  <c r="O199" i="430"/>
  <c r="T194" i="430"/>
  <c r="R188" i="430"/>
  <c r="V182" i="430"/>
  <c r="T179" i="430"/>
  <c r="O176" i="430"/>
  <c r="R173" i="430"/>
  <c r="U169" i="430"/>
  <c r="V166" i="430"/>
  <c r="T163" i="430"/>
  <c r="O160" i="430"/>
  <c r="R157" i="430"/>
  <c r="U153" i="430"/>
  <c r="V150" i="430"/>
  <c r="T147" i="430"/>
  <c r="O144" i="430"/>
  <c r="R141" i="430"/>
  <c r="U137" i="430"/>
  <c r="V134" i="430"/>
  <c r="T228" i="430"/>
  <c r="W213" i="430"/>
  <c r="W193" i="430"/>
  <c r="T186" i="430"/>
  <c r="S180" i="430"/>
  <c r="T176" i="430"/>
  <c r="S170" i="430"/>
  <c r="R166" i="430"/>
  <c r="W162" i="430"/>
  <c r="T157" i="430"/>
  <c r="T153" i="430"/>
  <c r="V149" i="430"/>
  <c r="V145" i="430"/>
  <c r="W140" i="430"/>
  <c r="U135" i="430"/>
  <c r="R131" i="430"/>
  <c r="Q127" i="430"/>
  <c r="R123" i="430"/>
  <c r="T120" i="430"/>
  <c r="V118" i="430"/>
  <c r="R116" i="430"/>
  <c r="P113" i="430"/>
  <c r="Q111" i="430"/>
  <c r="W108" i="430"/>
  <c r="U105" i="430"/>
  <c r="V103" i="430"/>
  <c r="R101" i="430"/>
  <c r="S98" i="430"/>
  <c r="O96" i="430"/>
  <c r="P94" i="430"/>
  <c r="T91" i="430"/>
  <c r="T88" i="430"/>
  <c r="V86" i="430"/>
  <c r="R84" i="430"/>
  <c r="P81" i="430"/>
  <c r="Q79" i="430"/>
  <c r="W76" i="430"/>
  <c r="U73" i="430"/>
  <c r="V71" i="430"/>
  <c r="R69" i="430"/>
  <c r="S66" i="430"/>
  <c r="O64" i="430"/>
  <c r="P62" i="430"/>
  <c r="T59" i="430"/>
  <c r="T56" i="430"/>
  <c r="V54" i="430"/>
  <c r="R52" i="430"/>
  <c r="P49" i="430"/>
  <c r="Q47" i="430"/>
  <c r="W44" i="430"/>
  <c r="U41" i="430"/>
  <c r="V39" i="430"/>
  <c r="R37" i="430"/>
  <c r="S34" i="430"/>
  <c r="O32" i="430"/>
  <c r="P30" i="430"/>
  <c r="T27" i="430"/>
  <c r="T24" i="430"/>
  <c r="L22" i="430"/>
  <c r="P228" i="430"/>
  <c r="P211" i="430"/>
  <c r="R198" i="430"/>
  <c r="W187" i="430"/>
  <c r="S176" i="430"/>
  <c r="R170" i="430"/>
  <c r="P166" i="430"/>
  <c r="T160" i="430"/>
  <c r="P156" i="430"/>
  <c r="V151" i="430"/>
  <c r="R147" i="430"/>
  <c r="P143" i="430"/>
  <c r="U139" i="430"/>
  <c r="Q135" i="430"/>
  <c r="R130" i="430"/>
  <c r="P127" i="430"/>
  <c r="P123" i="430"/>
  <c r="U119" i="430"/>
  <c r="V117" i="430"/>
  <c r="R115" i="430"/>
  <c r="S112" i="430"/>
  <c r="O110" i="430"/>
  <c r="P108" i="430"/>
  <c r="T105" i="430"/>
  <c r="T102" i="430"/>
  <c r="V100" i="430"/>
  <c r="R98" i="430"/>
  <c r="P95" i="430"/>
  <c r="Q93" i="430"/>
  <c r="W90" i="430"/>
  <c r="U87" i="430"/>
  <c r="V85" i="430"/>
  <c r="R83" i="430"/>
  <c r="S80" i="430"/>
  <c r="O78" i="430"/>
  <c r="P76" i="430"/>
  <c r="T73" i="430"/>
  <c r="T70" i="430"/>
  <c r="V68" i="430"/>
  <c r="R66" i="430"/>
  <c r="P63" i="430"/>
  <c r="Q61" i="430"/>
  <c r="W58" i="430"/>
  <c r="U55" i="430"/>
  <c r="V53" i="430"/>
  <c r="R51" i="430"/>
  <c r="S48" i="430"/>
  <c r="O46" i="430"/>
  <c r="P44" i="430"/>
  <c r="T41" i="430"/>
  <c r="T38" i="430"/>
  <c r="V36" i="430"/>
  <c r="R34" i="430"/>
  <c r="P31" i="430"/>
  <c r="Q29" i="430"/>
  <c r="W26" i="430"/>
  <c r="U23" i="430"/>
  <c r="R212" i="430"/>
  <c r="O201" i="430"/>
  <c r="P195" i="430"/>
  <c r="R182" i="430"/>
  <c r="R171" i="430"/>
  <c r="P167" i="430"/>
  <c r="U163" i="430"/>
  <c r="Q159" i="430"/>
  <c r="P153" i="430"/>
  <c r="Q149" i="430"/>
  <c r="Q145" i="430"/>
  <c r="R140" i="430"/>
  <c r="P136" i="430"/>
  <c r="W132" i="430"/>
  <c r="O130" i="430"/>
  <c r="U127" i="430"/>
  <c r="T244" i="430"/>
  <c r="V239" i="430"/>
  <c r="V235" i="430"/>
  <c r="U231" i="430"/>
  <c r="U227" i="430"/>
  <c r="S246" i="430"/>
  <c r="O242" i="430"/>
  <c r="W238" i="430"/>
  <c r="Q235" i="430"/>
  <c r="Q240" i="430"/>
  <c r="O233" i="430"/>
  <c r="Q228" i="430"/>
  <c r="P222" i="430"/>
  <c r="V217" i="430"/>
  <c r="Q242" i="430"/>
  <c r="T231" i="430"/>
  <c r="T223" i="430"/>
  <c r="O219" i="430"/>
  <c r="O214" i="430"/>
  <c r="S210" i="430"/>
  <c r="Q207" i="430"/>
  <c r="W202" i="430"/>
  <c r="Q199" i="430"/>
  <c r="Q195" i="430"/>
  <c r="Q191" i="430"/>
  <c r="O188" i="430"/>
  <c r="O184" i="430"/>
  <c r="V230" i="430"/>
  <c r="P221" i="430"/>
  <c r="O216" i="430"/>
  <c r="V209" i="430"/>
  <c r="O203" i="430"/>
  <c r="S197" i="430"/>
  <c r="R191" i="430"/>
  <c r="Q186" i="430"/>
  <c r="W181" i="430"/>
  <c r="Q178" i="430"/>
  <c r="S175" i="430"/>
  <c r="O173" i="430"/>
  <c r="W169" i="430"/>
  <c r="O167" i="430"/>
  <c r="Q164" i="430"/>
  <c r="O161" i="430"/>
  <c r="U158" i="430"/>
  <c r="W155" i="430"/>
  <c r="U152" i="430"/>
  <c r="W149" i="430"/>
  <c r="S147" i="430"/>
  <c r="Q144" i="430"/>
  <c r="S141" i="430"/>
  <c r="U138" i="430"/>
  <c r="S135" i="430"/>
  <c r="O133" i="430"/>
  <c r="Q130" i="430"/>
  <c r="O127" i="430"/>
  <c r="Q124" i="430"/>
  <c r="W245" i="430"/>
  <c r="R229" i="430"/>
  <c r="Q220" i="430"/>
  <c r="Q212" i="430"/>
  <c r="Q204" i="430"/>
  <c r="Q198" i="430"/>
  <c r="T191" i="430"/>
  <c r="T183" i="430"/>
  <c r="Q179" i="430"/>
  <c r="T175" i="430"/>
  <c r="V170" i="430"/>
  <c r="U165" i="430"/>
  <c r="P162" i="430"/>
  <c r="T156" i="430"/>
  <c r="R153" i="430"/>
  <c r="T148" i="430"/>
  <c r="R144" i="430"/>
  <c r="V139" i="430"/>
  <c r="R136" i="430"/>
  <c r="Q131" i="430"/>
  <c r="S126" i="430"/>
  <c r="V122" i="430"/>
  <c r="S119" i="430"/>
  <c r="O117" i="430"/>
  <c r="Q114" i="430"/>
  <c r="O111" i="430"/>
  <c r="Q108" i="430"/>
  <c r="W105" i="430"/>
  <c r="U102" i="430"/>
  <c r="W99" i="430"/>
  <c r="O97" i="430"/>
  <c r="W93" i="430"/>
  <c r="S91" i="430"/>
  <c r="U88" i="430"/>
  <c r="S85" i="430"/>
  <c r="U82" i="430"/>
  <c r="Q80" i="430"/>
  <c r="O77" i="430"/>
  <c r="Q74" i="430"/>
  <c r="S71" i="430"/>
  <c r="O69" i="430"/>
  <c r="O67" i="430"/>
  <c r="O65" i="430"/>
  <c r="U62" i="430"/>
  <c r="U60" i="430"/>
  <c r="U58" i="430"/>
  <c r="Q56" i="430"/>
  <c r="Q54" i="430"/>
  <c r="Q52" i="430"/>
  <c r="W49" i="430"/>
  <c r="W47" i="430"/>
  <c r="W45" i="430"/>
  <c r="S43" i="430"/>
  <c r="S41" i="430"/>
  <c r="S39" i="430"/>
  <c r="O37" i="430"/>
  <c r="O35" i="430"/>
  <c r="O33" i="430"/>
  <c r="U30" i="430"/>
  <c r="U28" i="430"/>
  <c r="U26" i="430"/>
  <c r="Q24" i="430"/>
  <c r="Q246" i="430"/>
  <c r="Q234" i="430"/>
  <c r="U228" i="430"/>
  <c r="P223" i="430"/>
  <c r="Q217" i="430"/>
  <c r="V212" i="430"/>
  <c r="S207" i="430"/>
  <c r="R203" i="430"/>
  <c r="P198" i="430"/>
  <c r="R193" i="430"/>
  <c r="R189" i="430"/>
  <c r="W235" i="430"/>
  <c r="O222" i="430"/>
  <c r="Q215" i="430"/>
  <c r="R206" i="430"/>
  <c r="P199" i="430"/>
  <c r="U192" i="430"/>
  <c r="Q184" i="430"/>
  <c r="W180" i="430"/>
  <c r="V177" i="430"/>
  <c r="O245" i="430"/>
  <c r="P232" i="430"/>
  <c r="Q219" i="430"/>
  <c r="T210" i="430"/>
  <c r="T201" i="430"/>
  <c r="V195" i="430"/>
  <c r="T185" i="430"/>
  <c r="R181" i="430"/>
  <c r="V176" i="430"/>
  <c r="V172" i="430"/>
  <c r="O168" i="430"/>
  <c r="V164" i="430"/>
  <c r="R159" i="430"/>
  <c r="T155" i="430"/>
  <c r="R151" i="430"/>
  <c r="T146" i="430"/>
  <c r="V142" i="430"/>
  <c r="T138" i="430"/>
  <c r="O134" i="430"/>
  <c r="Q221" i="430"/>
  <c r="W203" i="430"/>
  <c r="O185" i="430"/>
  <c r="R178" i="430"/>
  <c r="W172" i="430"/>
  <c r="Q165" i="430"/>
  <c r="V159" i="430"/>
  <c r="O154" i="430"/>
  <c r="S148" i="430"/>
  <c r="Q143" i="430"/>
  <c r="T136" i="430"/>
  <c r="S130" i="430"/>
  <c r="Q125" i="430"/>
  <c r="P121" i="430"/>
  <c r="P118" i="430"/>
  <c r="S114" i="430"/>
  <c r="V111" i="430"/>
  <c r="R108" i="430"/>
  <c r="T104" i="430"/>
  <c r="P102" i="430"/>
  <c r="U97" i="430"/>
  <c r="Q95" i="430"/>
  <c r="R92" i="430"/>
  <c r="O88" i="430"/>
  <c r="R85" i="430"/>
  <c r="U81" i="430"/>
  <c r="V78" i="430"/>
  <c r="T75" i="430"/>
  <c r="O72" i="430"/>
  <c r="W68" i="430"/>
  <c r="P65" i="430"/>
  <c r="V62" i="430"/>
  <c r="S58" i="430"/>
  <c r="V55" i="430"/>
  <c r="W52" i="430"/>
  <c r="T48" i="430"/>
  <c r="P46" i="430"/>
  <c r="S42" i="430"/>
  <c r="Q39" i="430"/>
  <c r="R36" i="430"/>
  <c r="T32" i="430"/>
  <c r="R29" i="430"/>
  <c r="U25" i="430"/>
  <c r="Q23" i="430"/>
  <c r="S216" i="430"/>
  <c r="U200" i="430"/>
  <c r="P189" i="430"/>
  <c r="V173" i="430"/>
  <c r="S168" i="430"/>
  <c r="P161" i="430"/>
  <c r="P155" i="430"/>
  <c r="T149" i="430"/>
  <c r="P144" i="430"/>
  <c r="R138" i="430"/>
  <c r="R132" i="430"/>
  <c r="V127" i="430"/>
  <c r="R122" i="430"/>
  <c r="T118" i="430"/>
  <c r="P116" i="430"/>
  <c r="U111" i="430"/>
  <c r="Q109" i="430"/>
  <c r="R106" i="430"/>
  <c r="O102" i="430"/>
  <c r="R99" i="430"/>
  <c r="U95" i="430"/>
  <c r="V92" i="430"/>
  <c r="T89" i="430"/>
  <c r="O86" i="430"/>
  <c r="W82" i="430"/>
  <c r="P79" i="430"/>
  <c r="V76" i="430"/>
  <c r="S72" i="430"/>
  <c r="V69" i="430"/>
  <c r="W66" i="430"/>
  <c r="T62" i="430"/>
  <c r="P60" i="430"/>
  <c r="S56" i="430"/>
  <c r="Q53" i="430"/>
  <c r="R50" i="430"/>
  <c r="T46" i="430"/>
  <c r="R43" i="430"/>
  <c r="U39" i="430"/>
  <c r="Q37" i="430"/>
  <c r="T33" i="430"/>
  <c r="O30" i="430"/>
  <c r="R27" i="430"/>
  <c r="P23" i="430"/>
  <c r="P207" i="430"/>
  <c r="T196" i="430"/>
  <c r="V175" i="430"/>
  <c r="T169" i="430"/>
  <c r="S164" i="430"/>
  <c r="P158" i="430"/>
  <c r="U151" i="430"/>
  <c r="W146" i="430"/>
  <c r="R139" i="430"/>
  <c r="W134" i="430"/>
  <c r="W130" i="430"/>
  <c r="W126" i="430"/>
  <c r="P124" i="430"/>
  <c r="R121" i="430"/>
  <c r="S118" i="430"/>
  <c r="O116" i="430"/>
  <c r="P114" i="430"/>
  <c r="T111" i="430"/>
  <c r="T108" i="430"/>
  <c r="V106" i="430"/>
  <c r="R104" i="430"/>
  <c r="P101" i="430"/>
  <c r="Q99" i="430"/>
  <c r="W96" i="430"/>
  <c r="U93" i="430"/>
  <c r="V91" i="430"/>
  <c r="R89" i="430"/>
  <c r="S86" i="430"/>
  <c r="O84" i="430"/>
  <c r="P82" i="430"/>
  <c r="T79" i="430"/>
  <c r="T76" i="430"/>
  <c r="V74" i="430"/>
  <c r="R72" i="430"/>
  <c r="P69" i="430"/>
  <c r="Q67" i="430"/>
  <c r="W64" i="430"/>
  <c r="U61" i="430"/>
  <c r="V59" i="430"/>
  <c r="R57" i="430"/>
  <c r="S54" i="430"/>
  <c r="O52" i="430"/>
  <c r="P50" i="430"/>
  <c r="T47" i="430"/>
  <c r="T44" i="430"/>
  <c r="V42" i="430"/>
  <c r="R40" i="430"/>
  <c r="P37" i="430"/>
  <c r="Q35" i="430"/>
  <c r="W32" i="430"/>
  <c r="U29" i="430"/>
  <c r="V27" i="430"/>
  <c r="R25" i="430"/>
  <c r="R242" i="430"/>
  <c r="W209" i="430"/>
  <c r="T202" i="430"/>
  <c r="U186" i="430"/>
  <c r="R179" i="430"/>
  <c r="T174" i="430"/>
  <c r="W170" i="430"/>
  <c r="T165" i="430"/>
  <c r="T161" i="430"/>
  <c r="V157" i="430"/>
  <c r="V153" i="430"/>
  <c r="W148" i="430"/>
  <c r="U143" i="430"/>
  <c r="P139" i="430"/>
  <c r="T134" i="430"/>
  <c r="T130" i="430"/>
  <c r="R127" i="430"/>
  <c r="V124" i="430"/>
  <c r="V121" i="430"/>
  <c r="R119" i="430"/>
  <c r="S116" i="430"/>
  <c r="O114" i="430"/>
  <c r="P112" i="430"/>
  <c r="T109" i="430"/>
  <c r="T106" i="430"/>
  <c r="V104" i="430"/>
  <c r="R102" i="430"/>
  <c r="P99" i="430"/>
  <c r="Q97" i="430"/>
  <c r="W94" i="430"/>
  <c r="U91" i="430"/>
  <c r="V89" i="430"/>
  <c r="R87" i="430"/>
  <c r="S84" i="430"/>
  <c r="O82" i="430"/>
  <c r="P80" i="430"/>
  <c r="T77" i="430"/>
  <c r="T74" i="430"/>
  <c r="V72" i="430"/>
  <c r="R70" i="430"/>
  <c r="P67" i="430"/>
  <c r="Q65" i="430"/>
  <c r="W62" i="430"/>
  <c r="U59" i="430"/>
  <c r="V57" i="430"/>
  <c r="R55" i="430"/>
  <c r="S52" i="430"/>
  <c r="O50" i="430"/>
  <c r="P48" i="430"/>
  <c r="T45" i="430"/>
  <c r="T42" i="430"/>
  <c r="V40" i="430"/>
  <c r="R38" i="430"/>
  <c r="P35" i="430"/>
  <c r="Q33" i="430"/>
  <c r="P24" i="430"/>
  <c r="V24" i="430"/>
  <c r="W30" i="430"/>
  <c r="V25" i="430"/>
  <c r="V243" i="430"/>
  <c r="R239" i="430"/>
  <c r="O234" i="430"/>
  <c r="S230" i="430"/>
  <c r="Q227" i="430"/>
  <c r="Q245" i="430"/>
  <c r="U241" i="430"/>
  <c r="O238" i="430"/>
  <c r="P233" i="430"/>
  <c r="W239" i="430"/>
  <c r="T232" i="430"/>
  <c r="W225" i="430"/>
  <c r="R221" i="430"/>
  <c r="R217" i="430"/>
  <c r="T239" i="430"/>
  <c r="Q230" i="430"/>
  <c r="R222" i="430"/>
  <c r="O217" i="430"/>
  <c r="U213" i="430"/>
  <c r="U209" i="430"/>
  <c r="U205" i="430"/>
  <c r="U201" i="430"/>
  <c r="S198" i="430"/>
  <c r="S194" i="430"/>
  <c r="S190" i="430"/>
  <c r="W186" i="430"/>
  <c r="T237" i="430"/>
  <c r="W227" i="430"/>
  <c r="V220" i="430"/>
  <c r="U212" i="430"/>
  <c r="W207" i="430"/>
  <c r="V202" i="430"/>
  <c r="T195" i="430"/>
  <c r="T190" i="430"/>
  <c r="P185" i="430"/>
  <c r="Q180" i="430"/>
  <c r="W177" i="430"/>
  <c r="O175" i="430"/>
  <c r="W171" i="430"/>
  <c r="O169" i="430"/>
  <c r="U166" i="430"/>
  <c r="S163" i="430"/>
  <c r="U160" i="430"/>
  <c r="W157" i="430"/>
  <c r="U154" i="430"/>
  <c r="Q152" i="430"/>
  <c r="S149" i="430"/>
  <c r="Q146" i="430"/>
  <c r="S143" i="430"/>
  <c r="O141" i="430"/>
  <c r="W137" i="430"/>
  <c r="O135" i="430"/>
  <c r="Q132" i="430"/>
  <c r="O129" i="430"/>
  <c r="U126" i="430"/>
  <c r="W123" i="430"/>
  <c r="O241" i="430"/>
  <c r="U226" i="430"/>
  <c r="P219" i="430"/>
  <c r="R210" i="430"/>
  <c r="S203" i="430"/>
  <c r="Q196" i="430"/>
  <c r="Q188" i="430"/>
  <c r="S182" i="430"/>
  <c r="V178" i="430"/>
  <c r="P173" i="430"/>
  <c r="R169" i="430"/>
  <c r="P165" i="430"/>
  <c r="W160" i="430"/>
  <c r="O156" i="430"/>
  <c r="R152" i="430"/>
  <c r="Q147" i="430"/>
  <c r="T143" i="430"/>
  <c r="Q139" i="430"/>
  <c r="U133" i="430"/>
  <c r="P130" i="430"/>
  <c r="U125" i="430"/>
  <c r="W121" i="430"/>
  <c r="O119" i="430"/>
  <c r="Q116" i="430"/>
  <c r="O113" i="430"/>
  <c r="U110" i="430"/>
  <c r="W107" i="430"/>
  <c r="U104" i="430"/>
  <c r="W101" i="430"/>
  <c r="S99" i="430"/>
  <c r="Q96" i="430"/>
  <c r="S93" i="430"/>
  <c r="U90" i="430"/>
  <c r="S87" i="430"/>
  <c r="O85" i="430"/>
  <c r="Q82" i="430"/>
  <c r="O79" i="430"/>
  <c r="Q76" i="430"/>
  <c r="W73" i="430"/>
  <c r="U70" i="430"/>
  <c r="U68" i="430"/>
  <c r="U66" i="430"/>
  <c r="Q64" i="430"/>
  <c r="Q62" i="430"/>
  <c r="Q60" i="430"/>
  <c r="W57" i="430"/>
  <c r="W55" i="430"/>
  <c r="W53" i="430"/>
  <c r="S51" i="430"/>
  <c r="S49" i="430"/>
  <c r="S47" i="430"/>
  <c r="O45" i="430"/>
  <c r="O43" i="430"/>
  <c r="O41" i="430"/>
  <c r="U38" i="430"/>
  <c r="U36" i="430"/>
  <c r="U34" i="430"/>
  <c r="Q32" i="430"/>
  <c r="Q30" i="430"/>
  <c r="Q28" i="430"/>
  <c r="W25" i="430"/>
  <c r="W23" i="430"/>
  <c r="S245" i="430"/>
  <c r="U232" i="430"/>
  <c r="O227" i="430"/>
  <c r="Q222" i="430"/>
  <c r="U215" i="430"/>
  <c r="R211" i="430"/>
  <c r="V206" i="430"/>
  <c r="R201" i="430"/>
  <c r="R197" i="430"/>
  <c r="Q192" i="430"/>
  <c r="R187" i="430"/>
  <c r="R232" i="430"/>
  <c r="U220" i="430"/>
  <c r="W211" i="430"/>
  <c r="O205" i="430"/>
  <c r="V197" i="430"/>
  <c r="O189" i="430"/>
  <c r="U183" i="430"/>
  <c r="P180" i="430"/>
  <c r="P176" i="430"/>
  <c r="U242" i="430"/>
  <c r="P225" i="430"/>
  <c r="P215" i="430"/>
  <c r="P208" i="430"/>
  <c r="V200" i="430"/>
  <c r="P192" i="430"/>
  <c r="P184" i="430"/>
  <c r="V180" i="430"/>
  <c r="R175" i="430"/>
  <c r="T171" i="430"/>
  <c r="R167" i="430"/>
  <c r="T162" i="430"/>
  <c r="V158" i="430"/>
  <c r="T154" i="430"/>
  <c r="O150" i="430"/>
  <c r="U145" i="430"/>
  <c r="O142" i="430"/>
  <c r="V136" i="430"/>
  <c r="R133" i="430"/>
  <c r="R214" i="430"/>
  <c r="O191" i="430"/>
  <c r="V183" i="430"/>
  <c r="Q177" i="430"/>
  <c r="P169" i="430"/>
  <c r="P164" i="430"/>
  <c r="T158" i="430"/>
  <c r="P152" i="430"/>
  <c r="U147" i="430"/>
  <c r="P142" i="430"/>
  <c r="R134" i="430"/>
  <c r="T129" i="430"/>
  <c r="S124" i="430"/>
  <c r="O120" i="430"/>
  <c r="R117" i="430"/>
  <c r="U113" i="430"/>
  <c r="V110" i="430"/>
  <c r="T107" i="430"/>
  <c r="O104" i="430"/>
  <c r="W100" i="430"/>
  <c r="P97" i="430"/>
  <c r="V94" i="430"/>
  <c r="S90" i="430"/>
  <c r="V87" i="430"/>
  <c r="W84" i="430"/>
  <c r="T80" i="430"/>
  <c r="P78" i="430"/>
  <c r="S74" i="430"/>
  <c r="Q71" i="430"/>
  <c r="R68" i="430"/>
  <c r="T64" i="430"/>
  <c r="R61" i="430"/>
  <c r="U57" i="430"/>
  <c r="Q55" i="430"/>
  <c r="T51" i="430"/>
  <c r="O48" i="430"/>
  <c r="R45" i="430"/>
  <c r="P41" i="430"/>
  <c r="V38" i="430"/>
  <c r="T35" i="430"/>
  <c r="V31" i="430"/>
  <c r="W28" i="430"/>
  <c r="P25" i="430"/>
  <c r="R244" i="430"/>
  <c r="O213" i="430"/>
  <c r="V199" i="430"/>
  <c r="Q183" i="430"/>
  <c r="S172" i="430"/>
  <c r="Q167" i="430"/>
  <c r="U159" i="430"/>
  <c r="W154" i="430"/>
  <c r="R148" i="430"/>
  <c r="W142" i="430"/>
  <c r="V137" i="430"/>
  <c r="P131" i="430"/>
  <c r="R126" i="430"/>
  <c r="T121" i="430"/>
  <c r="O118" i="430"/>
  <c r="W114" i="430"/>
  <c r="P111" i="430"/>
  <c r="V108" i="430"/>
  <c r="S104" i="430"/>
  <c r="V101" i="430"/>
  <c r="W98" i="430"/>
  <c r="T94" i="430"/>
  <c r="P92" i="430"/>
  <c r="S88" i="430"/>
  <c r="Q85" i="430"/>
  <c r="R82" i="430"/>
  <c r="T78" i="430"/>
  <c r="R75" i="430"/>
  <c r="U71" i="430"/>
  <c r="Q69" i="430"/>
  <c r="T65" i="430"/>
  <c r="O62" i="430"/>
  <c r="R59" i="430"/>
  <c r="P55" i="430"/>
  <c r="V52" i="430"/>
  <c r="T49" i="430"/>
  <c r="V45" i="430"/>
  <c r="W42" i="430"/>
  <c r="P39" i="430"/>
  <c r="P36" i="430"/>
  <c r="S32" i="430"/>
  <c r="V29" i="430"/>
  <c r="R26" i="430"/>
  <c r="R230" i="430"/>
  <c r="U202" i="430"/>
  <c r="V187" i="430"/>
  <c r="T173" i="430"/>
  <c r="P168" i="430"/>
  <c r="R162" i="430"/>
  <c r="W156" i="430"/>
  <c r="R150" i="430"/>
  <c r="V143" i="430"/>
  <c r="O138" i="430"/>
  <c r="V133" i="430"/>
  <c r="V129" i="430"/>
  <c r="P126" i="430"/>
  <c r="U123" i="430"/>
  <c r="W120" i="430"/>
  <c r="U117" i="430"/>
  <c r="V115" i="430"/>
  <c r="R113" i="430"/>
  <c r="S110" i="430"/>
  <c r="O108" i="430"/>
  <c r="P106" i="430"/>
  <c r="T103" i="430"/>
  <c r="T100" i="430"/>
  <c r="V98" i="430"/>
  <c r="R96" i="430"/>
  <c r="P93" i="430"/>
  <c r="Q91" i="430"/>
  <c r="W88" i="430"/>
  <c r="U85" i="430"/>
  <c r="V83" i="430"/>
  <c r="R81" i="430"/>
  <c r="S78" i="430"/>
  <c r="O76" i="430"/>
  <c r="P74" i="430"/>
  <c r="T71" i="430"/>
  <c r="T68" i="430"/>
  <c r="V66" i="430"/>
  <c r="R64" i="430"/>
  <c r="P61" i="430"/>
  <c r="Q59" i="430"/>
  <c r="W56" i="430"/>
  <c r="U53" i="430"/>
  <c r="V51" i="430"/>
  <c r="R49" i="430"/>
  <c r="S46" i="430"/>
  <c r="O44" i="430"/>
  <c r="P42" i="430"/>
  <c r="T39" i="430"/>
  <c r="T36" i="430"/>
  <c r="V34" i="430"/>
  <c r="R32" i="430"/>
  <c r="P29" i="430"/>
  <c r="Q27" i="430"/>
  <c r="W24" i="430"/>
  <c r="V236" i="430"/>
  <c r="O207" i="430"/>
  <c r="R196" i="430"/>
  <c r="R185" i="430"/>
  <c r="S178" i="430"/>
  <c r="Q173" i="430"/>
  <c r="Q169" i="430"/>
  <c r="R164" i="430"/>
  <c r="P160" i="430"/>
  <c r="S156" i="430"/>
  <c r="S152" i="430"/>
  <c r="S146" i="430"/>
  <c r="R142" i="430"/>
  <c r="W138" i="430"/>
  <c r="T133" i="430"/>
  <c r="U129" i="430"/>
  <c r="V126" i="430"/>
  <c r="T123" i="430"/>
  <c r="Q121" i="430"/>
  <c r="W118" i="430"/>
  <c r="U115" i="430"/>
  <c r="V113" i="430"/>
  <c r="R111" i="430"/>
  <c r="S108" i="430"/>
  <c r="O106" i="430"/>
  <c r="P104" i="430"/>
  <c r="T101" i="430"/>
  <c r="T98" i="430"/>
  <c r="V96" i="430"/>
  <c r="P32" i="430"/>
  <c r="Q25" i="430"/>
  <c r="R23" i="430"/>
  <c r="S14" i="430"/>
  <c r="O34" i="430"/>
  <c r="T37" i="430"/>
  <c r="Q41" i="430"/>
  <c r="U43" i="430"/>
  <c r="R47" i="430"/>
  <c r="T50" i="430"/>
  <c r="R54" i="430"/>
  <c r="Q57" i="430"/>
  <c r="S60" i="430"/>
  <c r="P64" i="430"/>
  <c r="T66" i="430"/>
  <c r="W70" i="430"/>
  <c r="V73" i="430"/>
  <c r="S76" i="430"/>
  <c r="V80" i="430"/>
  <c r="P83" i="430"/>
  <c r="W86" i="430"/>
  <c r="O90" i="430"/>
  <c r="T93" i="430"/>
  <c r="V97" i="430"/>
  <c r="W102" i="430"/>
  <c r="P107" i="430"/>
  <c r="V112" i="430"/>
  <c r="T117" i="430"/>
  <c r="O122" i="430"/>
  <c r="O128" i="430"/>
  <c r="V135" i="430"/>
  <c r="T144" i="430"/>
  <c r="R154" i="430"/>
  <c r="O162" i="430"/>
  <c r="P171" i="430"/>
  <c r="V181" i="430"/>
  <c r="V205" i="430"/>
  <c r="T23" i="430"/>
  <c r="O28" i="430"/>
  <c r="R33" i="430"/>
  <c r="U37" i="430"/>
  <c r="Q43" i="430"/>
  <c r="R48" i="430"/>
  <c r="T52" i="430"/>
  <c r="P58" i="430"/>
  <c r="S62" i="430"/>
  <c r="V67" i="430"/>
  <c r="W72" i="430"/>
  <c r="P77" i="430"/>
  <c r="V82" i="430"/>
  <c r="T87" i="430"/>
  <c r="O92" i="430"/>
  <c r="R97" i="430"/>
  <c r="U101" i="430"/>
  <c r="Q107" i="430"/>
  <c r="R112" i="430"/>
  <c r="T116" i="430"/>
  <c r="P122" i="430"/>
  <c r="P128" i="430"/>
  <c r="P135" i="430"/>
  <c r="P147" i="430"/>
  <c r="S160" i="430"/>
  <c r="O170" i="430"/>
  <c r="O197" i="430"/>
  <c r="S24" i="430"/>
  <c r="T30" i="430"/>
  <c r="V37" i="430"/>
  <c r="V44" i="430"/>
  <c r="W50" i="430"/>
  <c r="T57" i="430"/>
  <c r="U63" i="430"/>
  <c r="O70" i="430"/>
  <c r="Q77" i="430"/>
  <c r="P84" i="430"/>
  <c r="R90" i="430"/>
  <c r="S96" i="430"/>
  <c r="P103" i="430"/>
  <c r="V109" i="430"/>
  <c r="V116" i="430"/>
  <c r="R124" i="430"/>
  <c r="P134" i="430"/>
  <c r="T145" i="430"/>
  <c r="Q157" i="430"/>
  <c r="V169" i="430"/>
  <c r="T193" i="430"/>
  <c r="V229" i="430"/>
  <c r="S26" i="430"/>
  <c r="P33" i="430"/>
  <c r="O40" i="430"/>
  <c r="V46" i="430"/>
  <c r="R53" i="430"/>
  <c r="R60" i="430"/>
  <c r="U65" i="430"/>
  <c r="T72" i="430"/>
  <c r="V79" i="430"/>
  <c r="P86" i="430"/>
  <c r="W92" i="430"/>
  <c r="T99" i="430"/>
  <c r="P105" i="430"/>
  <c r="O112" i="430"/>
  <c r="Q119" i="430"/>
  <c r="T126" i="430"/>
  <c r="P137" i="430"/>
  <c r="W150" i="430"/>
  <c r="Q161" i="430"/>
  <c r="R174" i="430"/>
  <c r="V189" i="430"/>
  <c r="T227" i="430"/>
  <c r="T139" i="430"/>
  <c r="V148" i="430"/>
  <c r="V156" i="430"/>
  <c r="R165" i="430"/>
  <c r="O174" i="430"/>
  <c r="O182" i="430"/>
  <c r="P197" i="430"/>
  <c r="P213" i="430"/>
  <c r="P235" i="430"/>
  <c r="O178" i="430"/>
  <c r="P187" i="430"/>
  <c r="W201" i="430"/>
  <c r="Q216" i="430"/>
  <c r="W243" i="430"/>
  <c r="P194" i="430"/>
  <c r="V204" i="430"/>
  <c r="P214" i="430"/>
  <c r="Q224" i="430"/>
  <c r="W237" i="430"/>
  <c r="O25" i="430"/>
  <c r="O29" i="430"/>
  <c r="P15" i="430"/>
  <c r="S33" i="430"/>
  <c r="W37" i="430"/>
  <c r="W41" i="430"/>
  <c r="Q46" i="430"/>
  <c r="U50" i="430"/>
  <c r="U54" i="430"/>
  <c r="O59" i="430"/>
  <c r="S63" i="430"/>
  <c r="S67" i="430"/>
  <c r="Q72" i="430"/>
  <c r="W77" i="430"/>
  <c r="S83" i="430"/>
  <c r="O89" i="430"/>
  <c r="O95" i="430"/>
  <c r="Q100" i="430"/>
  <c r="Q106" i="430"/>
  <c r="Q112" i="430"/>
  <c r="S117" i="430"/>
  <c r="V123" i="430"/>
  <c r="O132" i="430"/>
  <c r="T140" i="430"/>
  <c r="P149" i="430"/>
  <c r="S158" i="430"/>
  <c r="S166" i="430"/>
  <c r="R176" i="430"/>
  <c r="R186" i="430"/>
  <c r="T199" i="430"/>
  <c r="Q214" i="430"/>
  <c r="R236" i="430"/>
  <c r="O125" i="430"/>
  <c r="U130" i="430"/>
  <c r="U136" i="430"/>
  <c r="W141" i="430"/>
  <c r="W147" i="430"/>
  <c r="W153" i="430"/>
  <c r="O159" i="430"/>
  <c r="O165" i="430"/>
  <c r="U170" i="430"/>
  <c r="Q176" i="430"/>
  <c r="Q182" i="430"/>
  <c r="V193" i="430"/>
  <c r="P204" i="430"/>
  <c r="P217" i="430"/>
  <c r="S233" i="430"/>
  <c r="S188" i="430"/>
  <c r="S196" i="430"/>
  <c r="O204" i="430"/>
  <c r="Q211" i="430"/>
  <c r="T219" i="430"/>
  <c r="T235" i="430"/>
  <c r="P218" i="430"/>
  <c r="V228" i="430"/>
  <c r="U244" i="430"/>
  <c r="U239" i="430"/>
  <c r="Q225" i="430"/>
  <c r="S232" i="430"/>
  <c r="R241" i="430"/>
  <c r="P27" i="430"/>
  <c r="R31" i="430"/>
  <c r="U27" i="430"/>
  <c r="T34" i="430"/>
  <c r="W38" i="430"/>
  <c r="V41" i="430"/>
  <c r="S44" i="430"/>
  <c r="V48" i="430"/>
  <c r="P51" i="430"/>
  <c r="W54" i="430"/>
  <c r="O58" i="430"/>
  <c r="T61" i="430"/>
  <c r="V64" i="430"/>
  <c r="U67" i="430"/>
  <c r="R71" i="430"/>
  <c r="O74" i="430"/>
  <c r="R78" i="430"/>
  <c r="Q81" i="430"/>
  <c r="U83" i="430"/>
  <c r="P88" i="430"/>
  <c r="T90" i="430"/>
  <c r="R94" i="430"/>
  <c r="O98" i="430"/>
  <c r="R103" i="430"/>
  <c r="U107" i="430"/>
  <c r="Q113" i="430"/>
  <c r="R118" i="430"/>
  <c r="T122" i="430"/>
  <c r="V128" i="430"/>
  <c r="Q137" i="430"/>
  <c r="P145" i="430"/>
  <c r="U155" i="430"/>
  <c r="R163" i="430"/>
  <c r="P172" i="430"/>
  <c r="U184" i="430"/>
  <c r="U206" i="430"/>
  <c r="R24" i="430"/>
  <c r="T28" i="430"/>
  <c r="P34" i="430"/>
  <c r="S38" i="430"/>
  <c r="V43" i="430"/>
  <c r="W48" i="430"/>
  <c r="P53" i="430"/>
  <c r="V58" i="430"/>
  <c r="T63" i="430"/>
  <c r="O68" i="430"/>
  <c r="R73" i="430"/>
  <c r="U77" i="430"/>
  <c r="Q83" i="430"/>
  <c r="R88" i="430"/>
  <c r="T92" i="430"/>
  <c r="P98" i="430"/>
  <c r="S102" i="430"/>
  <c r="V107" i="430"/>
  <c r="W112" i="430"/>
  <c r="P117" i="430"/>
  <c r="W122" i="430"/>
  <c r="P129" i="430"/>
  <c r="T137" i="430"/>
  <c r="P148" i="430"/>
  <c r="V161" i="430"/>
  <c r="R172" i="430"/>
  <c r="P200" i="430"/>
  <c r="T25" i="430"/>
  <c r="U31" i="430"/>
  <c r="O38" i="430"/>
  <c r="Q45" i="430"/>
  <c r="P52" i="430"/>
  <c r="R58" i="430"/>
  <c r="S64" i="430"/>
  <c r="P71" i="430"/>
  <c r="V77" i="430"/>
  <c r="V84" i="430"/>
  <c r="R91" i="430"/>
  <c r="T97" i="430"/>
  <c r="U103" i="430"/>
  <c r="T110" i="430"/>
  <c r="Q117" i="430"/>
  <c r="V125" i="430"/>
  <c r="S136" i="430"/>
  <c r="O146" i="430"/>
  <c r="R158" i="430"/>
  <c r="U171" i="430"/>
  <c r="W197" i="430"/>
  <c r="P234" i="430"/>
  <c r="R28" i="430"/>
  <c r="U33" i="430"/>
  <c r="T40" i="430"/>
  <c r="V47" i="430"/>
  <c r="P54" i="430"/>
  <c r="W60" i="430"/>
  <c r="T67" i="430"/>
  <c r="P73" i="430"/>
  <c r="O80" i="430"/>
  <c r="Q87" i="430"/>
  <c r="R93" i="430"/>
  <c r="R100" i="430"/>
  <c r="S106" i="430"/>
  <c r="T112" i="430"/>
  <c r="V119" i="430"/>
  <c r="T128" i="430"/>
  <c r="S138" i="430"/>
  <c r="P151" i="430"/>
  <c r="P163" i="430"/>
  <c r="P175" i="430"/>
  <c r="U190" i="430"/>
  <c r="Q238" i="430"/>
  <c r="V140" i="430"/>
  <c r="R149" i="430"/>
  <c r="O158" i="430"/>
  <c r="O166" i="430"/>
  <c r="V174" i="430"/>
  <c r="R183" i="430"/>
  <c r="U198" i="430"/>
  <c r="U214" i="430"/>
  <c r="P241" i="430"/>
  <c r="W178" i="430"/>
  <c r="T188" i="430"/>
  <c r="T204" i="430"/>
  <c r="V218" i="430"/>
  <c r="P186" i="430"/>
  <c r="V196" i="430"/>
  <c r="R205" i="430"/>
  <c r="V214" i="430"/>
  <c r="P226" i="430"/>
  <c r="V238" i="430"/>
  <c r="S25" i="430"/>
  <c r="W29" i="430"/>
  <c r="W33" i="430"/>
  <c r="Q38" i="430"/>
  <c r="U42" i="430"/>
  <c r="U46" i="430"/>
  <c r="O51" i="430"/>
  <c r="S55" i="430"/>
  <c r="S59" i="430"/>
  <c r="W63" i="430"/>
  <c r="Q68" i="430"/>
  <c r="U72" i="430"/>
  <c r="U78" i="430"/>
  <c r="Q84" i="430"/>
  <c r="W89" i="430"/>
  <c r="S95" i="430"/>
  <c r="S101" i="430"/>
  <c r="U106" i="430"/>
  <c r="U112" i="430"/>
  <c r="U118" i="430"/>
  <c r="O124" i="430"/>
  <c r="P133" i="430"/>
  <c r="U141" i="430"/>
  <c r="S150" i="430"/>
  <c r="T159" i="430"/>
  <c r="W168" i="430"/>
  <c r="W176" i="430"/>
  <c r="S187" i="430"/>
  <c r="R202" i="430"/>
  <c r="W215" i="430"/>
  <c r="V240" i="430"/>
  <c r="W125" i="430"/>
  <c r="S131" i="430"/>
  <c r="O137" i="430"/>
  <c r="O143" i="430"/>
  <c r="Q148" i="430"/>
  <c r="Q154" i="430"/>
  <c r="Q160" i="430"/>
  <c r="S165" i="430"/>
  <c r="S171" i="430"/>
  <c r="O177" i="430"/>
  <c r="S183" i="430"/>
  <c r="V194" i="430"/>
  <c r="R207" i="430"/>
  <c r="W217" i="430"/>
  <c r="O235" i="430"/>
  <c r="O190" i="430"/>
  <c r="W196" i="430"/>
  <c r="W204" i="430"/>
  <c r="S212" i="430"/>
  <c r="O221" i="430"/>
  <c r="Q236" i="430"/>
  <c r="P220" i="430"/>
  <c r="T229" i="430"/>
  <c r="R246" i="430"/>
  <c r="Q241" i="430"/>
  <c r="U225" i="430"/>
  <c r="U233" i="430"/>
  <c r="T242" i="430"/>
  <c r="Y19" i="430"/>
  <c r="Y22" i="430"/>
  <c r="X19" i="430"/>
  <c r="X22" i="430"/>
  <c r="Z22" i="430"/>
  <c r="Z19" i="430"/>
  <c r="P14" i="430"/>
  <c r="S15" i="430"/>
  <c r="P22" i="430"/>
  <c r="L246" i="430"/>
  <c r="L244" i="430"/>
  <c r="L242" i="430"/>
  <c r="L240" i="430"/>
  <c r="L238" i="430"/>
  <c r="L236" i="430"/>
  <c r="L233" i="430"/>
  <c r="L241" i="430"/>
  <c r="L228" i="430"/>
  <c r="L225" i="430"/>
  <c r="L224" i="430"/>
  <c r="L222" i="430"/>
  <c r="L220" i="430"/>
  <c r="L218" i="430"/>
  <c r="L216" i="430"/>
  <c r="L231" i="430"/>
  <c r="L229" i="430"/>
  <c r="L227" i="430"/>
  <c r="L226" i="430"/>
  <c r="L245" i="430"/>
  <c r="L243" i="430"/>
  <c r="L234" i="430"/>
  <c r="L223" i="430"/>
  <c r="L219" i="430"/>
  <c r="L215" i="430"/>
  <c r="L210" i="430"/>
  <c r="L207" i="430"/>
  <c r="L202" i="430"/>
  <c r="L199" i="430"/>
  <c r="L194" i="430"/>
  <c r="L191" i="430"/>
  <c r="L186" i="430"/>
  <c r="L235" i="430"/>
  <c r="L232" i="430"/>
  <c r="L230" i="430"/>
  <c r="L221" i="430"/>
  <c r="L213" i="430"/>
  <c r="L211" i="430"/>
  <c r="L209" i="430"/>
  <c r="L208" i="430"/>
  <c r="L205" i="430"/>
  <c r="L203" i="430"/>
  <c r="L201" i="430"/>
  <c r="L200" i="430"/>
  <c r="L197" i="430"/>
  <c r="L195" i="430"/>
  <c r="L193" i="430"/>
  <c r="L192" i="430"/>
  <c r="L189" i="430"/>
  <c r="L187" i="430"/>
  <c r="L185" i="430"/>
  <c r="L184" i="430"/>
  <c r="L179" i="430"/>
  <c r="L176" i="430"/>
  <c r="L171" i="430"/>
  <c r="L168" i="430"/>
  <c r="L163" i="430"/>
  <c r="L160" i="430"/>
  <c r="L155" i="430"/>
  <c r="L152" i="430"/>
  <c r="L147" i="430"/>
  <c r="L144" i="430"/>
  <c r="L139" i="430"/>
  <c r="L136" i="430"/>
  <c r="L131" i="430"/>
  <c r="L128" i="430"/>
  <c r="L123" i="430"/>
  <c r="L239" i="430"/>
  <c r="L214" i="430"/>
  <c r="L198" i="430"/>
  <c r="L217" i="430"/>
  <c r="L212" i="430"/>
  <c r="L196" i="430"/>
  <c r="L183" i="430"/>
  <c r="L181" i="430"/>
  <c r="L175" i="430"/>
  <c r="L173" i="430"/>
  <c r="L167" i="430"/>
  <c r="L165" i="430"/>
  <c r="L159" i="430"/>
  <c r="L157" i="430"/>
  <c r="L151" i="430"/>
  <c r="L149" i="430"/>
  <c r="L143" i="430"/>
  <c r="L141" i="430"/>
  <c r="L135" i="430"/>
  <c r="L206" i="430"/>
  <c r="L172" i="430"/>
  <c r="L162" i="430"/>
  <c r="L150" i="430"/>
  <c r="L145" i="430"/>
  <c r="L140" i="430"/>
  <c r="L132" i="430"/>
  <c r="L130" i="430"/>
  <c r="L129" i="430"/>
  <c r="L126" i="430"/>
  <c r="L124" i="430"/>
  <c r="L119" i="430"/>
  <c r="L116" i="430"/>
  <c r="L111" i="430"/>
  <c r="L108" i="430"/>
  <c r="L103" i="430"/>
  <c r="L100" i="430"/>
  <c r="L95" i="430"/>
  <c r="L92" i="430"/>
  <c r="L87" i="430"/>
  <c r="L84" i="430"/>
  <c r="L79" i="430"/>
  <c r="L76" i="430"/>
  <c r="L71" i="430"/>
  <c r="L68" i="430"/>
  <c r="L63" i="430"/>
  <c r="L60" i="430"/>
  <c r="L55" i="430"/>
  <c r="L52" i="430"/>
  <c r="L47" i="430"/>
  <c r="L44" i="430"/>
  <c r="L39" i="430"/>
  <c r="L36" i="430"/>
  <c r="L31" i="430"/>
  <c r="L28" i="430"/>
  <c r="L23" i="430"/>
  <c r="L204" i="430"/>
  <c r="L190" i="430"/>
  <c r="L178" i="430"/>
  <c r="L177" i="430"/>
  <c r="L174" i="430"/>
  <c r="L169" i="430"/>
  <c r="L164" i="430"/>
  <c r="L154" i="430"/>
  <c r="L142" i="430"/>
  <c r="L137" i="430"/>
  <c r="L122" i="430"/>
  <c r="L117" i="430"/>
  <c r="L114" i="430"/>
  <c r="L109" i="430"/>
  <c r="L106" i="430"/>
  <c r="L101" i="430"/>
  <c r="L98" i="430"/>
  <c r="L93" i="430"/>
  <c r="L90" i="430"/>
  <c r="L85" i="430"/>
  <c r="L82" i="430"/>
  <c r="L77" i="430"/>
  <c r="L74" i="430"/>
  <c r="L69" i="430"/>
  <c r="L66" i="430"/>
  <c r="L61" i="430"/>
  <c r="L58" i="430"/>
  <c r="L53" i="430"/>
  <c r="L50" i="430"/>
  <c r="L45" i="430"/>
  <c r="L42" i="430"/>
  <c r="L37" i="430"/>
  <c r="L34" i="430"/>
  <c r="L29" i="430"/>
  <c r="L26" i="430"/>
  <c r="L188" i="430"/>
  <c r="L180" i="430"/>
  <c r="L166" i="430"/>
  <c r="L161" i="430"/>
  <c r="L156" i="430"/>
  <c r="L146" i="430"/>
  <c r="L134" i="430"/>
  <c r="L120" i="430"/>
  <c r="L115" i="430"/>
  <c r="L112" i="430"/>
  <c r="L107" i="430"/>
  <c r="L104" i="430"/>
  <c r="L99" i="430"/>
  <c r="L96" i="430"/>
  <c r="L91" i="430"/>
  <c r="L88" i="430"/>
  <c r="L83" i="430"/>
  <c r="L80" i="430"/>
  <c r="L75" i="430"/>
  <c r="L72" i="430"/>
  <c r="L67" i="430"/>
  <c r="L64" i="430"/>
  <c r="L59" i="430"/>
  <c r="L56" i="430"/>
  <c r="L51" i="430"/>
  <c r="L48" i="430"/>
  <c r="L43" i="430"/>
  <c r="L40" i="430"/>
  <c r="L35" i="430"/>
  <c r="L32" i="430"/>
  <c r="L27" i="430"/>
  <c r="L24" i="430"/>
  <c r="L237" i="430"/>
  <c r="L182" i="430"/>
  <c r="L170" i="430"/>
  <c r="L158" i="430"/>
  <c r="L153" i="430"/>
  <c r="L148" i="430"/>
  <c r="L138" i="430"/>
  <c r="L133" i="430"/>
  <c r="L127" i="430"/>
  <c r="L125" i="430"/>
  <c r="L121" i="430"/>
  <c r="L118" i="430"/>
  <c r="L113" i="430"/>
  <c r="L110" i="430"/>
  <c r="L105" i="430"/>
  <c r="L102" i="430"/>
  <c r="L97" i="430"/>
  <c r="L94" i="430"/>
  <c r="L89" i="430"/>
  <c r="L86" i="430"/>
  <c r="L81" i="430"/>
  <c r="L78" i="430"/>
  <c r="L73" i="430"/>
  <c r="L70" i="430"/>
  <c r="L65" i="430"/>
  <c r="L62" i="430"/>
  <c r="L57" i="430"/>
  <c r="L54" i="430"/>
  <c r="L49" i="430"/>
  <c r="L46" i="430"/>
  <c r="L41" i="430"/>
  <c r="L38" i="430"/>
  <c r="L33" i="430"/>
  <c r="L25" i="430"/>
  <c r="L30" i="430"/>
  <c r="N247" i="430"/>
  <c r="M247" i="430"/>
  <c r="L247" i="430"/>
  <c r="M233" i="430"/>
  <c r="M231" i="430"/>
  <c r="M229" i="430"/>
  <c r="M227" i="430"/>
  <c r="M225" i="430"/>
  <c r="M245" i="430"/>
  <c r="M243" i="430"/>
  <c r="M241" i="430"/>
  <c r="M239" i="430"/>
  <c r="M237" i="430"/>
  <c r="M235" i="430"/>
  <c r="M244" i="430"/>
  <c r="M236" i="430"/>
  <c r="M234" i="430"/>
  <c r="M226" i="430"/>
  <c r="M224" i="430"/>
  <c r="M222" i="430"/>
  <c r="M220" i="430"/>
  <c r="M218" i="430"/>
  <c r="M216" i="430"/>
  <c r="M213" i="430"/>
  <c r="M211" i="430"/>
  <c r="M209" i="430"/>
  <c r="M207" i="430"/>
  <c r="M205" i="430"/>
  <c r="M203" i="430"/>
  <c r="M201" i="430"/>
  <c r="M199" i="430"/>
  <c r="M197" i="430"/>
  <c r="M195" i="430"/>
  <c r="M193" i="430"/>
  <c r="M191" i="430"/>
  <c r="M189" i="430"/>
  <c r="M187" i="430"/>
  <c r="M185" i="430"/>
  <c r="M232" i="430"/>
  <c r="M230" i="430"/>
  <c r="M208" i="430"/>
  <c r="M200" i="430"/>
  <c r="M192" i="430"/>
  <c r="M184" i="430"/>
  <c r="M182" i="430"/>
  <c r="M180" i="430"/>
  <c r="M178" i="430"/>
  <c r="M176" i="430"/>
  <c r="M174" i="430"/>
  <c r="M172" i="430"/>
  <c r="M170" i="430"/>
  <c r="M168" i="430"/>
  <c r="M166" i="430"/>
  <c r="M164" i="430"/>
  <c r="M162" i="430"/>
  <c r="M160" i="430"/>
  <c r="M158" i="430"/>
  <c r="M156" i="430"/>
  <c r="M154" i="430"/>
  <c r="M152" i="430"/>
  <c r="M150" i="430"/>
  <c r="M148" i="430"/>
  <c r="M146" i="430"/>
  <c r="M144" i="430"/>
  <c r="M142" i="430"/>
  <c r="M140" i="430"/>
  <c r="M138" i="430"/>
  <c r="M136" i="430"/>
  <c r="M134" i="430"/>
  <c r="M132" i="430"/>
  <c r="M130" i="430"/>
  <c r="M128" i="430"/>
  <c r="M126" i="430"/>
  <c r="M124" i="430"/>
  <c r="M242" i="430"/>
  <c r="M228" i="430"/>
  <c r="M215" i="430"/>
  <c r="M177" i="430"/>
  <c r="M169" i="430"/>
  <c r="M161" i="430"/>
  <c r="M153" i="430"/>
  <c r="M145" i="430"/>
  <c r="M137" i="430"/>
  <c r="M129" i="430"/>
  <c r="M122" i="430"/>
  <c r="M120" i="430"/>
  <c r="M118" i="430"/>
  <c r="M116" i="430"/>
  <c r="M114" i="430"/>
  <c r="M112" i="430"/>
  <c r="M110" i="430"/>
  <c r="M108" i="430"/>
  <c r="M106" i="430"/>
  <c r="M104" i="430"/>
  <c r="M102" i="430"/>
  <c r="M100" i="430"/>
  <c r="M98" i="430"/>
  <c r="M96" i="430"/>
  <c r="M94" i="430"/>
  <c r="M92" i="430"/>
  <c r="M90" i="430"/>
  <c r="M88" i="430"/>
  <c r="M86" i="430"/>
  <c r="M84" i="430"/>
  <c r="M82" i="430"/>
  <c r="M80" i="430"/>
  <c r="M78" i="430"/>
  <c r="M76" i="430"/>
  <c r="M74" i="430"/>
  <c r="M72" i="430"/>
  <c r="M70" i="430"/>
  <c r="M68" i="430"/>
  <c r="M66" i="430"/>
  <c r="M64" i="430"/>
  <c r="M62" i="430"/>
  <c r="M60" i="430"/>
  <c r="M58" i="430"/>
  <c r="M56" i="430"/>
  <c r="M54" i="430"/>
  <c r="M52" i="430"/>
  <c r="M50" i="430"/>
  <c r="M48" i="430"/>
  <c r="M46" i="430"/>
  <c r="M44" i="430"/>
  <c r="M42" i="430"/>
  <c r="M40" i="430"/>
  <c r="M38" i="430"/>
  <c r="M36" i="430"/>
  <c r="M34" i="430"/>
  <c r="M32" i="430"/>
  <c r="M30" i="430"/>
  <c r="M28" i="430"/>
  <c r="M26" i="430"/>
  <c r="M24" i="430"/>
  <c r="M219" i="430"/>
  <c r="M217" i="430"/>
  <c r="M212" i="430"/>
  <c r="M196" i="430"/>
  <c r="M183" i="430"/>
  <c r="M181" i="430"/>
  <c r="M175" i="430"/>
  <c r="M240" i="430"/>
  <c r="M206" i="430"/>
  <c r="M202" i="430"/>
  <c r="M190" i="430"/>
  <c r="M186" i="430"/>
  <c r="M179" i="430"/>
  <c r="M171" i="430"/>
  <c r="M163" i="430"/>
  <c r="M155" i="430"/>
  <c r="M147" i="430"/>
  <c r="M139" i="430"/>
  <c r="M210" i="430"/>
  <c r="M204" i="430"/>
  <c r="M159" i="430"/>
  <c r="M149" i="430"/>
  <c r="M117" i="430"/>
  <c r="M109" i="430"/>
  <c r="M101" i="430"/>
  <c r="M93" i="430"/>
  <c r="M85" i="430"/>
  <c r="M77" i="430"/>
  <c r="M69" i="430"/>
  <c r="M61" i="430"/>
  <c r="M53" i="430"/>
  <c r="M45" i="430"/>
  <c r="M37" i="430"/>
  <c r="M29" i="430"/>
  <c r="M238" i="430"/>
  <c r="M221" i="430"/>
  <c r="M214" i="430"/>
  <c r="M194" i="430"/>
  <c r="M188" i="430"/>
  <c r="M173" i="430"/>
  <c r="M151" i="430"/>
  <c r="M141" i="430"/>
  <c r="M115" i="430"/>
  <c r="M107" i="430"/>
  <c r="M99" i="430"/>
  <c r="M91" i="430"/>
  <c r="M83" i="430"/>
  <c r="M75" i="430"/>
  <c r="M67" i="430"/>
  <c r="M59" i="430"/>
  <c r="M51" i="430"/>
  <c r="M43" i="430"/>
  <c r="M35" i="430"/>
  <c r="M27" i="430"/>
  <c r="M198" i="430"/>
  <c r="M165" i="430"/>
  <c r="M143" i="430"/>
  <c r="M133" i="430"/>
  <c r="M127" i="430"/>
  <c r="M125" i="430"/>
  <c r="M121" i="430"/>
  <c r="M113" i="430"/>
  <c r="M105" i="430"/>
  <c r="M97" i="430"/>
  <c r="M89" i="430"/>
  <c r="M81" i="430"/>
  <c r="M73" i="430"/>
  <c r="M65" i="430"/>
  <c r="M57" i="430"/>
  <c r="M49" i="430"/>
  <c r="M41" i="430"/>
  <c r="M33" i="430"/>
  <c r="M25" i="430"/>
  <c r="M246" i="430"/>
  <c r="M223" i="430"/>
  <c r="M167" i="430"/>
  <c r="M157" i="430"/>
  <c r="M135" i="430"/>
  <c r="M131" i="430"/>
  <c r="M123" i="430"/>
  <c r="M119" i="430"/>
  <c r="M111" i="430"/>
  <c r="M103" i="430"/>
  <c r="M95" i="430"/>
  <c r="M87" i="430"/>
  <c r="M79" i="430"/>
  <c r="M71" i="430"/>
  <c r="M63" i="430"/>
  <c r="M55" i="430"/>
  <c r="M47" i="430"/>
  <c r="M39" i="430"/>
  <c r="M31" i="430"/>
  <c r="M23" i="430"/>
  <c r="M15" i="430"/>
  <c r="M14" i="430"/>
  <c r="L14" i="430"/>
  <c r="L15" i="430"/>
  <c r="AA84" i="399"/>
  <c r="Y84" i="399"/>
  <c r="Y72" i="399"/>
  <c r="Z40" i="399"/>
  <c r="AA53" i="399"/>
  <c r="Y79" i="399"/>
  <c r="AA67" i="399"/>
  <c r="AA47" i="399"/>
  <c r="AA42" i="399"/>
  <c r="X42" i="399"/>
  <c r="AA68" i="399"/>
  <c r="Z88" i="399"/>
  <c r="X66" i="399"/>
  <c r="Y62" i="399"/>
  <c r="AA76" i="399"/>
  <c r="Z72" i="399"/>
  <c r="X61" i="399"/>
  <c r="Y57" i="399"/>
  <c r="Y47" i="399"/>
  <c r="Z79" i="399"/>
  <c r="Y40" i="399"/>
  <c r="Y71" i="399"/>
  <c r="X88" i="399"/>
  <c r="Z71" i="399"/>
  <c r="AA30" i="399"/>
  <c r="Z47" i="399"/>
  <c r="Y48" i="399"/>
  <c r="Z50" i="399"/>
  <c r="X32" i="399"/>
  <c r="AA64" i="399"/>
  <c r="Y76" i="399"/>
  <c r="Z64" i="399"/>
  <c r="X58" i="399"/>
  <c r="X68" i="399"/>
  <c r="Y58" i="399"/>
  <c r="AB17" i="399"/>
  <c r="AB20" i="399"/>
  <c r="AA25" i="399"/>
  <c r="Z32" i="399"/>
  <c r="AA40" i="399"/>
  <c r="Y44" i="399"/>
  <c r="Z46" i="399"/>
  <c r="X50" i="399"/>
  <c r="AV32" i="342"/>
  <c r="AP51" i="342"/>
  <c r="AQ51" i="342"/>
  <c r="AV51" i="342"/>
  <c r="AW51" i="342"/>
  <c r="BM51" i="342"/>
  <c r="BS51" i="342"/>
  <c r="BL52" i="342"/>
  <c r="AV58" i="342"/>
  <c r="AW58" i="342"/>
  <c r="BO58" i="342"/>
  <c r="AS63" i="342"/>
  <c r="BO63" i="342"/>
  <c r="BT63" i="342"/>
  <c r="AV73" i="342"/>
  <c r="AW73" i="342"/>
  <c r="BP73" i="342"/>
  <c r="BP80" i="342"/>
  <c r="AV84" i="342"/>
  <c r="AW84" i="342"/>
  <c r="BN84" i="342"/>
  <c r="AV88" i="342"/>
  <c r="AW88" i="342"/>
  <c r="BO88" i="342"/>
  <c r="AO104" i="342"/>
  <c r="AP108" i="342"/>
  <c r="AQ108" i="342"/>
  <c r="BS108" i="342"/>
  <c r="BP122" i="342"/>
  <c r="AS129" i="342"/>
  <c r="BT129" i="342"/>
  <c r="BM129" i="342"/>
  <c r="AS51" i="342"/>
  <c r="BP51" i="342"/>
  <c r="AP63" i="342"/>
  <c r="AQ63" i="342"/>
  <c r="BQ63" i="342"/>
  <c r="AR73" i="342"/>
  <c r="AV129" i="342"/>
  <c r="AW129" i="342"/>
  <c r="BN129" i="342"/>
  <c r="BP63" i="342"/>
  <c r="AP58" i="342"/>
  <c r="AQ58" i="342"/>
  <c r="BL63" i="342"/>
  <c r="AO84" i="342"/>
  <c r="AO100" i="342"/>
  <c r="AT120" i="342"/>
  <c r="AR32" i="342"/>
  <c r="AV50" i="342"/>
  <c r="AW50" i="342"/>
  <c r="BS50" i="342"/>
  <c r="AO51" i="342"/>
  <c r="AU51" i="342"/>
  <c r="BL51" i="342"/>
  <c r="BQ51" i="342"/>
  <c r="AS52" i="342"/>
  <c r="BT53" i="342"/>
  <c r="AO54" i="342"/>
  <c r="BQ54" i="342"/>
  <c r="AV55" i="342"/>
  <c r="AW55" i="342"/>
  <c r="BT56" i="342"/>
  <c r="AO57" i="342"/>
  <c r="BM57" i="342"/>
  <c r="AS58" i="342"/>
  <c r="BN58" i="342"/>
  <c r="BQ62" i="342"/>
  <c r="AR63" i="342"/>
  <c r="AV63" i="342"/>
  <c r="AW63" i="342"/>
  <c r="BM63" i="342"/>
  <c r="BS63" i="342"/>
  <c r="AV65" i="342"/>
  <c r="AW65" i="342"/>
  <c r="BS65" i="342"/>
  <c r="AT67" i="342"/>
  <c r="BP67" i="342"/>
  <c r="AT69" i="342"/>
  <c r="BT69" i="342"/>
  <c r="AS73" i="342"/>
  <c r="BM73" i="342"/>
  <c r="AR78" i="342"/>
  <c r="BL78" i="342"/>
  <c r="BP78" i="342"/>
  <c r="AT81" i="342"/>
  <c r="BP83" i="342"/>
  <c r="AT84" i="342"/>
  <c r="BM84" i="342"/>
  <c r="AS85" i="342"/>
  <c r="AS88" i="342"/>
  <c r="BN88" i="342"/>
  <c r="AV94" i="342"/>
  <c r="AW94" i="342"/>
  <c r="AO101" i="342"/>
  <c r="AS102" i="342"/>
  <c r="AP110" i="342"/>
  <c r="AQ110" i="342"/>
  <c r="AV117" i="342"/>
  <c r="AW117" i="342"/>
  <c r="AS127" i="342"/>
  <c r="BO127" i="342"/>
  <c r="AO129" i="342"/>
  <c r="AP133" i="342"/>
  <c r="AQ133" i="342"/>
  <c r="AV133" i="342"/>
  <c r="AW133" i="342"/>
  <c r="BN133" i="342"/>
  <c r="BO23" i="342"/>
  <c r="BY14" i="342"/>
  <c r="AK38" i="342"/>
  <c r="AD44" i="342"/>
  <c r="AI44" i="342"/>
  <c r="AD45" i="342"/>
  <c r="AI45" i="342"/>
  <c r="BM64" i="342"/>
  <c r="BS90" i="342"/>
  <c r="BM90" i="342"/>
  <c r="AU90" i="342"/>
  <c r="BT118" i="342"/>
  <c r="BQ118" i="342"/>
  <c r="AK23" i="342"/>
  <c r="AH37" i="342"/>
  <c r="AK44" i="342"/>
  <c r="AE45" i="342"/>
  <c r="AP47" i="342"/>
  <c r="AR64" i="342"/>
  <c r="BP64" i="342"/>
  <c r="AO70" i="342"/>
  <c r="BQ83" i="342"/>
  <c r="BN90" i="342"/>
  <c r="BM108" i="342"/>
  <c r="AO114" i="342"/>
  <c r="AO118" i="342"/>
  <c r="BR121" i="342"/>
  <c r="BP121" i="342"/>
  <c r="AV121" i="342"/>
  <c r="AW121" i="342"/>
  <c r="AT136" i="342"/>
  <c r="AD23" i="342"/>
  <c r="AS30" i="342"/>
  <c r="AD32" i="342"/>
  <c r="BP32" i="342"/>
  <c r="AV34" i="342"/>
  <c r="AK37" i="342"/>
  <c r="AS40" i="342"/>
  <c r="AD41" i="342"/>
  <c r="AI41" i="342"/>
  <c r="AV41" i="342"/>
  <c r="AI47" i="342"/>
  <c r="AR47" i="342"/>
  <c r="AT50" i="342"/>
  <c r="BQ50" i="342"/>
  <c r="BL53" i="342"/>
  <c r="AT58" i="342"/>
  <c r="BQ58" i="342"/>
  <c r="AO62" i="342"/>
  <c r="BL62" i="342"/>
  <c r="AT64" i="342"/>
  <c r="BQ64" i="342"/>
  <c r="AS68" i="342"/>
  <c r="AS70" i="342"/>
  <c r="BM70" i="342"/>
  <c r="AS71" i="342"/>
  <c r="BO71" i="342"/>
  <c r="AO72" i="342"/>
  <c r="AT72" i="342"/>
  <c r="BQ72" i="342"/>
  <c r="BL73" i="342"/>
  <c r="BT73" i="342"/>
  <c r="AP83" i="342"/>
  <c r="AQ83" i="342"/>
  <c r="AV83" i="342"/>
  <c r="AW83" i="342"/>
  <c r="BM83" i="342"/>
  <c r="BS83" i="342"/>
  <c r="BT84" i="342"/>
  <c r="AO85" i="342"/>
  <c r="BO85" i="342"/>
  <c r="AV90" i="342"/>
  <c r="AW90" i="342"/>
  <c r="BO90" i="342"/>
  <c r="BS95" i="342"/>
  <c r="BO102" i="342"/>
  <c r="AV102" i="342"/>
  <c r="AW102" i="342"/>
  <c r="BP107" i="342"/>
  <c r="BQ107" i="342"/>
  <c r="AV108" i="342"/>
  <c r="AW108" i="342"/>
  <c r="BS110" i="342"/>
  <c r="BM110" i="342"/>
  <c r="AV110" i="342"/>
  <c r="AW110" i="342"/>
  <c r="AP114" i="342"/>
  <c r="AQ114" i="342"/>
  <c r="AP118" i="342"/>
  <c r="AQ118" i="342"/>
  <c r="BO118" i="342"/>
  <c r="AO119" i="342"/>
  <c r="AO121" i="342"/>
  <c r="BT124" i="342"/>
  <c r="BS124" i="342"/>
  <c r="AO124" i="342"/>
  <c r="AS126" i="342"/>
  <c r="BR135" i="342"/>
  <c r="AS135" i="342"/>
  <c r="BR137" i="342"/>
  <c r="BN137" i="342"/>
  <c r="AT137" i="342"/>
  <c r="BR138" i="342"/>
  <c r="BN138" i="342"/>
  <c r="AT138" i="342"/>
  <c r="BR139" i="342"/>
  <c r="BN139" i="342"/>
  <c r="AT139" i="342"/>
  <c r="BR140" i="342"/>
  <c r="BN140" i="342"/>
  <c r="AT140" i="342"/>
  <c r="BR141" i="342"/>
  <c r="BN141" i="342"/>
  <c r="AT141" i="342"/>
  <c r="BR142" i="342"/>
  <c r="BN142" i="342"/>
  <c r="AT142" i="342"/>
  <c r="BR143" i="342"/>
  <c r="BN143" i="342"/>
  <c r="AT143" i="342"/>
  <c r="BR144" i="342"/>
  <c r="BN144" i="342"/>
  <c r="AT144" i="342"/>
  <c r="BR145" i="342"/>
  <c r="BN145" i="342"/>
  <c r="AT145" i="342"/>
  <c r="BR146" i="342"/>
  <c r="BN146" i="342"/>
  <c r="AT146" i="342"/>
  <c r="AD30" i="342"/>
  <c r="AK30" i="342"/>
  <c r="AK40" i="342"/>
  <c r="BP87" i="342"/>
  <c r="AT87" i="342"/>
  <c r="AP90" i="342"/>
  <c r="AQ90" i="342"/>
  <c r="BO114" i="342"/>
  <c r="AV114" i="342"/>
  <c r="AW114" i="342"/>
  <c r="BM119" i="342"/>
  <c r="AS119" i="342"/>
  <c r="AE30" i="342"/>
  <c r="AD38" i="342"/>
  <c r="AE40" i="342"/>
  <c r="AH41" i="342"/>
  <c r="AS41" i="342"/>
  <c r="AE44" i="342"/>
  <c r="AK45" i="342"/>
  <c r="BO47" i="342"/>
  <c r="BO50" i="342"/>
  <c r="AO61" i="342"/>
  <c r="AO83" i="342"/>
  <c r="AU83" i="342"/>
  <c r="BL83" i="342"/>
  <c r="AS90" i="342"/>
  <c r="BR108" i="342"/>
  <c r="AS108" i="342"/>
  <c r="AS23" i="342"/>
  <c r="AH38" i="342"/>
  <c r="AI40" i="342"/>
  <c r="AE41" i="342"/>
  <c r="AH44" i="342"/>
  <c r="AH45" i="342"/>
  <c r="AK47" i="342"/>
  <c r="AS47" i="342"/>
  <c r="BS47" i="342"/>
  <c r="BR47" i="342"/>
  <c r="BT47" i="342"/>
  <c r="AP50" i="342"/>
  <c r="AQ50" i="342"/>
  <c r="AU50" i="342"/>
  <c r="BM50" i="342"/>
  <c r="BR50" i="342"/>
  <c r="AV53" i="342"/>
  <c r="AW53" i="342"/>
  <c r="BM53" i="342"/>
  <c r="AO58" i="342"/>
  <c r="AU58" i="342"/>
  <c r="BM58" i="342"/>
  <c r="AS59" i="342"/>
  <c r="AT62" i="342"/>
  <c r="AO63" i="342"/>
  <c r="AT63" i="342"/>
  <c r="BN63" i="342"/>
  <c r="BL64" i="342"/>
  <c r="BR64" i="342"/>
  <c r="AT68" i="342"/>
  <c r="AT70" i="342"/>
  <c r="BR70" i="342"/>
  <c r="AU71" i="342"/>
  <c r="BT71" i="342"/>
  <c r="AU72" i="342"/>
  <c r="BM72" i="342"/>
  <c r="AP80" i="342"/>
  <c r="AQ80" i="342"/>
  <c r="BL80" i="342"/>
  <c r="AR83" i="342"/>
  <c r="BO83" i="342"/>
  <c r="AO87" i="342"/>
  <c r="BQ87" i="342"/>
  <c r="BR90" i="342"/>
  <c r="BT94" i="342"/>
  <c r="BM94" i="342"/>
  <c r="AU94" i="342"/>
  <c r="BQ100" i="342"/>
  <c r="AP100" i="342"/>
  <c r="AQ100" i="342"/>
  <c r="BR104" i="342"/>
  <c r="AV104" i="342"/>
  <c r="AW104" i="342"/>
  <c r="AO107" i="342"/>
  <c r="BO108" i="342"/>
  <c r="AT109" i="342"/>
  <c r="BM109" i="342"/>
  <c r="BT112" i="342"/>
  <c r="AT112" i="342"/>
  <c r="BP113" i="342"/>
  <c r="AU113" i="342"/>
  <c r="AT114" i="342"/>
  <c r="BQ114" i="342"/>
  <c r="BM117" i="342"/>
  <c r="AU117" i="342"/>
  <c r="AS118" i="342"/>
  <c r="BP118" i="342"/>
  <c r="AT119" i="342"/>
  <c r="BT119" i="342"/>
  <c r="AO120" i="342"/>
  <c r="AR121" i="342"/>
  <c r="BM121" i="342"/>
  <c r="AR124" i="342"/>
  <c r="AT126" i="342"/>
  <c r="BM126" i="342"/>
  <c r="BR127" i="342"/>
  <c r="BN127" i="342"/>
  <c r="AT127" i="342"/>
  <c r="BP134" i="342"/>
  <c r="BT134" i="342"/>
  <c r="AV134" i="342"/>
  <c r="AW134" i="342"/>
  <c r="AV135" i="342"/>
  <c r="AW135" i="342"/>
  <c r="BN135" i="342"/>
  <c r="AP137" i="342"/>
  <c r="AQ137" i="342"/>
  <c r="BL137" i="342"/>
  <c r="BQ137" i="342"/>
  <c r="AP138" i="342"/>
  <c r="AQ138" i="342"/>
  <c r="BL138" i="342"/>
  <c r="BQ138" i="342"/>
  <c r="AP139" i="342"/>
  <c r="AQ139" i="342"/>
  <c r="BL139" i="342"/>
  <c r="BQ139" i="342"/>
  <c r="AP140" i="342"/>
  <c r="AQ140" i="342"/>
  <c r="BL140" i="342"/>
  <c r="BQ140" i="342"/>
  <c r="AP141" i="342"/>
  <c r="AQ141" i="342"/>
  <c r="BL141" i="342"/>
  <c r="BQ141" i="342"/>
  <c r="AP142" i="342"/>
  <c r="AQ142" i="342"/>
  <c r="BL142" i="342"/>
  <c r="BQ142" i="342"/>
  <c r="AP143" i="342"/>
  <c r="AQ143" i="342"/>
  <c r="BL143" i="342"/>
  <c r="BQ143" i="342"/>
  <c r="AP144" i="342"/>
  <c r="AQ144" i="342"/>
  <c r="BL144" i="342"/>
  <c r="BQ144" i="342"/>
  <c r="AP145" i="342"/>
  <c r="AQ145" i="342"/>
  <c r="BL145" i="342"/>
  <c r="BQ145" i="342"/>
  <c r="AP146" i="342"/>
  <c r="AQ146" i="342"/>
  <c r="BL146" i="342"/>
  <c r="BQ146" i="342"/>
  <c r="AI29" i="342"/>
  <c r="BO29" i="342"/>
  <c r="AU29" i="342"/>
  <c r="AK29" i="342"/>
  <c r="AE29" i="342"/>
  <c r="AE35" i="342"/>
  <c r="AH39" i="342"/>
  <c r="AD39" i="342"/>
  <c r="AR39" i="342"/>
  <c r="AI39" i="342"/>
  <c r="AE39" i="342"/>
  <c r="AK39" i="342"/>
  <c r="AK42" i="342"/>
  <c r="AH25" i="342"/>
  <c r="AI27" i="342"/>
  <c r="BL28" i="342"/>
  <c r="AS28" i="342"/>
  <c r="AH28" i="342"/>
  <c r="AD28" i="342"/>
  <c r="AD29" i="342"/>
  <c r="AO33" i="342"/>
  <c r="AH33" i="342"/>
  <c r="AV39" i="342"/>
  <c r="AD42" i="342"/>
  <c r="AI42" i="342"/>
  <c r="BT46" i="342"/>
  <c r="BL46" i="342"/>
  <c r="AU46" i="342"/>
  <c r="AK46" i="342"/>
  <c r="BP46" i="342"/>
  <c r="AH46" i="342"/>
  <c r="AI46" i="342"/>
  <c r="AD46" i="342"/>
  <c r="AI28" i="342"/>
  <c r="AE27" i="342"/>
  <c r="AK27" i="342"/>
  <c r="AS29" i="342"/>
  <c r="AE31" i="342"/>
  <c r="AH32" i="342"/>
  <c r="AE33" i="342"/>
  <c r="AE34" i="342"/>
  <c r="AS36" i="342"/>
  <c r="AK36" i="342"/>
  <c r="AE36" i="342"/>
  <c r="BM39" i="342"/>
  <c r="BR43" i="342"/>
  <c r="AH43" i="342"/>
  <c r="AD43" i="342"/>
  <c r="AO43" i="342"/>
  <c r="AI43" i="342"/>
  <c r="AE43" i="342"/>
  <c r="AU43" i="342"/>
  <c r="AP46" i="342"/>
  <c r="AI31" i="342"/>
  <c r="AK31" i="342"/>
  <c r="BP35" i="342"/>
  <c r="AH35" i="342"/>
  <c r="AD35" i="342"/>
  <c r="AK25" i="342"/>
  <c r="AE25" i="342"/>
  <c r="AO31" i="342"/>
  <c r="AI23" i="342"/>
  <c r="BS23" i="342"/>
  <c r="BR23" i="342"/>
  <c r="BT23" i="342"/>
  <c r="AR23" i="342"/>
  <c r="BS24" i="342"/>
  <c r="AI24" i="342"/>
  <c r="AK24" i="342"/>
  <c r="AK21" i="342"/>
  <c r="AE24" i="342"/>
  <c r="AD25" i="342"/>
  <c r="AI26" i="342"/>
  <c r="AH26" i="342"/>
  <c r="AD26" i="342"/>
  <c r="AD27" i="342"/>
  <c r="AO29" i="342"/>
  <c r="BP29" i="342"/>
  <c r="AD31" i="342"/>
  <c r="AH31" i="342"/>
  <c r="BS32" i="342"/>
  <c r="AI32" i="342"/>
  <c r="AD33" i="342"/>
  <c r="AK33" i="342"/>
  <c r="AO34" i="342"/>
  <c r="AH34" i="342"/>
  <c r="AD34" i="342"/>
  <c r="AI35" i="342"/>
  <c r="AE42" i="342"/>
  <c r="AI25" i="342"/>
  <c r="AI30" i="342"/>
  <c r="AO37" i="342"/>
  <c r="AI37" i="342"/>
  <c r="AE37" i="342"/>
  <c r="AS38" i="342"/>
  <c r="AI38" i="342"/>
  <c r="AE38" i="342"/>
  <c r="AH40" i="342"/>
  <c r="AD40" i="342"/>
  <c r="BM48" i="342"/>
  <c r="AI48" i="342"/>
  <c r="AE48" i="342"/>
  <c r="AK48" i="342"/>
  <c r="AD47" i="342"/>
  <c r="AH47" i="342"/>
  <c r="AV47" i="342"/>
  <c r="BM47" i="342"/>
  <c r="BJ40" i="342"/>
  <c r="BK34" i="342"/>
  <c r="BK45" i="342"/>
  <c r="AV27" i="342"/>
  <c r="BN27" i="342"/>
  <c r="AV30" i="342"/>
  <c r="AS39" i="342"/>
  <c r="BP39" i="342"/>
  <c r="BI42" i="342"/>
  <c r="AP43" i="342"/>
  <c r="BL43" i="342"/>
  <c r="BQ43" i="342"/>
  <c r="AV45" i="342"/>
  <c r="AR46" i="342"/>
  <c r="AV46" i="342"/>
  <c r="BM46" i="342"/>
  <c r="BQ46" i="342"/>
  <c r="AO48" i="342"/>
  <c r="AO27" i="342"/>
  <c r="AO39" i="342"/>
  <c r="AU39" i="342"/>
  <c r="AR43" i="342"/>
  <c r="AV43" i="342"/>
  <c r="BM43" i="342"/>
  <c r="BS43" i="342"/>
  <c r="AS46" i="342"/>
  <c r="BN46" i="342"/>
  <c r="BR46" i="342"/>
  <c r="BL48" i="342"/>
  <c r="BX21" i="342"/>
  <c r="BB12" i="342"/>
  <c r="BB14" i="342"/>
  <c r="AS27" i="342"/>
  <c r="AS32" i="342"/>
  <c r="BL32" i="342"/>
  <c r="BN32" i="342"/>
  <c r="AV33" i="342"/>
  <c r="AP39" i="342"/>
  <c r="BL39" i="342"/>
  <c r="BS39" i="342"/>
  <c r="BR39" i="342"/>
  <c r="BT39" i="342"/>
  <c r="AS43" i="342"/>
  <c r="BO43" i="342"/>
  <c r="BT43" i="342"/>
  <c r="AO46" i="342"/>
  <c r="BO46" i="342"/>
  <c r="BS46" i="342"/>
  <c r="AO47" i="342"/>
  <c r="AU47" i="342"/>
  <c r="BL47" i="342"/>
  <c r="BQ47" i="342"/>
  <c r="AV48" i="342"/>
  <c r="Z45" i="399"/>
  <c r="AA32" i="399"/>
  <c r="Z25" i="399"/>
  <c r="X46" i="399"/>
  <c r="Y28" i="399"/>
  <c r="AA34" i="399"/>
  <c r="Y31" i="399"/>
  <c r="Z43" i="399"/>
  <c r="Z33" i="399"/>
  <c r="Y43" i="399"/>
  <c r="X33" i="399"/>
  <c r="X24" i="399"/>
  <c r="Y26" i="399"/>
  <c r="Y27" i="399"/>
  <c r="Z28" i="399"/>
  <c r="Y34" i="399"/>
  <c r="X41" i="399"/>
  <c r="Y42" i="399"/>
  <c r="Y45" i="399"/>
  <c r="Y24" i="399"/>
  <c r="X38" i="399"/>
  <c r="Z26" i="399"/>
  <c r="Y38" i="399"/>
  <c r="Z41" i="399"/>
  <c r="AA28" i="399"/>
  <c r="Z44" i="399"/>
  <c r="X31" i="399"/>
  <c r="Y30" i="399"/>
  <c r="Z31" i="399"/>
  <c r="Z39" i="399"/>
  <c r="Z24" i="399"/>
  <c r="X25" i="399"/>
  <c r="Y29" i="399"/>
  <c r="AA46" i="399"/>
  <c r="AA38" i="399"/>
  <c r="Y25" i="399"/>
  <c r="Z34" i="399"/>
  <c r="X30" i="399"/>
  <c r="A22" i="399"/>
  <c r="L14" i="342"/>
  <c r="N14" i="342"/>
  <c r="R14" i="342"/>
  <c r="AV26" i="342"/>
  <c r="BS34" i="342"/>
  <c r="BO34" i="342"/>
  <c r="AU34" i="342"/>
  <c r="AP34" i="342"/>
  <c r="BR34" i="342"/>
  <c r="BN34" i="342"/>
  <c r="AP35" i="342"/>
  <c r="BT42" i="342"/>
  <c r="BP42" i="342"/>
  <c r="BL42" i="342"/>
  <c r="AR42" i="342"/>
  <c r="BS42" i="342"/>
  <c r="BO42" i="342"/>
  <c r="AU42" i="342"/>
  <c r="AP42" i="342"/>
  <c r="BQ128" i="342"/>
  <c r="BL128" i="342"/>
  <c r="AP128" i="342"/>
  <c r="AQ128" i="342"/>
  <c r="BT128" i="342"/>
  <c r="BM128" i="342"/>
  <c r="AU128" i="342"/>
  <c r="BS128" i="342"/>
  <c r="AO128" i="342"/>
  <c r="AS128" i="342"/>
  <c r="BP128" i="342"/>
  <c r="AV128" i="342"/>
  <c r="AW128" i="342"/>
  <c r="BO128" i="342"/>
  <c r="BS28" i="342"/>
  <c r="AR28" i="342"/>
  <c r="BP28" i="342"/>
  <c r="AV28" i="342"/>
  <c r="AO28" i="342"/>
  <c r="BS31" i="342"/>
  <c r="BR31" i="342"/>
  <c r="BT31" i="342"/>
  <c r="BM31" i="342"/>
  <c r="AV31" i="342"/>
  <c r="AR31" i="342"/>
  <c r="BL31" i="342"/>
  <c r="AP31" i="342"/>
  <c r="AR34" i="342"/>
  <c r="AU35" i="342"/>
  <c r="BL35" i="342"/>
  <c r="BM38" i="342"/>
  <c r="AV42" i="342"/>
  <c r="BN42" i="342"/>
  <c r="BT66" i="342"/>
  <c r="BP66" i="342"/>
  <c r="BL66" i="342"/>
  <c r="AR66" i="342"/>
  <c r="BS66" i="342"/>
  <c r="BO66" i="342"/>
  <c r="AU66" i="342"/>
  <c r="AP66" i="342"/>
  <c r="AQ66" i="342"/>
  <c r="BS103" i="342"/>
  <c r="BM103" i="342"/>
  <c r="AV103" i="342"/>
  <c r="AW103" i="342"/>
  <c r="AR103" i="342"/>
  <c r="BP103" i="342"/>
  <c r="AP103" i="342"/>
  <c r="AQ103" i="342"/>
  <c r="BT103" i="342"/>
  <c r="AS103" i="342"/>
  <c r="BO103" i="342"/>
  <c r="BQ103" i="342"/>
  <c r="AO103" i="342"/>
  <c r="BR106" i="342"/>
  <c r="BN106" i="342"/>
  <c r="AT106" i="342"/>
  <c r="AO106" i="342"/>
  <c r="BS106" i="342"/>
  <c r="BM106" i="342"/>
  <c r="AV106" i="342"/>
  <c r="AW106" i="342"/>
  <c r="AR106" i="342"/>
  <c r="BT106" i="342"/>
  <c r="BL106" i="342"/>
  <c r="AU106" i="342"/>
  <c r="BP106" i="342"/>
  <c r="AP106" i="342"/>
  <c r="AQ106" i="342"/>
  <c r="BQ106" i="342"/>
  <c r="AS106" i="342"/>
  <c r="BO115" i="342"/>
  <c r="AO115" i="342"/>
  <c r="BP115" i="342"/>
  <c r="AR128" i="342"/>
  <c r="BP27" i="342"/>
  <c r="BL27" i="342"/>
  <c r="AR27" i="342"/>
  <c r="BS27" i="342"/>
  <c r="BR27" i="342"/>
  <c r="BT27" i="342"/>
  <c r="BO27" i="342"/>
  <c r="BQ27" i="342"/>
  <c r="AU27" i="342"/>
  <c r="AP27" i="342"/>
  <c r="BS29" i="342"/>
  <c r="BR29" i="342"/>
  <c r="BT29" i="342"/>
  <c r="BM29" i="342"/>
  <c r="AV29" i="342"/>
  <c r="AR29" i="342"/>
  <c r="BQ29" i="342"/>
  <c r="BL29" i="342"/>
  <c r="AP29" i="342"/>
  <c r="AS31" i="342"/>
  <c r="BO31" i="342"/>
  <c r="BQ31" i="342"/>
  <c r="AS34" i="342"/>
  <c r="BQ34" i="342"/>
  <c r="AO38" i="342"/>
  <c r="AV38" i="342"/>
  <c r="BS40" i="342"/>
  <c r="BT40" i="342"/>
  <c r="AR40" i="342"/>
  <c r="BP40" i="342"/>
  <c r="AV40" i="342"/>
  <c r="AO40" i="342"/>
  <c r="BT41" i="342"/>
  <c r="AO41" i="342"/>
  <c r="BQ42" i="342"/>
  <c r="AS44" i="342"/>
  <c r="BT45" i="342"/>
  <c r="AO45" i="342"/>
  <c r="BT49" i="342"/>
  <c r="AO49" i="342"/>
  <c r="AR53" i="342"/>
  <c r="AU54" i="342"/>
  <c r="AS56" i="342"/>
  <c r="AV57" i="342"/>
  <c r="AW57" i="342"/>
  <c r="AO59" i="342"/>
  <c r="AO66" i="342"/>
  <c r="AV66" i="342"/>
  <c r="AW66" i="342"/>
  <c r="BN66" i="342"/>
  <c r="BT68" i="342"/>
  <c r="BP68" i="342"/>
  <c r="BL68" i="342"/>
  <c r="AR68" i="342"/>
  <c r="BR68" i="342"/>
  <c r="BN68" i="342"/>
  <c r="BS68" i="342"/>
  <c r="BO68" i="342"/>
  <c r="AU68" i="342"/>
  <c r="AP68" i="342"/>
  <c r="AQ68" i="342"/>
  <c r="AP115" i="342"/>
  <c r="AQ115" i="342"/>
  <c r="BT125" i="342"/>
  <c r="BO125" i="342"/>
  <c r="AR125" i="342"/>
  <c r="BQ125" i="342"/>
  <c r="AS125" i="342"/>
  <c r="BS125" i="342"/>
  <c r="AP125" i="342"/>
  <c r="AQ125" i="342"/>
  <c r="BP125" i="342"/>
  <c r="AO125" i="342"/>
  <c r="BM125" i="342"/>
  <c r="AV125" i="342"/>
  <c r="AW125" i="342"/>
  <c r="BM130" i="342"/>
  <c r="AT130" i="342"/>
  <c r="BO130" i="342"/>
  <c r="AO130" i="342"/>
  <c r="BO35" i="342"/>
  <c r="AS35" i="342"/>
  <c r="BS35" i="342"/>
  <c r="BR35" i="342"/>
  <c r="BT35" i="342"/>
  <c r="BM35" i="342"/>
  <c r="AV35" i="342"/>
  <c r="AR35" i="342"/>
  <c r="BS36" i="342"/>
  <c r="BP36" i="342"/>
  <c r="AV36" i="342"/>
  <c r="AO36" i="342"/>
  <c r="BL36" i="342"/>
  <c r="BM42" i="342"/>
  <c r="BT74" i="342"/>
  <c r="BO74" i="342"/>
  <c r="AS74" i="342"/>
  <c r="BQ74" i="342"/>
  <c r="BL74" i="342"/>
  <c r="AP74" i="342"/>
  <c r="AQ74" i="342"/>
  <c r="BS74" i="342"/>
  <c r="BM74" i="342"/>
  <c r="AV74" i="342"/>
  <c r="AW74" i="342"/>
  <c r="AR74" i="342"/>
  <c r="BP89" i="342"/>
  <c r="AT89" i="342"/>
  <c r="BQ89" i="342"/>
  <c r="AO89" i="342"/>
  <c r="BL89" i="342"/>
  <c r="BQ111" i="342"/>
  <c r="AT111" i="342"/>
  <c r="BO111" i="342"/>
  <c r="AS111" i="342"/>
  <c r="AS26" i="342"/>
  <c r="BP34" i="342"/>
  <c r="BP38" i="342"/>
  <c r="BL38" i="342"/>
  <c r="BN38" i="342"/>
  <c r="AR38" i="342"/>
  <c r="BS38" i="342"/>
  <c r="BR38" i="342"/>
  <c r="BT38" i="342"/>
  <c r="BO38" i="342"/>
  <c r="AU38" i="342"/>
  <c r="AP38" i="342"/>
  <c r="AO42" i="342"/>
  <c r="BS53" i="342"/>
  <c r="BO53" i="342"/>
  <c r="AU53" i="342"/>
  <c r="AP53" i="342"/>
  <c r="AQ53" i="342"/>
  <c r="BR53" i="342"/>
  <c r="BN53" i="342"/>
  <c r="AT53" i="342"/>
  <c r="BR54" i="342"/>
  <c r="BT54" i="342"/>
  <c r="BO54" i="342"/>
  <c r="AS54" i="342"/>
  <c r="BS54" i="342"/>
  <c r="BM54" i="342"/>
  <c r="AV54" i="342"/>
  <c r="AW54" i="342"/>
  <c r="AR54" i="342"/>
  <c r="BR56" i="342"/>
  <c r="BS56" i="342"/>
  <c r="BM56" i="342"/>
  <c r="AV56" i="342"/>
  <c r="AW56" i="342"/>
  <c r="AR56" i="342"/>
  <c r="BQ56" i="342"/>
  <c r="BL56" i="342"/>
  <c r="AP56" i="342"/>
  <c r="AQ56" i="342"/>
  <c r="BM66" i="342"/>
  <c r="BR76" i="342"/>
  <c r="BT76" i="342"/>
  <c r="BO76" i="342"/>
  <c r="AS76" i="342"/>
  <c r="BQ76" i="342"/>
  <c r="BL76" i="342"/>
  <c r="AP76" i="342"/>
  <c r="AQ76" i="342"/>
  <c r="BS76" i="342"/>
  <c r="BM76" i="342"/>
  <c r="AV76" i="342"/>
  <c r="AW76" i="342"/>
  <c r="AR76" i="342"/>
  <c r="BR86" i="342"/>
  <c r="BN86" i="342"/>
  <c r="AT86" i="342"/>
  <c r="AO86" i="342"/>
  <c r="BT86" i="342"/>
  <c r="BO86" i="342"/>
  <c r="AS86" i="342"/>
  <c r="BQ86" i="342"/>
  <c r="BL86" i="342"/>
  <c r="AP86" i="342"/>
  <c r="AQ86" i="342"/>
  <c r="BS86" i="342"/>
  <c r="BM86" i="342"/>
  <c r="AV86" i="342"/>
  <c r="AW86" i="342"/>
  <c r="AR86" i="342"/>
  <c r="BP97" i="342"/>
  <c r="AO97" i="342"/>
  <c r="BQ97" i="342"/>
  <c r="AU31" i="342"/>
  <c r="BP31" i="342"/>
  <c r="BL34" i="342"/>
  <c r="BT34" i="342"/>
  <c r="AO35" i="342"/>
  <c r="BQ35" i="342"/>
  <c r="AR36" i="342"/>
  <c r="AV37" i="342"/>
  <c r="BQ38" i="342"/>
  <c r="AS42" i="342"/>
  <c r="BR42" i="342"/>
  <c r="BS44" i="342"/>
  <c r="BT44" i="342"/>
  <c r="AR44" i="342"/>
  <c r="BP44" i="342"/>
  <c r="AV44" i="342"/>
  <c r="AO44" i="342"/>
  <c r="BS48" i="342"/>
  <c r="BT48" i="342"/>
  <c r="AS48" i="342"/>
  <c r="BP48" i="342"/>
  <c r="AR48" i="342"/>
  <c r="AV49" i="342"/>
  <c r="AW49" i="342"/>
  <c r="AS53" i="342"/>
  <c r="BQ53" i="342"/>
  <c r="BP54" i="342"/>
  <c r="AU56" i="342"/>
  <c r="BP56" i="342"/>
  <c r="BS57" i="342"/>
  <c r="BT57" i="342"/>
  <c r="BL57" i="342"/>
  <c r="BQ57" i="342"/>
  <c r="AS57" i="342"/>
  <c r="BT59" i="342"/>
  <c r="BP59" i="342"/>
  <c r="AU59" i="342"/>
  <c r="BT62" i="342"/>
  <c r="BN62" i="342"/>
  <c r="AS62" i="342"/>
  <c r="BR62" i="342"/>
  <c r="BM62" i="342"/>
  <c r="AV62" i="342"/>
  <c r="AW62" i="342"/>
  <c r="AR62" i="342"/>
  <c r="BQ66" i="342"/>
  <c r="AO74" i="342"/>
  <c r="BP74" i="342"/>
  <c r="BT81" i="342"/>
  <c r="BN81" i="342"/>
  <c r="AS81" i="342"/>
  <c r="BQ81" i="342"/>
  <c r="BL81" i="342"/>
  <c r="AO81" i="342"/>
  <c r="BR81" i="342"/>
  <c r="BM81" i="342"/>
  <c r="AV81" i="342"/>
  <c r="AW81" i="342"/>
  <c r="AR81" i="342"/>
  <c r="BS92" i="342"/>
  <c r="AV92" i="342"/>
  <c r="AW92" i="342"/>
  <c r="BO92" i="342"/>
  <c r="BN95" i="342"/>
  <c r="BQ98" i="342"/>
  <c r="BL98" i="342"/>
  <c r="AO98" i="342"/>
  <c r="BS109" i="342"/>
  <c r="BO109" i="342"/>
  <c r="AU109" i="342"/>
  <c r="AP109" i="342"/>
  <c r="AQ109" i="342"/>
  <c r="BQ109" i="342"/>
  <c r="BL109" i="342"/>
  <c r="BS112" i="342"/>
  <c r="BO112" i="342"/>
  <c r="AU112" i="342"/>
  <c r="AP112" i="342"/>
  <c r="AQ112" i="342"/>
  <c r="BR112" i="342"/>
  <c r="BM112" i="342"/>
  <c r="AV112" i="342"/>
  <c r="AW112" i="342"/>
  <c r="AR112" i="342"/>
  <c r="BS123" i="342"/>
  <c r="AS123" i="342"/>
  <c r="BR123" i="342"/>
  <c r="BN134" i="342"/>
  <c r="BM25" i="342"/>
  <c r="AO30" i="342"/>
  <c r="BO39" i="342"/>
  <c r="BQ39" i="342"/>
  <c r="BL50" i="342"/>
  <c r="BP50" i="342"/>
  <c r="BT52" i="342"/>
  <c r="AO55" i="342"/>
  <c r="AS64" i="342"/>
  <c r="BN64" i="342"/>
  <c r="AU70" i="342"/>
  <c r="BO70" i="342"/>
  <c r="AT73" i="342"/>
  <c r="BN73" i="342"/>
  <c r="BR73" i="342"/>
  <c r="AT77" i="342"/>
  <c r="AR84" i="342"/>
  <c r="BP84" i="342"/>
  <c r="AT85" i="342"/>
  <c r="AT88" i="342"/>
  <c r="BR93" i="342"/>
  <c r="BN93" i="342"/>
  <c r="AT93" i="342"/>
  <c r="AR94" i="342"/>
  <c r="AP95" i="342"/>
  <c r="AQ95" i="342"/>
  <c r="BT96" i="342"/>
  <c r="BP96" i="342"/>
  <c r="BL96" i="342"/>
  <c r="AR96" i="342"/>
  <c r="AR98" i="342"/>
  <c r="BP98" i="342"/>
  <c r="BT101" i="342"/>
  <c r="BN101" i="342"/>
  <c r="AS101" i="342"/>
  <c r="BP101" i="342"/>
  <c r="AR101" i="342"/>
  <c r="BT104" i="342"/>
  <c r="BM104" i="342"/>
  <c r="AT104" i="342"/>
  <c r="BN104" i="342"/>
  <c r="AS104" i="342"/>
  <c r="AR109" i="342"/>
  <c r="BP109" i="342"/>
  <c r="AU110" i="342"/>
  <c r="AO112" i="342"/>
  <c r="BP112" i="342"/>
  <c r="BR114" i="342"/>
  <c r="BM114" i="342"/>
  <c r="AU114" i="342"/>
  <c r="BS114" i="342"/>
  <c r="AS114" i="342"/>
  <c r="AU118" i="342"/>
  <c r="BL118" i="342"/>
  <c r="BL121" i="342"/>
  <c r="AU124" i="342"/>
  <c r="BM124" i="342"/>
  <c r="AR134" i="342"/>
  <c r="BT88" i="342"/>
  <c r="BP88" i="342"/>
  <c r="BL88" i="342"/>
  <c r="AR88" i="342"/>
  <c r="BQ95" i="342"/>
  <c r="AT95" i="342"/>
  <c r="AO95" i="342"/>
  <c r="BN98" i="342"/>
  <c r="BN109" i="342"/>
  <c r="BN112" i="342"/>
  <c r="AO132" i="342"/>
  <c r="BS134" i="342"/>
  <c r="BO134" i="342"/>
  <c r="AU134" i="342"/>
  <c r="AP134" i="342"/>
  <c r="AQ134" i="342"/>
  <c r="BQ134" i="342"/>
  <c r="BL134" i="342"/>
  <c r="AO23" i="342"/>
  <c r="AV23" i="342"/>
  <c r="AP70" i="342"/>
  <c r="AQ70" i="342"/>
  <c r="BQ70" i="342"/>
  <c r="AO71" i="342"/>
  <c r="AP73" i="342"/>
  <c r="AQ73" i="342"/>
  <c r="AU73" i="342"/>
  <c r="BO73" i="342"/>
  <c r="AS84" i="342"/>
  <c r="AO88" i="342"/>
  <c r="AU88" i="342"/>
  <c r="BM88" i="342"/>
  <c r="BR88" i="342"/>
  <c r="BS94" i="342"/>
  <c r="AS94" i="342"/>
  <c r="AS95" i="342"/>
  <c r="BR95" i="342"/>
  <c r="AS98" i="342"/>
  <c r="BR98" i="342"/>
  <c r="BO105" i="342"/>
  <c r="AS105" i="342"/>
  <c r="BQ105" i="342"/>
  <c r="AS109" i="342"/>
  <c r="BR109" i="342"/>
  <c r="BT110" i="342"/>
  <c r="BO110" i="342"/>
  <c r="AS110" i="342"/>
  <c r="BP110" i="342"/>
  <c r="AR110" i="342"/>
  <c r="AS112" i="342"/>
  <c r="BQ112" i="342"/>
  <c r="BR118" i="342"/>
  <c r="BN118" i="342"/>
  <c r="AT118" i="342"/>
  <c r="BS118" i="342"/>
  <c r="BM118" i="342"/>
  <c r="AV118" i="342"/>
  <c r="AW118" i="342"/>
  <c r="AR118" i="342"/>
  <c r="BS121" i="342"/>
  <c r="BO121" i="342"/>
  <c r="AU121" i="342"/>
  <c r="AP121" i="342"/>
  <c r="AQ121" i="342"/>
  <c r="BT121" i="342"/>
  <c r="BN121" i="342"/>
  <c r="AS121" i="342"/>
  <c r="AU123" i="342"/>
  <c r="BM123" i="342"/>
  <c r="BR124" i="342"/>
  <c r="BN124" i="342"/>
  <c r="AT124" i="342"/>
  <c r="BQ124" i="342"/>
  <c r="BL124" i="342"/>
  <c r="AP124" i="342"/>
  <c r="AQ124" i="342"/>
  <c r="AS134" i="342"/>
  <c r="BR134" i="342"/>
  <c r="BS117" i="342"/>
  <c r="AS117" i="342"/>
  <c r="BN119" i="342"/>
  <c r="AV119" i="342"/>
  <c r="AW119" i="342"/>
  <c r="BO120" i="342"/>
  <c r="AU120" i="342"/>
  <c r="BR126" i="342"/>
  <c r="AO126" i="342"/>
  <c r="BS131" i="342"/>
  <c r="AO131" i="342"/>
  <c r="BQ135" i="342"/>
  <c r="BL135" i="342"/>
  <c r="AO135" i="342"/>
  <c r="BM26" i="342"/>
  <c r="BM30" i="342"/>
  <c r="BQ30" i="342"/>
  <c r="BQ41" i="342"/>
  <c r="BM55" i="342"/>
  <c r="BQ55" i="342"/>
  <c r="AU61" i="342"/>
  <c r="BP61" i="342"/>
  <c r="BM77" i="342"/>
  <c r="BS79" i="342"/>
  <c r="BO79" i="342"/>
  <c r="AU79" i="342"/>
  <c r="AP79" i="342"/>
  <c r="AQ79" i="342"/>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c r="AR91" i="342"/>
  <c r="BP23" i="342"/>
  <c r="BM28" i="342"/>
  <c r="BQ28" i="342"/>
  <c r="BM32" i="342"/>
  <c r="BN33" i="342"/>
  <c r="BM40" i="342"/>
  <c r="BQ40" i="342"/>
  <c r="BR41" i="342"/>
  <c r="BR45" i="342"/>
  <c r="AT49" i="342"/>
  <c r="BR49" i="342"/>
  <c r="BR55" i="342"/>
  <c r="BR59" i="342"/>
  <c r="BN59" i="342"/>
  <c r="AT59" i="342"/>
  <c r="AP61" i="342"/>
  <c r="AQ61" i="342"/>
  <c r="BL61" i="342"/>
  <c r="BQ61" i="342"/>
  <c r="BT65" i="342"/>
  <c r="BP65" i="342"/>
  <c r="BL65" i="342"/>
  <c r="AR65" i="342"/>
  <c r="BS67" i="342"/>
  <c r="BO67" i="342"/>
  <c r="AU67" i="342"/>
  <c r="AP67" i="342"/>
  <c r="AQ67" i="342"/>
  <c r="BS69" i="342"/>
  <c r="BO69" i="342"/>
  <c r="AU69" i="342"/>
  <c r="AP69" i="342"/>
  <c r="AQ69" i="342"/>
  <c r="BP71" i="342"/>
  <c r="BT75" i="342"/>
  <c r="BP75" i="342"/>
  <c r="BL75" i="342"/>
  <c r="AR75" i="342"/>
  <c r="BS75" i="342"/>
  <c r="BO75" i="342"/>
  <c r="AU75" i="342"/>
  <c r="AV77" i="342"/>
  <c r="AW77" i="342"/>
  <c r="BP79" i="342"/>
  <c r="AS82" i="342"/>
  <c r="AU91" i="342"/>
  <c r="BS113" i="342"/>
  <c r="BR113" i="342"/>
  <c r="BN113" i="342"/>
  <c r="AT113" i="342"/>
  <c r="BT113" i="342"/>
  <c r="BM113" i="342"/>
  <c r="AV113" i="342"/>
  <c r="AW113" i="342"/>
  <c r="AR113" i="342"/>
  <c r="BQ113" i="342"/>
  <c r="BL113" i="342"/>
  <c r="AP113" i="342"/>
  <c r="AQ113" i="342"/>
  <c r="BT136" i="342"/>
  <c r="BP136" i="342"/>
  <c r="BL136" i="342"/>
  <c r="AR136" i="342"/>
  <c r="BR136" i="342"/>
  <c r="BM136" i="342"/>
  <c r="AU136" i="342"/>
  <c r="BQ136" i="342"/>
  <c r="AP136" i="342"/>
  <c r="AQ136" i="342"/>
  <c r="BO136" i="342"/>
  <c r="AV136" i="342"/>
  <c r="AW136" i="342"/>
  <c r="AO136" i="342"/>
  <c r="BN23" i="342"/>
  <c r="BL23" i="342"/>
  <c r="BQ23" i="342"/>
  <c r="AP26" i="342"/>
  <c r="AU26" i="342"/>
  <c r="BO26" i="342"/>
  <c r="BS26" i="342"/>
  <c r="BR26" i="342"/>
  <c r="BT26" i="342"/>
  <c r="BN28" i="342"/>
  <c r="BR28" i="342"/>
  <c r="BT28" i="342"/>
  <c r="AP30" i="342"/>
  <c r="AU30" i="342"/>
  <c r="BO30" i="342"/>
  <c r="BS30" i="342"/>
  <c r="BR30" i="342"/>
  <c r="BT30" i="342"/>
  <c r="BR32" i="342"/>
  <c r="BT32" i="342"/>
  <c r="AP33" i="342"/>
  <c r="AU33" i="342"/>
  <c r="BO33" i="342"/>
  <c r="BS33" i="342"/>
  <c r="BR33" i="342"/>
  <c r="BT33" i="342"/>
  <c r="BN36" i="342"/>
  <c r="BR36" i="342"/>
  <c r="BT36" i="342"/>
  <c r="AP37" i="342"/>
  <c r="AU37" i="342"/>
  <c r="BO37" i="342"/>
  <c r="BS37" i="342"/>
  <c r="BN40" i="342"/>
  <c r="BR40" i="342"/>
  <c r="AP41" i="342"/>
  <c r="AU41" i="342"/>
  <c r="BO41" i="342"/>
  <c r="BS41" i="342"/>
  <c r="BN44" i="342"/>
  <c r="BR44" i="342"/>
  <c r="AP45" i="342"/>
  <c r="AU45" i="342"/>
  <c r="BO45" i="342"/>
  <c r="BS45" i="342"/>
  <c r="BN48" i="342"/>
  <c r="BR48" i="342"/>
  <c r="AP49" i="342"/>
  <c r="AQ49" i="342"/>
  <c r="AU49" i="342"/>
  <c r="BO49" i="342"/>
  <c r="BS49" i="342"/>
  <c r="AT52" i="342"/>
  <c r="BN52" i="342"/>
  <c r="BR52" i="342"/>
  <c r="AP55" i="342"/>
  <c r="AQ55" i="342"/>
  <c r="AU55" i="342"/>
  <c r="BO55" i="342"/>
  <c r="BS55" i="342"/>
  <c r="AT57" i="342"/>
  <c r="BN57" i="342"/>
  <c r="BR57" i="342"/>
  <c r="AP59" i="342"/>
  <c r="AQ59" i="342"/>
  <c r="BL59" i="342"/>
  <c r="BQ59" i="342"/>
  <c r="BT60" i="342"/>
  <c r="BP60" i="342"/>
  <c r="BL60" i="342"/>
  <c r="AR60" i="342"/>
  <c r="AR61" i="342"/>
  <c r="AV61" i="342"/>
  <c r="AW61" i="342"/>
  <c r="BM61" i="342"/>
  <c r="AO65" i="342"/>
  <c r="AT65" i="342"/>
  <c r="BQ65" i="342"/>
  <c r="BL67" i="342"/>
  <c r="BQ67" i="342"/>
  <c r="BL69" i="342"/>
  <c r="BQ69" i="342"/>
  <c r="AV70" i="342"/>
  <c r="AW70" i="342"/>
  <c r="BN70" i="342"/>
  <c r="AP71" i="342"/>
  <c r="AQ71" i="342"/>
  <c r="BL71" i="342"/>
  <c r="BT72" i="342"/>
  <c r="BP72" i="342"/>
  <c r="BL72" i="342"/>
  <c r="AR72" i="342"/>
  <c r="AV75" i="342"/>
  <c r="AW75" i="342"/>
  <c r="BN75" i="342"/>
  <c r="AS79" i="342"/>
  <c r="BQ79" i="342"/>
  <c r="AV82" i="342"/>
  <c r="AW82" i="342"/>
  <c r="BO82" i="342"/>
  <c r="BP91" i="342"/>
  <c r="BT92" i="342"/>
  <c r="BP92" i="342"/>
  <c r="BL92" i="342"/>
  <c r="AR92" i="342"/>
  <c r="BR92" i="342"/>
  <c r="BM92" i="342"/>
  <c r="AU92" i="342"/>
  <c r="BQ92" i="342"/>
  <c r="AT92" i="342"/>
  <c r="AO92" i="342"/>
  <c r="BR97" i="342"/>
  <c r="BN97" i="342"/>
  <c r="AT97" i="342"/>
  <c r="BT97" i="342"/>
  <c r="BO97" i="342"/>
  <c r="AS97" i="342"/>
  <c r="BS97" i="342"/>
  <c r="BM97" i="342"/>
  <c r="AV97" i="342"/>
  <c r="AW97" i="342"/>
  <c r="AR97" i="342"/>
  <c r="BR100" i="342"/>
  <c r="BN100" i="342"/>
  <c r="AT100" i="342"/>
  <c r="BT100" i="342"/>
  <c r="BO100" i="342"/>
  <c r="AS100" i="342"/>
  <c r="BS100" i="342"/>
  <c r="BM100" i="342"/>
  <c r="AV100" i="342"/>
  <c r="AW100" i="342"/>
  <c r="AR100" i="342"/>
  <c r="BT105" i="342"/>
  <c r="BP105" i="342"/>
  <c r="BL105" i="342"/>
  <c r="AR105" i="342"/>
  <c r="BS105" i="342"/>
  <c r="BN105" i="342"/>
  <c r="AV105" i="342"/>
  <c r="AW105" i="342"/>
  <c r="AP105" i="342"/>
  <c r="AQ105" i="342"/>
  <c r="BR105" i="342"/>
  <c r="BM105" i="342"/>
  <c r="AU105" i="342"/>
  <c r="BS107" i="342"/>
  <c r="BO107" i="342"/>
  <c r="AU107" i="342"/>
  <c r="AP107" i="342"/>
  <c r="AQ107" i="342"/>
  <c r="BT107" i="342"/>
  <c r="BN107" i="342"/>
  <c r="AS107" i="342"/>
  <c r="BR107" i="342"/>
  <c r="BM107" i="342"/>
  <c r="AV107" i="342"/>
  <c r="AW107" i="342"/>
  <c r="AR107" i="342"/>
  <c r="BT111" i="342"/>
  <c r="BP111" i="342"/>
  <c r="BL111" i="342"/>
  <c r="AR111" i="342"/>
  <c r="BS111" i="342"/>
  <c r="BN111" i="342"/>
  <c r="AV111" i="342"/>
  <c r="AW111" i="342"/>
  <c r="AP111" i="342"/>
  <c r="AQ111" i="342"/>
  <c r="BR111" i="342"/>
  <c r="BM111" i="342"/>
  <c r="AU111" i="342"/>
  <c r="AO113" i="342"/>
  <c r="AR116" i="342"/>
  <c r="BR122" i="342"/>
  <c r="BN122" i="342"/>
  <c r="AT122" i="342"/>
  <c r="BS122" i="342"/>
  <c r="BM122" i="342"/>
  <c r="AV122" i="342"/>
  <c r="AW122" i="342"/>
  <c r="AR122" i="342"/>
  <c r="BT122" i="342"/>
  <c r="BL122" i="342"/>
  <c r="AU122" i="342"/>
  <c r="BQ122" i="342"/>
  <c r="AS122" i="342"/>
  <c r="BS132" i="342"/>
  <c r="BO132" i="342"/>
  <c r="AU132" i="342"/>
  <c r="AP132" i="342"/>
  <c r="AQ132" i="342"/>
  <c r="BR132" i="342"/>
  <c r="BM132" i="342"/>
  <c r="AV132" i="342"/>
  <c r="AW132" i="342"/>
  <c r="AR132" i="342"/>
  <c r="BQ132" i="342"/>
  <c r="AS132" i="342"/>
  <c r="BP132" i="342"/>
  <c r="BQ26" i="342"/>
  <c r="BM33" i="342"/>
  <c r="BQ33" i="342"/>
  <c r="BM37" i="342"/>
  <c r="BQ37" i="342"/>
  <c r="BM45" i="342"/>
  <c r="BQ45" i="342"/>
  <c r="BM49" i="342"/>
  <c r="BQ49" i="342"/>
  <c r="BR61" i="342"/>
  <c r="BN61" i="342"/>
  <c r="AT61" i="342"/>
  <c r="BT77" i="342"/>
  <c r="BP77" i="342"/>
  <c r="BL77" i="342"/>
  <c r="AR77" i="342"/>
  <c r="BS77" i="342"/>
  <c r="BO77" i="342"/>
  <c r="AU77" i="342"/>
  <c r="AP77" i="342"/>
  <c r="AQ77" i="342"/>
  <c r="AP82" i="342"/>
  <c r="AQ82" i="342"/>
  <c r="BS116" i="342"/>
  <c r="BO116" i="342"/>
  <c r="AU116" i="342"/>
  <c r="AP116" i="342"/>
  <c r="AQ116" i="342"/>
  <c r="BT116" i="342"/>
  <c r="BN116" i="342"/>
  <c r="AS116" i="342"/>
  <c r="BR116" i="342"/>
  <c r="BL116" i="342"/>
  <c r="AO116" i="342"/>
  <c r="BQ116" i="342"/>
  <c r="AT116" i="342"/>
  <c r="BN26" i="342"/>
  <c r="BN30" i="342"/>
  <c r="BM36" i="342"/>
  <c r="BR37" i="342"/>
  <c r="BT37" i="342"/>
  <c r="BN41" i="342"/>
  <c r="BM44" i="342"/>
  <c r="BQ44" i="342"/>
  <c r="BN45" i="342"/>
  <c r="BQ48" i="342"/>
  <c r="BN49" i="342"/>
  <c r="BM52" i="342"/>
  <c r="BQ52" i="342"/>
  <c r="AT55" i="342"/>
  <c r="BN55" i="342"/>
  <c r="BR71" i="342"/>
  <c r="BN71" i="342"/>
  <c r="AT71" i="342"/>
  <c r="AO75" i="342"/>
  <c r="AT75" i="342"/>
  <c r="BM75" i="342"/>
  <c r="AO77" i="342"/>
  <c r="BN77" i="342"/>
  <c r="AR79" i="342"/>
  <c r="BN82" i="342"/>
  <c r="BL91" i="342"/>
  <c r="BY16" i="342"/>
  <c r="AP23" i="342"/>
  <c r="AU23" i="342"/>
  <c r="BM23" i="342"/>
  <c r="AR26" i="342"/>
  <c r="BL26" i="342"/>
  <c r="BP26" i="342"/>
  <c r="AP28" i="342"/>
  <c r="AU28" i="342"/>
  <c r="BO28" i="342"/>
  <c r="BN29" i="342"/>
  <c r="AR30" i="342"/>
  <c r="BL30" i="342"/>
  <c r="BP30" i="342"/>
  <c r="BN31" i="342"/>
  <c r="AP32" i="342"/>
  <c r="AU32" i="342"/>
  <c r="BO32" i="342"/>
  <c r="BQ32" i="342"/>
  <c r="AR33" i="342"/>
  <c r="BL33" i="342"/>
  <c r="BP33" i="342"/>
  <c r="BN35" i="342"/>
  <c r="AP36" i="342"/>
  <c r="AU36" i="342"/>
  <c r="BO36" i="342"/>
  <c r="BQ36" i="342"/>
  <c r="AR37" i="342"/>
  <c r="BL37" i="342"/>
  <c r="BN37" i="342"/>
  <c r="BP37" i="342"/>
  <c r="BN39" i="342"/>
  <c r="AP40" i="342"/>
  <c r="AU40" i="342"/>
  <c r="BO40" i="342"/>
  <c r="AR41" i="342"/>
  <c r="BL41" i="342"/>
  <c r="BP41" i="342"/>
  <c r="BN43" i="342"/>
  <c r="AP44" i="342"/>
  <c r="AU44" i="342"/>
  <c r="BO44" i="342"/>
  <c r="AR45" i="342"/>
  <c r="BL45" i="342"/>
  <c r="BP45" i="342"/>
  <c r="BN47" i="342"/>
  <c r="AP48" i="342"/>
  <c r="AU48" i="342"/>
  <c r="BO48" i="342"/>
  <c r="AR49" i="342"/>
  <c r="BL49" i="342"/>
  <c r="BP49" i="342"/>
  <c r="AT51" i="342"/>
  <c r="BN51" i="342"/>
  <c r="AP52" i="342"/>
  <c r="AQ52" i="342"/>
  <c r="AU52" i="342"/>
  <c r="BO52" i="342"/>
  <c r="AT54" i="342"/>
  <c r="BN54" i="342"/>
  <c r="AR55" i="342"/>
  <c r="BL55" i="342"/>
  <c r="BP55" i="342"/>
  <c r="AT56" i="342"/>
  <c r="BN56" i="342"/>
  <c r="AP57" i="342"/>
  <c r="AQ57" i="342"/>
  <c r="AU57" i="342"/>
  <c r="BO57" i="342"/>
  <c r="BT58" i="342"/>
  <c r="BP58" i="342"/>
  <c r="BL58" i="342"/>
  <c r="AR58" i="342"/>
  <c r="AR59" i="342"/>
  <c r="AV59" i="342"/>
  <c r="AW59" i="342"/>
  <c r="BM59" i="342"/>
  <c r="BS59" i="342"/>
  <c r="AO60" i="342"/>
  <c r="AT60" i="342"/>
  <c r="BQ60" i="342"/>
  <c r="AS61" i="342"/>
  <c r="BO61" i="342"/>
  <c r="BT61" i="342"/>
  <c r="BS62" i="342"/>
  <c r="BO62" i="342"/>
  <c r="AU62" i="342"/>
  <c r="AP62" i="342"/>
  <c r="AQ62" i="342"/>
  <c r="BS64" i="342"/>
  <c r="BO64" i="342"/>
  <c r="AU64" i="342"/>
  <c r="AP64" i="342"/>
  <c r="AQ64" i="342"/>
  <c r="AU65" i="342"/>
  <c r="BM65" i="342"/>
  <c r="BR65" i="342"/>
  <c r="AR67" i="342"/>
  <c r="AV67" i="342"/>
  <c r="AW67" i="342"/>
  <c r="BM67" i="342"/>
  <c r="BR67" i="342"/>
  <c r="AR69" i="342"/>
  <c r="AV69" i="342"/>
  <c r="AW69" i="342"/>
  <c r="BM69" i="342"/>
  <c r="BR69" i="342"/>
  <c r="BT70" i="342"/>
  <c r="BP70" i="342"/>
  <c r="BL70" i="342"/>
  <c r="AR70" i="342"/>
  <c r="AR71" i="342"/>
  <c r="AV71" i="342"/>
  <c r="AW71" i="342"/>
  <c r="BM71" i="342"/>
  <c r="BS71" i="342"/>
  <c r="BR74" i="342"/>
  <c r="BN74" i="342"/>
  <c r="AT74" i="342"/>
  <c r="AP75" i="342"/>
  <c r="AQ75" i="342"/>
  <c r="BQ75" i="342"/>
  <c r="AS77" i="342"/>
  <c r="BR77" i="342"/>
  <c r="BL79" i="342"/>
  <c r="BT79" i="342"/>
  <c r="BR80" i="342"/>
  <c r="BN80" i="342"/>
  <c r="AT80" i="342"/>
  <c r="BT80" i="342"/>
  <c r="BO80" i="342"/>
  <c r="AS80" i="342"/>
  <c r="AO80" i="342"/>
  <c r="BS80" i="342"/>
  <c r="BM80" i="342"/>
  <c r="AV80" i="342"/>
  <c r="AW80" i="342"/>
  <c r="AR80" i="342"/>
  <c r="BS82" i="342"/>
  <c r="BT85" i="342"/>
  <c r="BP85" i="342"/>
  <c r="BL85" i="342"/>
  <c r="AR85" i="342"/>
  <c r="BS85" i="342"/>
  <c r="BN85" i="342"/>
  <c r="AV85" i="342"/>
  <c r="AW85" i="342"/>
  <c r="AP85" i="342"/>
  <c r="AQ85" i="342"/>
  <c r="BR85" i="342"/>
  <c r="BM85" i="342"/>
  <c r="AU85" i="342"/>
  <c r="BS87" i="342"/>
  <c r="BO87" i="342"/>
  <c r="AU87" i="342"/>
  <c r="AP87" i="342"/>
  <c r="AQ87" i="342"/>
  <c r="BT87" i="342"/>
  <c r="BN87" i="342"/>
  <c r="AS87" i="342"/>
  <c r="BR87" i="342"/>
  <c r="BM87" i="342"/>
  <c r="AV87" i="342"/>
  <c r="AW87" i="342"/>
  <c r="AR87" i="342"/>
  <c r="BS89" i="342"/>
  <c r="BO89" i="342"/>
  <c r="AU89" i="342"/>
  <c r="AP89" i="342"/>
  <c r="AQ89" i="342"/>
  <c r="BT89" i="342"/>
  <c r="BN89" i="342"/>
  <c r="AS89" i="342"/>
  <c r="BR89" i="342"/>
  <c r="BM89" i="342"/>
  <c r="AV89" i="342"/>
  <c r="AW89" i="342"/>
  <c r="AR89" i="342"/>
  <c r="AO91" i="342"/>
  <c r="BQ91" i="342"/>
  <c r="AS92" i="342"/>
  <c r="BN92" i="342"/>
  <c r="AU97" i="342"/>
  <c r="BL97" i="342"/>
  <c r="AU100" i="342"/>
  <c r="BL100" i="342"/>
  <c r="BT102" i="342"/>
  <c r="BP102" i="342"/>
  <c r="BL102" i="342"/>
  <c r="AR102" i="342"/>
  <c r="BR102" i="342"/>
  <c r="BM102" i="342"/>
  <c r="AU102" i="342"/>
  <c r="BQ102" i="342"/>
  <c r="AT102" i="342"/>
  <c r="AO102" i="342"/>
  <c r="AO105" i="342"/>
  <c r="AT107" i="342"/>
  <c r="BL107" i="342"/>
  <c r="AO111" i="342"/>
  <c r="AS113" i="342"/>
  <c r="BO113" i="342"/>
  <c r="BR115" i="342"/>
  <c r="BN115" i="342"/>
  <c r="AT115" i="342"/>
  <c r="BS115" i="342"/>
  <c r="BM115" i="342"/>
  <c r="AV115" i="342"/>
  <c r="AW115" i="342"/>
  <c r="AR115" i="342"/>
  <c r="BT115" i="342"/>
  <c r="BL115" i="342"/>
  <c r="AU115" i="342"/>
  <c r="BQ115" i="342"/>
  <c r="AS115" i="342"/>
  <c r="AV116" i="342"/>
  <c r="AW116" i="342"/>
  <c r="BP116" i="342"/>
  <c r="BT120" i="342"/>
  <c r="BP120" i="342"/>
  <c r="BL120" i="342"/>
  <c r="AR120" i="342"/>
  <c r="BS120" i="342"/>
  <c r="BN120" i="342"/>
  <c r="AV120" i="342"/>
  <c r="AW120" i="342"/>
  <c r="AP120" i="342"/>
  <c r="AQ120" i="342"/>
  <c r="BR120" i="342"/>
  <c r="AS120" i="342"/>
  <c r="BQ120" i="342"/>
  <c r="AO122" i="342"/>
  <c r="BT130" i="342"/>
  <c r="BP130" i="342"/>
  <c r="BL130" i="342"/>
  <c r="AR130" i="342"/>
  <c r="BS130" i="342"/>
  <c r="BN130" i="342"/>
  <c r="AV130" i="342"/>
  <c r="AW130" i="342"/>
  <c r="AP130" i="342"/>
  <c r="AQ130" i="342"/>
  <c r="BR130" i="342"/>
  <c r="AS130" i="342"/>
  <c r="BQ130" i="342"/>
  <c r="AT132" i="342"/>
  <c r="BL132" i="342"/>
  <c r="AS136" i="342"/>
  <c r="BN136" i="342"/>
  <c r="BS84" i="342"/>
  <c r="BO84" i="342"/>
  <c r="AU84" i="342"/>
  <c r="AP84" i="342"/>
  <c r="AQ84" i="342"/>
  <c r="BT90" i="342"/>
  <c r="BP90" i="342"/>
  <c r="BL90" i="342"/>
  <c r="AR90" i="342"/>
  <c r="BR94" i="342"/>
  <c r="BN94" i="342"/>
  <c r="AT94" i="342"/>
  <c r="BS104" i="342"/>
  <c r="BO104" i="342"/>
  <c r="AU104" i="342"/>
  <c r="AP104" i="342"/>
  <c r="AQ104" i="342"/>
  <c r="BT108" i="342"/>
  <c r="BP108" i="342"/>
  <c r="BL108" i="342"/>
  <c r="AR108" i="342"/>
  <c r="BT117" i="342"/>
  <c r="BP117" i="342"/>
  <c r="BL117" i="342"/>
  <c r="AR117" i="342"/>
  <c r="BQ117" i="342"/>
  <c r="AT117" i="342"/>
  <c r="AO117" i="342"/>
  <c r="BS119" i="342"/>
  <c r="BO119" i="342"/>
  <c r="AU119" i="342"/>
  <c r="AP119" i="342"/>
  <c r="AQ119" i="342"/>
  <c r="BQ119" i="342"/>
  <c r="BL119" i="342"/>
  <c r="BT123" i="342"/>
  <c r="BP123" i="342"/>
  <c r="BL123" i="342"/>
  <c r="AR123" i="342"/>
  <c r="BQ123" i="342"/>
  <c r="AT123" i="342"/>
  <c r="AO123" i="342"/>
  <c r="BS126" i="342"/>
  <c r="BO126" i="342"/>
  <c r="AU126" i="342"/>
  <c r="AP126" i="342"/>
  <c r="AQ126" i="342"/>
  <c r="BQ126" i="342"/>
  <c r="BL126" i="342"/>
  <c r="BS129" i="342"/>
  <c r="BO129" i="342"/>
  <c r="AU129" i="342"/>
  <c r="AP129" i="342"/>
  <c r="AQ129" i="342"/>
  <c r="BQ129" i="342"/>
  <c r="BL129" i="342"/>
  <c r="BR131" i="342"/>
  <c r="BN131" i="342"/>
  <c r="AT131" i="342"/>
  <c r="BQ131" i="342"/>
  <c r="BL131" i="342"/>
  <c r="AP131" i="342"/>
  <c r="AQ131" i="342"/>
  <c r="AT76" i="342"/>
  <c r="BN76" i="342"/>
  <c r="BS81" i="342"/>
  <c r="BO81" i="342"/>
  <c r="AU81" i="342"/>
  <c r="AP81" i="342"/>
  <c r="AQ81" i="342"/>
  <c r="BR83" i="342"/>
  <c r="BN83" i="342"/>
  <c r="AT83" i="342"/>
  <c r="BL84" i="342"/>
  <c r="BQ84" i="342"/>
  <c r="AO90" i="342"/>
  <c r="AT90" i="342"/>
  <c r="BQ90" i="342"/>
  <c r="AP94" i="342"/>
  <c r="AQ94" i="342"/>
  <c r="BL94" i="342"/>
  <c r="BQ94" i="342"/>
  <c r="BT95" i="342"/>
  <c r="BP95" i="342"/>
  <c r="BL95" i="342"/>
  <c r="AR95" i="342"/>
  <c r="BS98" i="342"/>
  <c r="BO98" i="342"/>
  <c r="AU98" i="342"/>
  <c r="AP98" i="342"/>
  <c r="AQ98" i="342"/>
  <c r="BS101" i="342"/>
  <c r="BO101" i="342"/>
  <c r="AU101" i="342"/>
  <c r="AP101" i="342"/>
  <c r="AQ101" i="342"/>
  <c r="BR103" i="342"/>
  <c r="BN103" i="342"/>
  <c r="AT103" i="342"/>
  <c r="BL104" i="342"/>
  <c r="BQ104" i="342"/>
  <c r="AO108" i="342"/>
  <c r="AT108" i="342"/>
  <c r="BQ108" i="342"/>
  <c r="BR110" i="342"/>
  <c r="BN110" i="342"/>
  <c r="AT110" i="342"/>
  <c r="AP117" i="342"/>
  <c r="AQ117" i="342"/>
  <c r="BO117" i="342"/>
  <c r="AR119" i="342"/>
  <c r="BP119" i="342"/>
  <c r="AP123" i="342"/>
  <c r="AQ123" i="342"/>
  <c r="BO123" i="342"/>
  <c r="AR126" i="342"/>
  <c r="BP126" i="342"/>
  <c r="AR129" i="342"/>
  <c r="BP129" i="342"/>
  <c r="AR131" i="342"/>
  <c r="BP131" i="342"/>
  <c r="BT114" i="342"/>
  <c r="BP114" i="342"/>
  <c r="BL114" i="342"/>
  <c r="AR114" i="342"/>
  <c r="BR125" i="342"/>
  <c r="BN125" i="342"/>
  <c r="AT125" i="342"/>
  <c r="BR128" i="342"/>
  <c r="BN128" i="342"/>
  <c r="AT128" i="342"/>
  <c r="BT133" i="342"/>
  <c r="BP133" i="342"/>
  <c r="BL133" i="342"/>
  <c r="AR133" i="342"/>
  <c r="BS135" i="342"/>
  <c r="BO135" i="342"/>
  <c r="AU135" i="342"/>
  <c r="AP135" i="342"/>
  <c r="AQ135" i="342"/>
  <c r="BS18" i="342"/>
  <c r="AZ18" i="342"/>
  <c r="S18" i="342"/>
  <c r="P18" i="342"/>
  <c r="BP18" i="342"/>
  <c r="V18" i="342"/>
  <c r="BE18" i="342"/>
  <c r="BY15" i="342"/>
  <c r="BY17" i="342"/>
  <c r="BF18" i="342"/>
  <c r="BG18" i="342"/>
  <c r="BM18" i="342"/>
  <c r="BC18" i="342"/>
  <c r="AN22" i="342"/>
  <c r="BK22" i="342"/>
  <c r="S21" i="342"/>
  <c r="L16" i="342"/>
  <c r="P21" i="342"/>
  <c r="BQ25" i="342"/>
  <c r="AV25" i="342"/>
  <c r="AO25" i="342"/>
  <c r="BR25" i="342"/>
  <c r="BT25" i="342"/>
  <c r="AY12" i="342"/>
  <c r="AY14" i="342"/>
  <c r="BE12" i="342"/>
  <c r="BE14" i="342"/>
  <c r="AP25" i="342"/>
  <c r="AU25" i="342"/>
  <c r="BO25" i="342"/>
  <c r="BS25" i="342"/>
  <c r="AR25" i="342"/>
  <c r="BL25" i="342"/>
  <c r="BN25" i="342"/>
  <c r="BP25" i="342"/>
  <c r="BP24" i="342"/>
  <c r="M14" i="342"/>
  <c r="O14" i="342"/>
  <c r="U14" i="342"/>
  <c r="AP24" i="342"/>
  <c r="BM24" i="342"/>
  <c r="AS24" i="342"/>
  <c r="BO12" i="342"/>
  <c r="BO14" i="342"/>
  <c r="BJ24" i="342"/>
  <c r="BR12" i="342"/>
  <c r="BR14" i="342"/>
  <c r="BL12" i="342"/>
  <c r="BL14" i="342"/>
  <c r="BR24" i="342"/>
  <c r="BN24" i="342"/>
  <c r="BQ24" i="342"/>
  <c r="BL24" i="342"/>
  <c r="AU24" i="342"/>
  <c r="AO24" i="342"/>
  <c r="BT24" i="342"/>
  <c r="BO24" i="342"/>
  <c r="AV24" i="342"/>
  <c r="AR24" i="342"/>
  <c r="V21" i="342"/>
  <c r="Q23" i="342"/>
  <c r="BA23" i="342"/>
  <c r="BC21" i="342"/>
  <c r="AF21" i="342"/>
  <c r="AZ21" i="342"/>
  <c r="BF21" i="342"/>
  <c r="P17" i="399"/>
  <c r="Q17" i="399"/>
  <c r="T17" i="399"/>
  <c r="V17" i="399"/>
  <c r="U17" i="399"/>
  <c r="O17" i="399"/>
  <c r="O49" i="399"/>
  <c r="Q49" i="399"/>
  <c r="T102" i="399"/>
  <c r="W50" i="399"/>
  <c r="T207" i="399"/>
  <c r="U161" i="399"/>
  <c r="T164" i="399"/>
  <c r="V169" i="399"/>
  <c r="V217" i="399"/>
  <c r="R156" i="399"/>
  <c r="W239" i="399"/>
  <c r="O84" i="399"/>
  <c r="Q224" i="399"/>
  <c r="V29" i="399"/>
  <c r="Q203" i="399"/>
  <c r="T142" i="399"/>
  <c r="Q133" i="399"/>
  <c r="O96" i="399"/>
  <c r="W140" i="399"/>
  <c r="V172" i="399"/>
  <c r="T233" i="399"/>
  <c r="R150" i="399"/>
  <c r="Q85" i="399"/>
  <c r="P172" i="399"/>
  <c r="P217" i="399"/>
  <c r="V117" i="399"/>
  <c r="U211" i="399"/>
  <c r="U149" i="399"/>
  <c r="S110" i="399"/>
  <c r="U131" i="399"/>
  <c r="U180" i="399"/>
  <c r="U61" i="399"/>
  <c r="P156" i="399"/>
  <c r="W232" i="399"/>
  <c r="V210" i="399"/>
  <c r="M13" i="399"/>
  <c r="V13" i="399"/>
  <c r="N13" i="399"/>
  <c r="X23" i="399"/>
  <c r="Y23" i="399"/>
  <c r="Z23" i="399"/>
  <c r="U59" i="399"/>
  <c r="U240" i="399"/>
  <c r="S116" i="399"/>
  <c r="W173" i="399"/>
  <c r="W71" i="399"/>
  <c r="R116" i="399"/>
  <c r="Q86" i="399"/>
  <c r="Q56" i="399"/>
  <c r="U151" i="399"/>
  <c r="P100" i="399"/>
  <c r="Q209" i="399"/>
  <c r="V52" i="399"/>
  <c r="S49" i="399"/>
  <c r="T198" i="399"/>
  <c r="U154" i="399"/>
  <c r="W135" i="399"/>
  <c r="P43" i="399"/>
  <c r="S109" i="399"/>
  <c r="P82" i="399"/>
  <c r="R177" i="399"/>
  <c r="O159" i="399"/>
  <c r="Q143" i="399"/>
  <c r="W69" i="399"/>
  <c r="R70" i="399"/>
  <c r="V123" i="399"/>
  <c r="S71" i="399"/>
  <c r="P174" i="399"/>
  <c r="O220" i="399"/>
  <c r="U218" i="399"/>
  <c r="R217" i="399"/>
  <c r="R216" i="399"/>
  <c r="R197" i="399"/>
  <c r="T143" i="399"/>
  <c r="S99" i="399"/>
  <c r="Q222" i="399"/>
  <c r="P177" i="399"/>
  <c r="P136" i="399"/>
  <c r="P226" i="399"/>
  <c r="T235" i="399"/>
  <c r="S83" i="399"/>
  <c r="R101" i="399"/>
  <c r="P59" i="399"/>
  <c r="S215" i="399"/>
  <c r="S118" i="399"/>
  <c r="S82" i="399"/>
  <c r="U231" i="399"/>
  <c r="U205" i="399"/>
  <c r="V225" i="399"/>
  <c r="P135" i="399"/>
  <c r="O214" i="399"/>
  <c r="S131" i="399"/>
  <c r="U147" i="399"/>
  <c r="U198" i="399"/>
  <c r="U187" i="399"/>
  <c r="S32" i="399"/>
  <c r="Q244" i="399"/>
  <c r="T135" i="399"/>
  <c r="V56" i="399"/>
  <c r="S67" i="399"/>
  <c r="P129" i="399"/>
  <c r="V26" i="399"/>
  <c r="V202" i="399"/>
  <c r="P234" i="399"/>
  <c r="V96" i="399"/>
  <c r="O146" i="399"/>
  <c r="P64" i="399"/>
  <c r="V69" i="399"/>
  <c r="S60" i="399"/>
  <c r="W94" i="399"/>
  <c r="S121" i="399"/>
  <c r="P245" i="399"/>
  <c r="T222" i="399"/>
  <c r="P140" i="399"/>
  <c r="T166" i="399"/>
  <c r="V75" i="399"/>
  <c r="S59" i="399"/>
  <c r="Q160" i="399"/>
  <c r="P237" i="399"/>
  <c r="O173" i="399"/>
  <c r="W228" i="399"/>
  <c r="U233" i="399"/>
  <c r="V234" i="399"/>
  <c r="P218" i="399"/>
  <c r="W231" i="399"/>
  <c r="Q196" i="399"/>
  <c r="U90" i="399"/>
  <c r="O61" i="399"/>
  <c r="R164" i="399"/>
  <c r="W59" i="399"/>
  <c r="P213" i="399"/>
  <c r="Q66" i="399"/>
  <c r="V80" i="399"/>
  <c r="R63" i="399"/>
  <c r="Q80" i="399"/>
  <c r="R114" i="399"/>
  <c r="P61" i="399"/>
  <c r="V115" i="399"/>
  <c r="P115" i="399"/>
  <c r="R66" i="399"/>
  <c r="W61" i="399"/>
  <c r="Q113" i="399"/>
  <c r="P104" i="399"/>
  <c r="V85" i="399"/>
  <c r="S95" i="399"/>
  <c r="O113" i="399"/>
  <c r="V246" i="399"/>
  <c r="T154" i="399"/>
  <c r="U119" i="399"/>
  <c r="V77" i="399"/>
  <c r="O115" i="399"/>
  <c r="V215" i="399"/>
  <c r="S179" i="399"/>
  <c r="S221" i="399"/>
  <c r="T179" i="399"/>
  <c r="S239" i="399"/>
  <c r="W220" i="399"/>
  <c r="T167" i="399"/>
  <c r="S197" i="399"/>
  <c r="R147" i="399"/>
  <c r="U76" i="399"/>
  <c r="W92" i="399"/>
  <c r="P44" i="399"/>
  <c r="O44" i="399"/>
  <c r="Q44" i="399"/>
  <c r="V87" i="399"/>
  <c r="V89" i="399"/>
  <c r="V140" i="399"/>
  <c r="P143" i="399"/>
  <c r="P109" i="399"/>
  <c r="R105" i="399"/>
  <c r="V185" i="399"/>
  <c r="Q129" i="399"/>
  <c r="U226" i="399"/>
  <c r="Q176" i="399"/>
  <c r="S145" i="399"/>
  <c r="W233" i="399"/>
  <c r="U168" i="399"/>
  <c r="W184" i="399"/>
  <c r="S176" i="399"/>
  <c r="U70" i="399"/>
  <c r="O85" i="399"/>
  <c r="V206" i="399"/>
  <c r="Q233" i="399"/>
  <c r="O152" i="399"/>
  <c r="V196" i="399"/>
  <c r="Q220" i="399"/>
  <c r="U118" i="399"/>
  <c r="Q91" i="399"/>
  <c r="O158" i="399"/>
  <c r="P55" i="399"/>
  <c r="W110" i="399"/>
  <c r="W81" i="399"/>
  <c r="W172" i="399"/>
  <c r="P110" i="399"/>
  <c r="T117" i="399"/>
  <c r="U139" i="399"/>
  <c r="T226" i="399"/>
  <c r="Q228" i="399"/>
  <c r="P182" i="399"/>
  <c r="P227" i="399"/>
  <c r="T163" i="399"/>
  <c r="O221" i="399"/>
  <c r="U89" i="399"/>
  <c r="O56" i="399"/>
  <c r="V127" i="399"/>
  <c r="Q131" i="399"/>
  <c r="R113" i="399"/>
  <c r="V154" i="399"/>
  <c r="S136" i="399"/>
  <c r="O170" i="399"/>
  <c r="W189" i="399"/>
  <c r="U136" i="399"/>
  <c r="S138" i="399"/>
  <c r="P216" i="399"/>
  <c r="O225" i="399"/>
  <c r="Q153" i="399"/>
  <c r="W165" i="399"/>
  <c r="Q98" i="399"/>
  <c r="S51" i="399"/>
  <c r="Q100" i="399"/>
  <c r="T175" i="399"/>
  <c r="P168" i="399"/>
  <c r="O178" i="399"/>
  <c r="Q50" i="399"/>
  <c r="O122" i="399"/>
  <c r="R90" i="399"/>
  <c r="S34" i="399"/>
  <c r="V32" i="399"/>
  <c r="T93" i="399"/>
  <c r="O87" i="399"/>
  <c r="P132" i="399"/>
  <c r="W212" i="399"/>
  <c r="V30" i="399"/>
  <c r="V149" i="399"/>
  <c r="P187" i="399"/>
  <c r="P241" i="399"/>
  <c r="V198" i="399"/>
  <c r="R161" i="399"/>
  <c r="O136" i="399"/>
  <c r="P157" i="399"/>
  <c r="P178" i="399"/>
  <c r="W116" i="399"/>
  <c r="W154" i="399"/>
  <c r="W60" i="399"/>
  <c r="V201" i="399"/>
  <c r="V71" i="399"/>
  <c r="P47" i="399"/>
  <c r="Q57" i="399"/>
  <c r="S75" i="399"/>
  <c r="S168" i="399"/>
  <c r="V58" i="399"/>
  <c r="P202" i="399"/>
  <c r="R108" i="399"/>
  <c r="V135" i="399"/>
  <c r="O212" i="399"/>
  <c r="U208" i="399"/>
  <c r="W127" i="399"/>
  <c r="O184" i="399"/>
  <c r="U195" i="399"/>
  <c r="V239" i="399"/>
  <c r="W208" i="399"/>
  <c r="U138" i="399"/>
  <c r="R85" i="399"/>
  <c r="T68" i="399"/>
  <c r="R89" i="399"/>
  <c r="T140" i="399"/>
  <c r="Q223" i="399"/>
  <c r="W198" i="399"/>
  <c r="V178" i="399"/>
  <c r="U144" i="399"/>
  <c r="V179" i="399"/>
  <c r="P139" i="399"/>
  <c r="U84" i="399"/>
  <c r="S33" i="399"/>
  <c r="R33" i="399"/>
  <c r="T33" i="399"/>
  <c r="S148" i="399"/>
  <c r="T99" i="399"/>
  <c r="P194" i="399"/>
  <c r="U124" i="399"/>
  <c r="Q198" i="399"/>
  <c r="O185" i="399"/>
  <c r="P198" i="399"/>
  <c r="P160" i="399"/>
  <c r="T169" i="399"/>
  <c r="O240" i="399"/>
  <c r="R227" i="399"/>
  <c r="R176" i="399"/>
  <c r="O177" i="399"/>
  <c r="V226" i="399"/>
  <c r="S224" i="399"/>
  <c r="W55" i="399"/>
  <c r="U81" i="399"/>
  <c r="S38" i="399"/>
  <c r="P39" i="399"/>
  <c r="O39" i="399"/>
  <c r="Q39" i="399"/>
  <c r="V51" i="399"/>
  <c r="V131" i="399"/>
  <c r="T158" i="399"/>
  <c r="Q242" i="399"/>
  <c r="V76" i="399"/>
  <c r="T191" i="399"/>
  <c r="P189" i="399"/>
  <c r="V174" i="399"/>
  <c r="U167" i="399"/>
  <c r="O43" i="399"/>
  <c r="Q43" i="399"/>
  <c r="Q169" i="399"/>
  <c r="O182" i="399"/>
  <c r="S79" i="399"/>
  <c r="P176" i="399"/>
  <c r="S122" i="399"/>
  <c r="U201" i="399"/>
  <c r="U242" i="399"/>
  <c r="Q51" i="399"/>
  <c r="V23" i="399"/>
  <c r="S241" i="399"/>
  <c r="W128" i="399"/>
  <c r="P87" i="399"/>
  <c r="W80" i="399"/>
  <c r="T65" i="399"/>
  <c r="U135" i="399"/>
  <c r="Q201" i="399"/>
  <c r="T214" i="399"/>
  <c r="O204" i="399"/>
  <c r="S167" i="399"/>
  <c r="Q54" i="399"/>
  <c r="V116" i="399"/>
  <c r="T107" i="399"/>
  <c r="V133" i="399"/>
  <c r="R133" i="399"/>
  <c r="O183" i="399"/>
  <c r="Q126" i="399"/>
  <c r="P153" i="399"/>
  <c r="U68" i="399"/>
  <c r="O241" i="399"/>
  <c r="O55" i="399"/>
  <c r="O227" i="399"/>
  <c r="P154" i="399"/>
  <c r="W187" i="399"/>
  <c r="W152" i="399"/>
  <c r="P148" i="399"/>
  <c r="S62" i="399"/>
  <c r="S104" i="399"/>
  <c r="T215" i="399"/>
  <c r="S231" i="399"/>
  <c r="V236" i="399"/>
  <c r="P138" i="399"/>
  <c r="W73" i="399"/>
  <c r="S39" i="399"/>
  <c r="Q225" i="399"/>
  <c r="W162" i="399"/>
  <c r="S238" i="399"/>
  <c r="U74" i="399"/>
  <c r="U83" i="399"/>
  <c r="P85" i="399"/>
  <c r="S37" i="399"/>
  <c r="R37" i="399"/>
  <c r="T37" i="399"/>
  <c r="Q95" i="399"/>
  <c r="Q61" i="399"/>
  <c r="S163" i="399"/>
  <c r="S80" i="399"/>
  <c r="V98" i="399"/>
  <c r="P151" i="399"/>
  <c r="R155" i="399"/>
  <c r="U85" i="399"/>
  <c r="R80" i="399"/>
  <c r="R183" i="399"/>
  <c r="S26" i="399"/>
  <c r="Q103" i="399"/>
  <c r="Q104" i="399"/>
  <c r="U192" i="399"/>
  <c r="S206" i="399"/>
  <c r="R93" i="399"/>
  <c r="P102" i="399"/>
  <c r="W64" i="399"/>
  <c r="O162" i="399"/>
  <c r="S139" i="399"/>
  <c r="O226" i="399"/>
  <c r="U186" i="399"/>
  <c r="R140" i="399"/>
  <c r="S181" i="399"/>
  <c r="T212" i="399"/>
  <c r="R200" i="399"/>
  <c r="O176" i="399"/>
  <c r="U157" i="399"/>
  <c r="U179" i="399"/>
  <c r="R134" i="399"/>
  <c r="S54" i="399"/>
  <c r="P34" i="399"/>
  <c r="O34" i="399"/>
  <c r="Q34" i="399"/>
  <c r="V103" i="399"/>
  <c r="V144" i="399"/>
  <c r="O66" i="399"/>
  <c r="W241" i="399"/>
  <c r="O93" i="399"/>
  <c r="V45" i="399"/>
  <c r="O166" i="399"/>
  <c r="S189" i="399"/>
  <c r="P197" i="399"/>
  <c r="W234" i="399"/>
  <c r="R157" i="399"/>
  <c r="P173" i="399"/>
  <c r="Q208" i="399"/>
  <c r="V143" i="399"/>
  <c r="R160" i="399"/>
  <c r="O148" i="399"/>
  <c r="S156" i="399"/>
  <c r="V60" i="399"/>
  <c r="S132" i="399"/>
  <c r="V136" i="399"/>
  <c r="S211" i="399"/>
  <c r="S242" i="399"/>
  <c r="U184" i="399"/>
  <c r="P238" i="399"/>
  <c r="P200" i="399"/>
  <c r="W131" i="399"/>
  <c r="V162" i="399"/>
  <c r="S182" i="399"/>
  <c r="P121" i="399"/>
  <c r="O67" i="399"/>
  <c r="T104" i="399"/>
  <c r="P152" i="399"/>
  <c r="V120" i="399"/>
  <c r="S47" i="399"/>
  <c r="O105" i="399"/>
  <c r="U173" i="399"/>
  <c r="T243" i="399"/>
  <c r="S64" i="399"/>
  <c r="U214" i="399"/>
  <c r="V59" i="399"/>
  <c r="W66" i="399"/>
  <c r="U50" i="399"/>
  <c r="U228" i="399"/>
  <c r="U222" i="399"/>
  <c r="T202" i="399"/>
  <c r="W164" i="399"/>
  <c r="S208" i="399"/>
  <c r="Q154" i="399"/>
  <c r="V214" i="399"/>
  <c r="O193" i="399"/>
  <c r="O186" i="399"/>
  <c r="T116" i="399"/>
  <c r="O72" i="399"/>
  <c r="P36" i="399"/>
  <c r="O36" i="399"/>
  <c r="Q36" i="399"/>
  <c r="T83" i="399"/>
  <c r="R100" i="399"/>
  <c r="W78" i="399"/>
  <c r="Q116" i="399"/>
  <c r="P184" i="399"/>
  <c r="T152" i="399"/>
  <c r="S84" i="399"/>
  <c r="T84" i="399"/>
  <c r="R203" i="399"/>
  <c r="W159" i="399"/>
  <c r="S185" i="399"/>
  <c r="R173" i="399"/>
  <c r="Q94" i="399"/>
  <c r="O27" i="399"/>
  <c r="Q27" i="399"/>
  <c r="W76" i="399"/>
  <c r="V67" i="399"/>
  <c r="O38" i="399"/>
  <c r="Q38" i="399"/>
  <c r="O103" i="399"/>
  <c r="T201" i="399"/>
  <c r="P46" i="399"/>
  <c r="O46" i="399"/>
  <c r="Q46" i="399"/>
  <c r="R60" i="399"/>
  <c r="R214" i="399"/>
  <c r="O207" i="399"/>
  <c r="V245" i="399"/>
  <c r="P120" i="399"/>
  <c r="R107" i="399"/>
  <c r="O69" i="399"/>
  <c r="P146" i="399"/>
  <c r="O50" i="399"/>
  <c r="S207" i="399"/>
  <c r="V141" i="399"/>
  <c r="V165" i="399"/>
  <c r="O224" i="399"/>
  <c r="P73" i="399"/>
  <c r="V49" i="399"/>
  <c r="W238" i="399"/>
  <c r="U221" i="399"/>
  <c r="W168" i="399"/>
  <c r="V213" i="399"/>
  <c r="W125" i="399"/>
  <c r="P199" i="399"/>
  <c r="S105" i="399"/>
  <c r="T72" i="399"/>
  <c r="R99" i="399"/>
  <c r="U163" i="399"/>
  <c r="Q88" i="399"/>
  <c r="T184" i="399"/>
  <c r="O198" i="399"/>
  <c r="P215" i="399"/>
  <c r="W211" i="399"/>
  <c r="V211" i="399"/>
  <c r="T52" i="399"/>
  <c r="R76" i="399"/>
  <c r="U105" i="399"/>
  <c r="O243" i="399"/>
  <c r="S128" i="399"/>
  <c r="V244" i="399"/>
  <c r="V219" i="399"/>
  <c r="W188" i="399"/>
  <c r="O106" i="399"/>
  <c r="P214" i="399"/>
  <c r="S142" i="399"/>
  <c r="R191" i="399"/>
  <c r="V94" i="399"/>
  <c r="U101" i="399"/>
  <c r="Q151" i="399"/>
  <c r="Q120" i="399"/>
  <c r="V70" i="399"/>
  <c r="V194" i="399"/>
  <c r="W182" i="399"/>
  <c r="Q60" i="399"/>
  <c r="W103" i="399"/>
  <c r="T126" i="399"/>
  <c r="R146" i="399"/>
  <c r="R73" i="399"/>
  <c r="Q83" i="399"/>
  <c r="T128" i="399"/>
  <c r="T218" i="399"/>
  <c r="W107" i="399"/>
  <c r="Q144" i="399"/>
  <c r="W105" i="399"/>
  <c r="P83" i="399"/>
  <c r="U51" i="399"/>
  <c r="O52" i="399"/>
  <c r="R87" i="399"/>
  <c r="U189" i="399"/>
  <c r="S165" i="399"/>
  <c r="T186" i="399"/>
  <c r="V55" i="399"/>
  <c r="Q136" i="399"/>
  <c r="R154" i="399"/>
  <c r="W236" i="399"/>
  <c r="S98" i="399"/>
  <c r="R233" i="399"/>
  <c r="P190" i="399"/>
  <c r="O137" i="399"/>
  <c r="U174" i="399"/>
  <c r="P161" i="399"/>
  <c r="O149" i="399"/>
  <c r="V48" i="399"/>
  <c r="T58" i="399"/>
  <c r="V97" i="399"/>
  <c r="W114" i="399"/>
  <c r="R190" i="399"/>
  <c r="V160" i="399"/>
  <c r="V84" i="399"/>
  <c r="W195" i="399"/>
  <c r="T192" i="399"/>
  <c r="Q135" i="399"/>
  <c r="T70" i="399"/>
  <c r="U127" i="399"/>
  <c r="S141" i="399"/>
  <c r="R123" i="399"/>
  <c r="T219" i="399"/>
  <c r="Q238" i="399"/>
  <c r="S124" i="399"/>
  <c r="S154" i="399"/>
  <c r="W53" i="399"/>
  <c r="Q239" i="399"/>
  <c r="V25" i="399"/>
  <c r="U117" i="399"/>
  <c r="W68" i="399"/>
  <c r="V184" i="399"/>
  <c r="U177" i="399"/>
  <c r="Q157" i="399"/>
  <c r="S69" i="399"/>
  <c r="W104" i="399"/>
  <c r="V188" i="399"/>
  <c r="U116" i="399"/>
  <c r="R71" i="399"/>
  <c r="V37" i="399"/>
  <c r="V43" i="399"/>
  <c r="T196" i="399"/>
  <c r="T148" i="399"/>
  <c r="W87" i="399"/>
  <c r="W109" i="399"/>
  <c r="W219" i="399"/>
  <c r="W136" i="399"/>
  <c r="S72" i="399"/>
  <c r="V192" i="399"/>
  <c r="U239" i="399"/>
  <c r="R127" i="399"/>
  <c r="V142" i="399"/>
  <c r="U111" i="399"/>
  <c r="U130" i="399"/>
  <c r="O155" i="399"/>
  <c r="S87" i="399"/>
  <c r="T176" i="399"/>
  <c r="S246" i="399"/>
  <c r="Q59" i="399"/>
  <c r="R55" i="399"/>
  <c r="R112" i="399"/>
  <c r="W167" i="399"/>
  <c r="S143" i="399"/>
  <c r="S219" i="399"/>
  <c r="O77" i="399"/>
  <c r="S52" i="399"/>
  <c r="R58" i="399"/>
  <c r="V53" i="399"/>
  <c r="V46" i="399"/>
  <c r="S243" i="399"/>
  <c r="W156" i="399"/>
  <c r="R62" i="399"/>
  <c r="P81" i="399"/>
  <c r="T244" i="399"/>
  <c r="P97" i="399"/>
  <c r="S183" i="399"/>
  <c r="Q114" i="399"/>
  <c r="P230" i="399"/>
  <c r="R246" i="399"/>
  <c r="Q109" i="399"/>
  <c r="P57" i="399"/>
  <c r="R235" i="399"/>
  <c r="Q205" i="399"/>
  <c r="V39" i="399"/>
  <c r="Q108" i="399"/>
  <c r="O171" i="399"/>
  <c r="T204" i="399"/>
  <c r="S160" i="399"/>
  <c r="T147" i="399"/>
  <c r="P103" i="399"/>
  <c r="U223" i="399"/>
  <c r="S172" i="399"/>
  <c r="V187" i="399"/>
  <c r="S162" i="399"/>
  <c r="S70" i="399"/>
  <c r="W200" i="399"/>
  <c r="S166" i="399"/>
  <c r="R225" i="399"/>
  <c r="Q128" i="399"/>
  <c r="O111" i="399"/>
  <c r="V88" i="399"/>
  <c r="O130" i="399"/>
  <c r="Q96" i="399"/>
  <c r="V50" i="399"/>
  <c r="P232" i="399"/>
  <c r="R119" i="399"/>
  <c r="S193" i="399"/>
  <c r="S232" i="399"/>
  <c r="T64" i="399"/>
  <c r="T87" i="399"/>
  <c r="T134" i="399"/>
  <c r="S177" i="399"/>
  <c r="Q78" i="399"/>
  <c r="S147" i="399"/>
  <c r="T153" i="399"/>
  <c r="O238" i="399"/>
  <c r="T67" i="399"/>
  <c r="R210" i="399"/>
  <c r="W106" i="399"/>
  <c r="R141" i="399"/>
  <c r="Q52" i="399"/>
  <c r="U171" i="399"/>
  <c r="P243" i="399"/>
  <c r="O163" i="399"/>
  <c r="W63" i="399"/>
  <c r="T132" i="399"/>
  <c r="O179" i="399"/>
  <c r="Q181" i="399"/>
  <c r="W207" i="399"/>
  <c r="P224" i="399"/>
  <c r="P101" i="399"/>
  <c r="W197" i="399"/>
  <c r="P58" i="399"/>
  <c r="T86" i="399"/>
  <c r="W90" i="399"/>
  <c r="R129" i="399"/>
  <c r="P25" i="399"/>
  <c r="O25" i="399"/>
  <c r="Q25" i="399"/>
  <c r="T108" i="399"/>
  <c r="P107" i="399"/>
  <c r="O195" i="399"/>
  <c r="P203" i="399"/>
  <c r="T209" i="399"/>
  <c r="T54" i="399"/>
  <c r="R228" i="399"/>
  <c r="S188" i="399"/>
  <c r="W158" i="399"/>
  <c r="U227" i="399"/>
  <c r="O236" i="399"/>
  <c r="S57" i="399"/>
  <c r="U66" i="399"/>
  <c r="O237" i="399"/>
  <c r="O82" i="399"/>
  <c r="O59" i="399"/>
  <c r="Q174" i="399"/>
  <c r="U112" i="399"/>
  <c r="O160" i="399"/>
  <c r="T157" i="399"/>
  <c r="U219" i="399"/>
  <c r="P128" i="399"/>
  <c r="O203" i="399"/>
  <c r="R144" i="399"/>
  <c r="U110" i="399"/>
  <c r="U97" i="399"/>
  <c r="R236" i="399"/>
  <c r="U166" i="399"/>
  <c r="P133" i="399"/>
  <c r="O70" i="399"/>
  <c r="V203" i="399"/>
  <c r="U140" i="399"/>
  <c r="Q217" i="399"/>
  <c r="V74" i="399"/>
  <c r="Q218" i="399"/>
  <c r="V42" i="399"/>
  <c r="O188" i="399"/>
  <c r="Q118" i="399"/>
  <c r="P221" i="399"/>
  <c r="O234" i="399"/>
  <c r="P126" i="399"/>
  <c r="O64" i="399"/>
  <c r="V242" i="399"/>
  <c r="O133" i="399"/>
  <c r="R52" i="399"/>
  <c r="U185" i="399"/>
  <c r="W138" i="399"/>
  <c r="W176" i="399"/>
  <c r="V114" i="399"/>
  <c r="P125" i="399"/>
  <c r="P70" i="399"/>
  <c r="Q187" i="399"/>
  <c r="U91" i="399"/>
  <c r="T171" i="399"/>
  <c r="T245" i="399"/>
  <c r="P145" i="399"/>
  <c r="Q241" i="399"/>
  <c r="P116" i="399"/>
  <c r="W99" i="399"/>
  <c r="T51" i="399"/>
  <c r="P71" i="399"/>
  <c r="T162" i="399"/>
  <c r="O134" i="399"/>
  <c r="V100" i="399"/>
  <c r="V209" i="399"/>
  <c r="Q232" i="399"/>
  <c r="Q159" i="399"/>
  <c r="W235" i="399"/>
  <c r="S200" i="399"/>
  <c r="T85" i="399"/>
  <c r="Q226" i="399"/>
  <c r="W194" i="399"/>
  <c r="P246" i="399"/>
  <c r="T71" i="399"/>
  <c r="O127" i="399"/>
  <c r="P48" i="399"/>
  <c r="O48" i="399"/>
  <c r="Q48" i="399"/>
  <c r="V79" i="399"/>
  <c r="Q138" i="399"/>
  <c r="T224" i="399"/>
  <c r="Q90" i="399"/>
  <c r="U191" i="399"/>
  <c r="R86" i="399"/>
  <c r="S24" i="399"/>
  <c r="R193" i="399"/>
  <c r="W204" i="399"/>
  <c r="S191" i="399"/>
  <c r="Q123" i="399"/>
  <c r="P208" i="399"/>
  <c r="V57" i="399"/>
  <c r="W224" i="399"/>
  <c r="Q206" i="399"/>
  <c r="V41" i="399"/>
  <c r="Q119" i="399"/>
  <c r="T225" i="399"/>
  <c r="T156" i="399"/>
  <c r="U58" i="399"/>
  <c r="S76" i="399"/>
  <c r="Q75" i="399"/>
  <c r="P134" i="399"/>
  <c r="V189" i="399"/>
  <c r="U67" i="399"/>
  <c r="S125" i="399"/>
  <c r="R221" i="399"/>
  <c r="Q73" i="399"/>
  <c r="R175" i="399"/>
  <c r="R174" i="399"/>
  <c r="T200" i="399"/>
  <c r="S175" i="399"/>
  <c r="S234" i="399"/>
  <c r="O219" i="399"/>
  <c r="T230" i="399"/>
  <c r="Q69" i="399"/>
  <c r="R96" i="399"/>
  <c r="R50" i="399"/>
  <c r="R77" i="399"/>
  <c r="O58" i="399"/>
  <c r="W170" i="399"/>
  <c r="V195" i="399"/>
  <c r="O217" i="399"/>
  <c r="U217" i="399"/>
  <c r="V227" i="399"/>
  <c r="T203" i="399"/>
  <c r="Q161" i="399"/>
  <c r="V118" i="399"/>
  <c r="T161" i="399"/>
  <c r="Q140" i="399"/>
  <c r="R152" i="399"/>
  <c r="W115" i="399"/>
  <c r="U72" i="399"/>
  <c r="W161" i="399"/>
  <c r="W126" i="399"/>
  <c r="P114" i="399"/>
  <c r="S184" i="399"/>
  <c r="R95" i="399"/>
  <c r="R207" i="399"/>
  <c r="U88" i="399"/>
  <c r="U99" i="399"/>
  <c r="R109" i="399"/>
  <c r="S218" i="399"/>
  <c r="Q235" i="399"/>
  <c r="R180" i="399"/>
  <c r="O121" i="399"/>
  <c r="U56" i="399"/>
  <c r="O187" i="399"/>
  <c r="U141" i="399"/>
  <c r="R117" i="399"/>
  <c r="S127" i="399"/>
  <c r="W91" i="399"/>
  <c r="U53" i="399"/>
  <c r="W210" i="399"/>
  <c r="U114" i="399"/>
  <c r="O78" i="399"/>
  <c r="P179" i="399"/>
  <c r="O140" i="399"/>
  <c r="W88" i="399"/>
  <c r="P77" i="399"/>
  <c r="T50" i="399"/>
  <c r="U207" i="399"/>
  <c r="O45" i="399"/>
  <c r="Q45" i="399"/>
  <c r="V173" i="399"/>
  <c r="T127" i="399"/>
  <c r="P41" i="399"/>
  <c r="P244" i="399"/>
  <c r="V186" i="399"/>
  <c r="R178" i="399"/>
  <c r="P26" i="399"/>
  <c r="R195" i="399"/>
  <c r="U122" i="399"/>
  <c r="Q163" i="399"/>
  <c r="W51" i="399"/>
  <c r="S133" i="399"/>
  <c r="V35" i="399"/>
  <c r="P228" i="399"/>
  <c r="S130" i="399"/>
  <c r="P72" i="399"/>
  <c r="S144" i="399"/>
  <c r="O80" i="399"/>
  <c r="S58" i="399"/>
  <c r="S146" i="399"/>
  <c r="V125" i="399"/>
  <c r="W148" i="399"/>
  <c r="R158" i="399"/>
  <c r="Q93" i="399"/>
  <c r="R237" i="399"/>
  <c r="S158" i="399"/>
  <c r="R170" i="399"/>
  <c r="S151" i="399"/>
  <c r="P144" i="399"/>
  <c r="U79" i="399"/>
  <c r="V232" i="399"/>
  <c r="V241" i="399"/>
  <c r="O145" i="399"/>
  <c r="V150" i="399"/>
  <c r="Q125" i="399"/>
  <c r="P196" i="399"/>
  <c r="W95" i="399"/>
  <c r="S153" i="399"/>
  <c r="U92" i="399"/>
  <c r="W222" i="399"/>
  <c r="P33" i="399"/>
  <c r="W147" i="399"/>
  <c r="Q71" i="399"/>
  <c r="V233" i="399"/>
  <c r="O190" i="399"/>
  <c r="Q64" i="399"/>
  <c r="S61" i="399"/>
  <c r="U210" i="399"/>
  <c r="Q184" i="399"/>
  <c r="S212" i="399"/>
  <c r="P78" i="399"/>
  <c r="S65" i="399"/>
  <c r="R234" i="399"/>
  <c r="U104" i="399"/>
  <c r="W97" i="399"/>
  <c r="S149" i="399"/>
  <c r="R229" i="399"/>
  <c r="U164" i="399"/>
  <c r="U115" i="399"/>
  <c r="S102" i="399"/>
  <c r="P242" i="399"/>
  <c r="V237" i="399"/>
  <c r="O229" i="399"/>
  <c r="R242" i="399"/>
  <c r="V126" i="399"/>
  <c r="R230" i="399"/>
  <c r="Q229" i="399"/>
  <c r="Q214" i="399"/>
  <c r="Q180" i="399"/>
  <c r="Q240" i="399"/>
  <c r="U190" i="399"/>
  <c r="S77" i="399"/>
  <c r="Q183" i="399"/>
  <c r="U165" i="399"/>
  <c r="P69" i="399"/>
  <c r="W79" i="399"/>
  <c r="R68" i="399"/>
  <c r="P118" i="399"/>
  <c r="V199" i="399"/>
  <c r="U121" i="399"/>
  <c r="O126" i="399"/>
  <c r="T180" i="399"/>
  <c r="P23" i="399"/>
  <c r="T239" i="399"/>
  <c r="O235" i="399"/>
  <c r="R220" i="399"/>
  <c r="O218" i="399"/>
  <c r="Q63" i="399"/>
  <c r="U109" i="399"/>
  <c r="R136" i="399"/>
  <c r="P147" i="399"/>
  <c r="T75" i="399"/>
  <c r="S81" i="399"/>
  <c r="V243" i="399"/>
  <c r="S114" i="399"/>
  <c r="W113" i="399"/>
  <c r="R94" i="399"/>
  <c r="U113" i="399"/>
  <c r="T159" i="399"/>
  <c r="O109" i="399"/>
  <c r="S237" i="399"/>
  <c r="S120" i="399"/>
  <c r="V66" i="399"/>
  <c r="T95" i="399"/>
  <c r="Q155" i="399"/>
  <c r="U181" i="399"/>
  <c r="W84" i="399"/>
  <c r="O175" i="399"/>
  <c r="S223" i="399"/>
  <c r="P188" i="399"/>
  <c r="W70" i="399"/>
  <c r="W98" i="399"/>
  <c r="P98" i="399"/>
  <c r="W201" i="399"/>
  <c r="T119" i="399"/>
  <c r="W67" i="399"/>
  <c r="P106" i="399"/>
  <c r="V220" i="399"/>
  <c r="U235" i="399"/>
  <c r="U98" i="399"/>
  <c r="T78" i="399"/>
  <c r="R232" i="399"/>
  <c r="Q189" i="399"/>
  <c r="V105" i="399"/>
  <c r="W193" i="399"/>
  <c r="O124" i="399"/>
  <c r="R110" i="399"/>
  <c r="T63" i="399"/>
  <c r="O215" i="399"/>
  <c r="T194" i="399"/>
  <c r="W117" i="399"/>
  <c r="V139" i="399"/>
  <c r="O189" i="399"/>
  <c r="S92" i="399"/>
  <c r="P74" i="399"/>
  <c r="T168" i="399"/>
  <c r="W122" i="399"/>
  <c r="U246" i="399"/>
  <c r="R79" i="399"/>
  <c r="P68" i="399"/>
  <c r="S195" i="399"/>
  <c r="R219" i="399"/>
  <c r="O180" i="399"/>
  <c r="S46" i="399"/>
  <c r="Q130" i="399"/>
  <c r="U107" i="399"/>
  <c r="V177" i="399"/>
  <c r="V28" i="399"/>
  <c r="W155" i="399"/>
  <c r="W65" i="399"/>
  <c r="V204" i="399"/>
  <c r="O192" i="399"/>
  <c r="T100" i="399"/>
  <c r="V83" i="399"/>
  <c r="S89" i="399"/>
  <c r="V200" i="399"/>
  <c r="U230" i="399"/>
  <c r="W206" i="399"/>
  <c r="T77" i="399"/>
  <c r="V171" i="399"/>
  <c r="W86" i="399"/>
  <c r="T174" i="399"/>
  <c r="O95" i="399"/>
  <c r="Q231" i="399"/>
  <c r="R218" i="399"/>
  <c r="W133" i="399"/>
  <c r="P164" i="399"/>
  <c r="Q82" i="399"/>
  <c r="U176" i="399"/>
  <c r="P183" i="399"/>
  <c r="U106" i="399"/>
  <c r="R223" i="399"/>
  <c r="O120" i="399"/>
  <c r="Q79" i="399"/>
  <c r="O205" i="399"/>
  <c r="T178" i="399"/>
  <c r="W215" i="399"/>
  <c r="S48" i="399"/>
  <c r="S216" i="399"/>
  <c r="S159" i="399"/>
  <c r="T177" i="399"/>
  <c r="S35" i="399"/>
  <c r="Q212" i="399"/>
  <c r="T208" i="399"/>
  <c r="R239" i="399"/>
  <c r="S100" i="399"/>
  <c r="V106" i="399"/>
  <c r="O97" i="399"/>
  <c r="P99" i="399"/>
  <c r="W129" i="399"/>
  <c r="W54" i="399"/>
  <c r="R115" i="399"/>
  <c r="R74" i="399"/>
  <c r="Q111" i="399"/>
  <c r="R186" i="399"/>
  <c r="P96" i="399"/>
  <c r="T131" i="399"/>
  <c r="T55" i="399"/>
  <c r="Q145" i="399"/>
  <c r="O174" i="399"/>
  <c r="U238" i="399"/>
  <c r="U146" i="399"/>
  <c r="P51" i="399"/>
  <c r="R97" i="399"/>
  <c r="Q165" i="399"/>
  <c r="P193" i="399"/>
  <c r="W245" i="399"/>
  <c r="O239" i="399"/>
  <c r="W143" i="399"/>
  <c r="R238" i="399"/>
  <c r="Q193" i="399"/>
  <c r="W218" i="399"/>
  <c r="U142" i="399"/>
  <c r="P131" i="399"/>
  <c r="O244" i="399"/>
  <c r="P165" i="399"/>
  <c r="S85" i="399"/>
  <c r="U188" i="399"/>
  <c r="O92" i="399"/>
  <c r="T133" i="399"/>
  <c r="O123" i="399"/>
  <c r="O74" i="399"/>
  <c r="T193" i="399"/>
  <c r="U71" i="399"/>
  <c r="T74" i="399"/>
  <c r="O144" i="399"/>
  <c r="O60" i="399"/>
  <c r="R64" i="399"/>
  <c r="T109" i="399"/>
  <c r="T124" i="399"/>
  <c r="P207" i="399"/>
  <c r="R226" i="399"/>
  <c r="O76" i="399"/>
  <c r="V62" i="399"/>
  <c r="P127" i="399"/>
  <c r="S150" i="399"/>
  <c r="U232" i="399"/>
  <c r="Q178" i="399"/>
  <c r="T206" i="399"/>
  <c r="U172" i="399"/>
  <c r="P166" i="399"/>
  <c r="U225" i="399"/>
  <c r="P141" i="399"/>
  <c r="Q102" i="399"/>
  <c r="P122" i="399"/>
  <c r="P50" i="399"/>
  <c r="P31" i="399"/>
  <c r="O31" i="399"/>
  <c r="Q31" i="399"/>
  <c r="S40" i="399"/>
  <c r="R40" i="399"/>
  <c r="T40" i="399"/>
  <c r="Q92" i="399"/>
  <c r="S53" i="399"/>
  <c r="P24" i="399"/>
  <c r="O24" i="399"/>
  <c r="Q24" i="399"/>
  <c r="Q121" i="399"/>
  <c r="S91" i="399"/>
  <c r="Q245" i="399"/>
  <c r="U229" i="399"/>
  <c r="Q210" i="399"/>
  <c r="P239" i="399"/>
  <c r="Q236" i="399"/>
  <c r="U200" i="399"/>
  <c r="V240" i="399"/>
  <c r="U133" i="399"/>
  <c r="V222" i="399"/>
  <c r="V205" i="399"/>
  <c r="V163" i="399"/>
  <c r="T188" i="399"/>
  <c r="R132" i="399"/>
  <c r="O75" i="399"/>
  <c r="U57" i="399"/>
  <c r="R91" i="399"/>
  <c r="U123" i="399"/>
  <c r="O150" i="399"/>
  <c r="W153" i="399"/>
  <c r="V72" i="399"/>
  <c r="V61" i="399"/>
  <c r="Q173" i="399"/>
  <c r="S201" i="399"/>
  <c r="U234" i="399"/>
  <c r="Q191" i="399"/>
  <c r="S174" i="399"/>
  <c r="O213" i="399"/>
  <c r="R130" i="399"/>
  <c r="P42" i="399"/>
  <c r="T59" i="399"/>
  <c r="O68" i="399"/>
  <c r="R189" i="399"/>
  <c r="W192" i="399"/>
  <c r="T122" i="399"/>
  <c r="T241" i="399"/>
  <c r="W214" i="399"/>
  <c r="R153" i="399"/>
  <c r="V231" i="399"/>
  <c r="V155" i="399"/>
  <c r="W242" i="399"/>
  <c r="W174" i="399"/>
  <c r="P155" i="399"/>
  <c r="S23" i="399"/>
  <c r="R23" i="399"/>
  <c r="T23" i="399"/>
  <c r="T199" i="399"/>
  <c r="W112" i="399"/>
  <c r="R103" i="399"/>
  <c r="Q97" i="399"/>
  <c r="P27" i="399"/>
  <c r="O79" i="399"/>
  <c r="R88" i="399"/>
  <c r="V101" i="399"/>
  <c r="S27" i="399"/>
  <c r="U134" i="399"/>
  <c r="V161" i="399"/>
  <c r="R57" i="399"/>
  <c r="S93" i="399"/>
  <c r="O208" i="399"/>
  <c r="Q150" i="399"/>
  <c r="O222" i="399"/>
  <c r="P185" i="399"/>
  <c r="O161" i="399"/>
  <c r="W121" i="399"/>
  <c r="Q99" i="399"/>
  <c r="P92" i="399"/>
  <c r="T138" i="399"/>
  <c r="O100" i="399"/>
  <c r="S113" i="399"/>
  <c r="T76" i="399"/>
  <c r="S63" i="399"/>
  <c r="R224" i="399"/>
  <c r="W171" i="399"/>
  <c r="R244" i="399"/>
  <c r="S170" i="399"/>
  <c r="T172" i="399"/>
  <c r="V92" i="399"/>
  <c r="Q101" i="399"/>
  <c r="Q211" i="399"/>
  <c r="S186" i="399"/>
  <c r="O211" i="399"/>
  <c r="P175" i="399"/>
  <c r="W108" i="399"/>
  <c r="V111" i="399"/>
  <c r="Q87" i="399"/>
  <c r="Q204" i="399"/>
  <c r="S28" i="399"/>
  <c r="S29" i="399"/>
  <c r="Q195" i="399"/>
  <c r="W209" i="399"/>
  <c r="Q200" i="399"/>
  <c r="Q139" i="399"/>
  <c r="V164" i="399"/>
  <c r="T56" i="399"/>
  <c r="V73" i="399"/>
  <c r="W124" i="399"/>
  <c r="Q215" i="399"/>
  <c r="P204" i="399"/>
  <c r="U244" i="399"/>
  <c r="W111" i="399"/>
  <c r="T88" i="399"/>
  <c r="S106" i="399"/>
  <c r="T234" i="399"/>
  <c r="U148" i="399"/>
  <c r="U52" i="399"/>
  <c r="U204" i="399"/>
  <c r="U196" i="399"/>
  <c r="U120" i="399"/>
  <c r="Q115" i="399"/>
  <c r="W202" i="399"/>
  <c r="U128" i="399"/>
  <c r="V130" i="399"/>
  <c r="R59" i="399"/>
  <c r="U64" i="399"/>
  <c r="P117" i="399"/>
  <c r="U199" i="399"/>
  <c r="V63" i="399"/>
  <c r="R65" i="399"/>
  <c r="P192" i="399"/>
  <c r="Q192" i="399"/>
  <c r="S97" i="399"/>
  <c r="Q149" i="399"/>
  <c r="Q216" i="399"/>
  <c r="U150" i="399"/>
  <c r="O112" i="399"/>
  <c r="O157" i="399"/>
  <c r="T149" i="399"/>
  <c r="W142" i="399"/>
  <c r="R69" i="399"/>
  <c r="T115" i="399"/>
  <c r="U143" i="399"/>
  <c r="V128" i="399"/>
  <c r="W146" i="399"/>
  <c r="O153" i="399"/>
  <c r="V90" i="399"/>
  <c r="P80" i="399"/>
  <c r="Q177" i="399"/>
  <c r="R149" i="399"/>
  <c r="P162" i="399"/>
  <c r="V110" i="399"/>
  <c r="V119" i="399"/>
  <c r="S190" i="399"/>
  <c r="O131" i="399"/>
  <c r="S210" i="399"/>
  <c r="V175" i="399"/>
  <c r="S135" i="399"/>
  <c r="S115" i="399"/>
  <c r="S86" i="399"/>
  <c r="P76" i="399"/>
  <c r="P28" i="399"/>
  <c r="W83" i="399"/>
  <c r="V44" i="399"/>
  <c r="Q76" i="399"/>
  <c r="S214" i="399"/>
  <c r="S161" i="399"/>
  <c r="T228" i="399"/>
  <c r="T103" i="399"/>
  <c r="S157" i="399"/>
  <c r="P111" i="399"/>
  <c r="V168" i="399"/>
  <c r="Q230" i="399"/>
  <c r="T144" i="399"/>
  <c r="W57" i="399"/>
  <c r="R245" i="399"/>
  <c r="W82" i="399"/>
  <c r="W213" i="399"/>
  <c r="W119" i="399"/>
  <c r="Q186" i="399"/>
  <c r="S119" i="399"/>
  <c r="S44" i="399"/>
  <c r="Q62" i="399"/>
  <c r="P94" i="399"/>
  <c r="R151" i="399"/>
  <c r="R184" i="399"/>
  <c r="W62" i="399"/>
  <c r="V31" i="399"/>
  <c r="T137" i="399"/>
  <c r="P112" i="399"/>
  <c r="R98" i="399"/>
  <c r="P79" i="399"/>
  <c r="V47" i="399"/>
  <c r="Q89" i="399"/>
  <c r="Q164" i="399"/>
  <c r="T89" i="399"/>
  <c r="S123" i="399"/>
  <c r="W145" i="399"/>
  <c r="Q107" i="399"/>
  <c r="O101" i="399"/>
  <c r="T173" i="399"/>
  <c r="R162" i="399"/>
  <c r="W223" i="399"/>
  <c r="R124" i="399"/>
  <c r="W160" i="399"/>
  <c r="T160" i="399"/>
  <c r="P180" i="399"/>
  <c r="Q219" i="399"/>
  <c r="P142" i="399"/>
  <c r="S107" i="399"/>
  <c r="R168" i="399"/>
  <c r="U209" i="399"/>
  <c r="O71" i="399"/>
  <c r="O197" i="399"/>
  <c r="Q156" i="399"/>
  <c r="O206" i="399"/>
  <c r="R131" i="399"/>
  <c r="P167" i="399"/>
  <c r="Q141" i="399"/>
  <c r="V159" i="399"/>
  <c r="P54" i="399"/>
  <c r="V112" i="399"/>
  <c r="S101" i="399"/>
  <c r="T237" i="399"/>
  <c r="S228" i="399"/>
  <c r="P231" i="399"/>
  <c r="Q168" i="399"/>
  <c r="T125" i="399"/>
  <c r="P240" i="399"/>
  <c r="R213" i="399"/>
  <c r="W89" i="399"/>
  <c r="R185" i="399"/>
  <c r="S96" i="399"/>
  <c r="O245" i="399"/>
  <c r="T129" i="399"/>
  <c r="Q65" i="399"/>
  <c r="T217" i="399"/>
  <c r="P181" i="399"/>
  <c r="W77" i="399"/>
  <c r="U137" i="399"/>
  <c r="Q68" i="399"/>
  <c r="Q127" i="399"/>
  <c r="W137" i="399"/>
  <c r="U103" i="399"/>
  <c r="W240" i="399"/>
  <c r="U129" i="399"/>
  <c r="N22" i="399"/>
  <c r="P113" i="399"/>
  <c r="R104" i="399"/>
  <c r="P32" i="399"/>
  <c r="V91" i="399"/>
  <c r="U78" i="399"/>
  <c r="T220" i="399"/>
  <c r="U193" i="399"/>
  <c r="P86" i="399"/>
  <c r="V65" i="399"/>
  <c r="R126" i="399"/>
  <c r="S198" i="399"/>
  <c r="R212" i="399"/>
  <c r="P169" i="399"/>
  <c r="V190" i="399"/>
  <c r="V216" i="399"/>
  <c r="P210" i="399"/>
  <c r="P205" i="399"/>
  <c r="Q124" i="399"/>
  <c r="V183" i="399"/>
  <c r="S66" i="399"/>
  <c r="O233" i="399"/>
  <c r="O108" i="399"/>
  <c r="T170" i="399"/>
  <c r="P45" i="399"/>
  <c r="W227" i="399"/>
  <c r="P119" i="399"/>
  <c r="P56" i="399"/>
  <c r="U77" i="399"/>
  <c r="Q175" i="399"/>
  <c r="T187" i="399"/>
  <c r="P38" i="399"/>
  <c r="U75" i="399"/>
  <c r="W221" i="399"/>
  <c r="S196" i="399"/>
  <c r="T151" i="399"/>
  <c r="T232" i="399"/>
  <c r="V238" i="399"/>
  <c r="T205" i="399"/>
  <c r="O51" i="399"/>
  <c r="T114" i="399"/>
  <c r="P95" i="399"/>
  <c r="S108" i="399"/>
  <c r="V134" i="399"/>
  <c r="V54" i="399"/>
  <c r="S90" i="399"/>
  <c r="O165" i="399"/>
  <c r="S194" i="399"/>
  <c r="R202" i="399"/>
  <c r="O135" i="399"/>
  <c r="S213" i="399"/>
  <c r="V38" i="399"/>
  <c r="W199" i="399"/>
  <c r="O147" i="399"/>
  <c r="O167" i="399"/>
  <c r="Q132" i="399"/>
  <c r="S41" i="399"/>
  <c r="P84" i="399"/>
  <c r="P159" i="399"/>
  <c r="T182" i="399"/>
  <c r="U169" i="399"/>
  <c r="L22" i="399"/>
  <c r="O232" i="399"/>
  <c r="S192" i="399"/>
  <c r="S229" i="399"/>
  <c r="S204" i="399"/>
  <c r="O107" i="399"/>
  <c r="W130" i="399"/>
  <c r="V27" i="399"/>
  <c r="W85" i="399"/>
  <c r="O141" i="399"/>
  <c r="V113" i="399"/>
  <c r="O139" i="399"/>
  <c r="R188" i="399"/>
  <c r="W243" i="399"/>
  <c r="S152" i="399"/>
  <c r="Q179" i="399"/>
  <c r="T236" i="399"/>
  <c r="S112" i="399"/>
  <c r="O63" i="399"/>
  <c r="S220" i="399"/>
  <c r="P209" i="399"/>
  <c r="P211" i="399"/>
  <c r="P88" i="399"/>
  <c r="T121" i="399"/>
  <c r="V170" i="399"/>
  <c r="V153" i="399"/>
  <c r="O54" i="399"/>
  <c r="S240" i="399"/>
  <c r="Q202" i="399"/>
  <c r="U152" i="399"/>
  <c r="Q213" i="399"/>
  <c r="S202" i="399"/>
  <c r="T91" i="399"/>
  <c r="S117" i="399"/>
  <c r="T60" i="399"/>
  <c r="V197" i="399"/>
  <c r="Q162" i="399"/>
  <c r="V145" i="399"/>
  <c r="R92" i="399"/>
  <c r="R135" i="399"/>
  <c r="O246" i="399"/>
  <c r="W181" i="399"/>
  <c r="U145" i="399"/>
  <c r="V235" i="399"/>
  <c r="U96" i="399"/>
  <c r="T221" i="399"/>
  <c r="O199" i="399"/>
  <c r="R61" i="399"/>
  <c r="S227" i="399"/>
  <c r="O231" i="399"/>
  <c r="T130" i="399"/>
  <c r="Q117" i="399"/>
  <c r="U95" i="399"/>
  <c r="T146" i="399"/>
  <c r="P49" i="399"/>
  <c r="Q53" i="399"/>
  <c r="V157" i="399"/>
  <c r="V221" i="399"/>
  <c r="R182" i="399"/>
  <c r="S78" i="399"/>
  <c r="R222" i="399"/>
  <c r="W180" i="399"/>
  <c r="P60" i="399"/>
  <c r="V151" i="399"/>
  <c r="V102" i="399"/>
  <c r="U170" i="399"/>
  <c r="S43" i="399"/>
  <c r="W151" i="399"/>
  <c r="O118" i="399"/>
  <c r="S50" i="399"/>
  <c r="U220" i="399"/>
  <c r="O102" i="399"/>
  <c r="U241" i="399"/>
  <c r="V93" i="399"/>
  <c r="T73" i="399"/>
  <c r="V223" i="399"/>
  <c r="T92" i="399"/>
  <c r="W132" i="399"/>
  <c r="T141" i="399"/>
  <c r="P29" i="399"/>
  <c r="R201" i="399"/>
  <c r="U156" i="399"/>
  <c r="W144" i="399"/>
  <c r="R53" i="399"/>
  <c r="T227" i="399"/>
  <c r="U102" i="399"/>
  <c r="V218" i="399"/>
  <c r="O216" i="399"/>
  <c r="V167" i="399"/>
  <c r="U183" i="399"/>
  <c r="W190" i="399"/>
  <c r="Q188" i="399"/>
  <c r="S55" i="399"/>
  <c r="S164" i="399"/>
  <c r="O62" i="399"/>
  <c r="S173" i="399"/>
  <c r="U54" i="399"/>
  <c r="W217" i="399"/>
  <c r="R231" i="399"/>
  <c r="T185" i="399"/>
  <c r="R143" i="399"/>
  <c r="U155" i="399"/>
  <c r="Q197" i="399"/>
  <c r="W74" i="399"/>
  <c r="R148" i="399"/>
  <c r="W56" i="399"/>
  <c r="U194" i="399"/>
  <c r="V40" i="399"/>
  <c r="R106" i="399"/>
  <c r="Q77" i="399"/>
  <c r="R72" i="399"/>
  <c r="T61" i="399"/>
  <c r="V176" i="399"/>
  <c r="T112" i="399"/>
  <c r="O169" i="399"/>
  <c r="O119" i="399"/>
  <c r="V78" i="399"/>
  <c r="S88" i="399"/>
  <c r="V182" i="399"/>
  <c r="R204" i="399"/>
  <c r="S169" i="399"/>
  <c r="Q171" i="399"/>
  <c r="S217" i="399"/>
  <c r="S209" i="399"/>
  <c r="R125" i="399"/>
  <c r="R240" i="399"/>
  <c r="T123" i="399"/>
  <c r="V138" i="399"/>
  <c r="S36" i="399"/>
  <c r="P149" i="399"/>
  <c r="R122" i="399"/>
  <c r="Q84" i="399"/>
  <c r="U125" i="399"/>
  <c r="Q122" i="399"/>
  <c r="R111" i="399"/>
  <c r="P30" i="399"/>
  <c r="O30" i="399"/>
  <c r="Q30" i="399"/>
  <c r="O53" i="399"/>
  <c r="Q152" i="399"/>
  <c r="W75" i="399"/>
  <c r="P89" i="399"/>
  <c r="U82" i="399"/>
  <c r="O230" i="399"/>
  <c r="S137" i="399"/>
  <c r="P223" i="399"/>
  <c r="P220" i="399"/>
  <c r="Q148" i="399"/>
  <c r="V129" i="399"/>
  <c r="S25" i="399"/>
  <c r="P108" i="399"/>
  <c r="V132" i="399"/>
  <c r="Q58" i="399"/>
  <c r="U55" i="399"/>
  <c r="P105" i="399"/>
  <c r="S31" i="399"/>
  <c r="P235" i="399"/>
  <c r="Q182" i="399"/>
  <c r="V146" i="399"/>
  <c r="V158" i="399"/>
  <c r="R209" i="399"/>
  <c r="T97" i="399"/>
  <c r="W237" i="399"/>
  <c r="R206" i="399"/>
  <c r="U236" i="399"/>
  <c r="V156" i="399"/>
  <c r="R138" i="399"/>
  <c r="S140" i="399"/>
  <c r="U63" i="399"/>
  <c r="Q147" i="399"/>
  <c r="V122" i="399"/>
  <c r="V107" i="399"/>
  <c r="P229" i="399"/>
  <c r="Q166" i="399"/>
  <c r="W163" i="399"/>
  <c r="O129" i="399"/>
  <c r="S73" i="399"/>
  <c r="T80" i="399"/>
  <c r="T197" i="399"/>
  <c r="R159" i="399"/>
  <c r="Q170" i="399"/>
  <c r="O57" i="399"/>
  <c r="P137" i="399"/>
  <c r="U216" i="399"/>
  <c r="U178" i="399"/>
  <c r="U86" i="399"/>
  <c r="S180" i="399"/>
  <c r="R167" i="399"/>
  <c r="T118" i="399"/>
  <c r="U69" i="399"/>
  <c r="R166" i="399"/>
  <c r="T90" i="399"/>
  <c r="O94" i="399"/>
  <c r="P40" i="399"/>
  <c r="O86" i="399"/>
  <c r="U243" i="399"/>
  <c r="V137" i="399"/>
  <c r="R128" i="399"/>
  <c r="W185" i="399"/>
  <c r="P150" i="399"/>
  <c r="S222" i="399"/>
  <c r="O201" i="399"/>
  <c r="O83" i="399"/>
  <c r="P66" i="399"/>
  <c r="T105" i="399"/>
  <c r="T120" i="399"/>
  <c r="P62" i="399"/>
  <c r="V207" i="399"/>
  <c r="P233" i="399"/>
  <c r="P186" i="399"/>
  <c r="O172" i="399"/>
  <c r="O142" i="399"/>
  <c r="V81" i="399"/>
  <c r="W177" i="399"/>
  <c r="T229" i="399"/>
  <c r="V166" i="399"/>
  <c r="U65" i="399"/>
  <c r="V99" i="399"/>
  <c r="P212" i="399"/>
  <c r="P65" i="399"/>
  <c r="T155" i="399"/>
  <c r="Q142" i="399"/>
  <c r="V229" i="399"/>
  <c r="O99" i="399"/>
  <c r="T62" i="399"/>
  <c r="Q55" i="399"/>
  <c r="R215" i="399"/>
  <c r="W96" i="399"/>
  <c r="W226" i="399"/>
  <c r="S94" i="399"/>
  <c r="W118" i="399"/>
  <c r="O114" i="399"/>
  <c r="R208" i="399"/>
  <c r="S45" i="399"/>
  <c r="P195" i="399"/>
  <c r="P130" i="399"/>
  <c r="P219" i="399"/>
  <c r="V212" i="399"/>
  <c r="O104" i="399"/>
  <c r="U93" i="399"/>
  <c r="U80" i="399"/>
  <c r="R181" i="399"/>
  <c r="W149" i="399"/>
  <c r="Q194" i="399"/>
  <c r="S205" i="399"/>
  <c r="T96" i="399"/>
  <c r="T231" i="399"/>
  <c r="U206" i="399"/>
  <c r="T223" i="399"/>
  <c r="O81" i="399"/>
  <c r="W120" i="399"/>
  <c r="T213" i="399"/>
  <c r="P35" i="399"/>
  <c r="O35" i="399"/>
  <c r="Q35" i="399"/>
  <c r="V104" i="399"/>
  <c r="R82" i="399"/>
  <c r="R139" i="399"/>
  <c r="V24" i="399"/>
  <c r="O154" i="399"/>
  <c r="O110" i="399"/>
  <c r="P124" i="399"/>
  <c r="T242" i="399"/>
  <c r="W205" i="399"/>
  <c r="W139" i="399"/>
  <c r="O196" i="399"/>
  <c r="U108" i="399"/>
  <c r="R142" i="399"/>
  <c r="P63" i="399"/>
  <c r="V193" i="399"/>
  <c r="T81" i="399"/>
  <c r="S236" i="399"/>
  <c r="Q234" i="399"/>
  <c r="O151" i="399"/>
  <c r="T246" i="399"/>
  <c r="P201" i="399"/>
  <c r="Q137" i="399"/>
  <c r="W196" i="399"/>
  <c r="Q167" i="399"/>
  <c r="O168" i="399"/>
  <c r="T145" i="399"/>
  <c r="P90" i="399"/>
  <c r="S42" i="399"/>
  <c r="V148" i="399"/>
  <c r="V180" i="399"/>
  <c r="T101" i="399"/>
  <c r="W123" i="399"/>
  <c r="V224" i="399"/>
  <c r="O156" i="399"/>
  <c r="R192" i="399"/>
  <c r="T181" i="399"/>
  <c r="Q221" i="399"/>
  <c r="R78" i="399"/>
  <c r="O73" i="399"/>
  <c r="U158" i="399"/>
  <c r="P222" i="399"/>
  <c r="T183" i="399"/>
  <c r="T150" i="399"/>
  <c r="T94" i="399"/>
  <c r="W150" i="399"/>
  <c r="W244" i="399"/>
  <c r="O181" i="399"/>
  <c r="Q112" i="399"/>
  <c r="V181" i="399"/>
  <c r="V36" i="399"/>
  <c r="T57" i="399"/>
  <c r="W72" i="399"/>
  <c r="R187" i="399"/>
  <c r="S225" i="399"/>
  <c r="P170" i="399"/>
  <c r="O88" i="399"/>
  <c r="S30" i="399"/>
  <c r="U202" i="399"/>
  <c r="T238" i="399"/>
  <c r="R67" i="399"/>
  <c r="R198" i="399"/>
  <c r="S56" i="399"/>
  <c r="Q190" i="399"/>
  <c r="W52" i="399"/>
  <c r="U203" i="399"/>
  <c r="R54" i="399"/>
  <c r="R243" i="399"/>
  <c r="W175" i="399"/>
  <c r="W179" i="399"/>
  <c r="O202" i="399"/>
  <c r="S111" i="399"/>
  <c r="O228" i="399"/>
  <c r="T106" i="399"/>
  <c r="V64" i="399"/>
  <c r="S187" i="399"/>
  <c r="R56" i="399"/>
  <c r="R145" i="399"/>
  <c r="P123" i="399"/>
  <c r="V121" i="399"/>
  <c r="R241" i="399"/>
  <c r="O128" i="399"/>
  <c r="O116" i="399"/>
  <c r="V124" i="399"/>
  <c r="O223" i="399"/>
  <c r="U182" i="399"/>
  <c r="V68" i="399"/>
  <c r="P52" i="399"/>
  <c r="T139" i="399"/>
  <c r="U175" i="399"/>
  <c r="S233" i="399"/>
  <c r="P171" i="399"/>
  <c r="O138" i="399"/>
  <c r="W141" i="399"/>
  <c r="W169" i="399"/>
  <c r="P225" i="399"/>
  <c r="W178" i="399"/>
  <c r="R75" i="399"/>
  <c r="O91" i="399"/>
  <c r="V208" i="399"/>
  <c r="U132" i="399"/>
  <c r="U126" i="399"/>
  <c r="V86" i="399"/>
  <c r="T211" i="399"/>
  <c r="O98" i="399"/>
  <c r="W100" i="399"/>
  <c r="W157" i="399"/>
  <c r="U245" i="399"/>
  <c r="W246" i="399"/>
  <c r="T53" i="399"/>
  <c r="O209" i="399"/>
  <c r="T210" i="399"/>
  <c r="Q246" i="399"/>
  <c r="R121" i="399"/>
  <c r="R120" i="399"/>
  <c r="S134" i="399"/>
  <c r="Q70" i="399"/>
  <c r="V147" i="399"/>
  <c r="Q243" i="399"/>
  <c r="S244" i="399"/>
  <c r="T69" i="399"/>
  <c r="Q237" i="399"/>
  <c r="R118" i="399"/>
  <c r="R171" i="399"/>
  <c r="T66" i="399"/>
  <c r="V82" i="399"/>
  <c r="S155" i="399"/>
  <c r="P158" i="399"/>
  <c r="W191" i="399"/>
  <c r="U153" i="399"/>
  <c r="P163" i="399"/>
  <c r="T165" i="399"/>
  <c r="S171" i="399"/>
  <c r="R84" i="399"/>
  <c r="T240" i="399"/>
  <c r="T79" i="399"/>
  <c r="W230" i="399"/>
  <c r="S129" i="399"/>
  <c r="U162" i="399"/>
  <c r="P37" i="399"/>
  <c r="O37" i="399"/>
  <c r="Q37" i="399"/>
  <c r="V191" i="399"/>
  <c r="R165" i="399"/>
  <c r="R83" i="399"/>
  <c r="W225" i="399"/>
  <c r="R81" i="399"/>
  <c r="U62" i="399"/>
  <c r="R51" i="399"/>
  <c r="O125" i="399"/>
  <c r="V228" i="399"/>
  <c r="O242" i="399"/>
  <c r="O90" i="399"/>
  <c r="U94" i="399"/>
  <c r="T110" i="399"/>
  <c r="W183" i="399"/>
  <c r="Q134" i="399"/>
  <c r="W101" i="399"/>
  <c r="W186" i="399"/>
  <c r="U160" i="399"/>
  <c r="Q207" i="399"/>
  <c r="Q105" i="399"/>
  <c r="Q81" i="399"/>
  <c r="T111" i="399"/>
  <c r="T190" i="399"/>
  <c r="R163" i="399"/>
  <c r="W203" i="399"/>
  <c r="T195" i="399"/>
  <c r="Q199" i="399"/>
  <c r="T113" i="399"/>
  <c r="R196" i="399"/>
  <c r="P67" i="399"/>
  <c r="U87" i="399"/>
  <c r="S199" i="399"/>
  <c r="W216" i="399"/>
  <c r="U215" i="399"/>
  <c r="S178" i="399"/>
  <c r="V95" i="399"/>
  <c r="O117" i="399"/>
  <c r="R194" i="399"/>
  <c r="O89" i="399"/>
  <c r="O210" i="399"/>
  <c r="U212" i="399"/>
  <c r="Q110" i="399"/>
  <c r="U197" i="399"/>
  <c r="U159" i="399"/>
  <c r="W229" i="399"/>
  <c r="R172" i="399"/>
  <c r="O164" i="399"/>
  <c r="V108" i="399"/>
  <c r="S74" i="399"/>
  <c r="Q67" i="399"/>
  <c r="T136" i="399"/>
  <c r="Q146" i="399"/>
  <c r="Q227" i="399"/>
  <c r="R102" i="399"/>
  <c r="O200" i="399"/>
  <c r="V33" i="399"/>
  <c r="W102" i="399"/>
  <c r="P191" i="399"/>
  <c r="O29" i="399"/>
  <c r="Q29" i="399"/>
  <c r="R137" i="399"/>
  <c r="P206" i="399"/>
  <c r="R169" i="399"/>
  <c r="P236" i="399"/>
  <c r="U213" i="399"/>
  <c r="Q106" i="399"/>
  <c r="W58" i="399"/>
  <c r="R199" i="399"/>
  <c r="V152" i="399"/>
  <c r="P53" i="399"/>
  <c r="T82" i="399"/>
  <c r="P93" i="399"/>
  <c r="P91" i="399"/>
  <c r="W93" i="399"/>
  <c r="S103" i="399"/>
  <c r="T216" i="399"/>
  <c r="W134" i="399"/>
  <c r="W166" i="399"/>
  <c r="O132" i="399"/>
  <c r="O65" i="399"/>
  <c r="O194" i="399"/>
  <c r="R179" i="399"/>
  <c r="V34" i="399"/>
  <c r="Q72" i="399"/>
  <c r="U73" i="399"/>
  <c r="R211" i="399"/>
  <c r="Q158" i="399"/>
  <c r="Q172" i="399"/>
  <c r="S245" i="399"/>
  <c r="U60" i="399"/>
  <c r="V109" i="399"/>
  <c r="S203" i="399"/>
  <c r="U224" i="399"/>
  <c r="U100" i="399"/>
  <c r="S226" i="399"/>
  <c r="Q74" i="399"/>
  <c r="V230" i="399"/>
  <c r="S230" i="399"/>
  <c r="S126" i="399"/>
  <c r="S235" i="399"/>
  <c r="Q185" i="399"/>
  <c r="T189" i="399"/>
  <c r="R205" i="399"/>
  <c r="S68" i="399"/>
  <c r="O143" i="399"/>
  <c r="T98" i="399"/>
  <c r="O191" i="399"/>
  <c r="P75" i="399"/>
  <c r="U237" i="399"/>
  <c r="R25" i="399"/>
  <c r="T25" i="399"/>
  <c r="R30" i="399"/>
  <c r="T30" i="399"/>
  <c r="R36" i="399"/>
  <c r="T36" i="399"/>
  <c r="R43" i="399"/>
  <c r="T43" i="399"/>
  <c r="R41" i="399"/>
  <c r="T41" i="399"/>
  <c r="R39" i="399"/>
  <c r="T39" i="399"/>
  <c r="R34" i="399"/>
  <c r="T34" i="399"/>
  <c r="R24" i="399"/>
  <c r="T24" i="399"/>
  <c r="R49" i="399"/>
  <c r="T49" i="399"/>
  <c r="R35" i="399"/>
  <c r="T35" i="399"/>
  <c r="R44" i="399"/>
  <c r="T44" i="399"/>
  <c r="R42" i="399"/>
  <c r="T42" i="399"/>
  <c r="O41" i="399"/>
  <c r="Q41" i="399"/>
  <c r="O28" i="399"/>
  <c r="Q28" i="399"/>
  <c r="R38" i="399"/>
  <c r="T38" i="399"/>
  <c r="O47" i="399"/>
  <c r="Q47" i="399"/>
  <c r="R27" i="399"/>
  <c r="T27" i="399"/>
  <c r="R32" i="399"/>
  <c r="T32" i="399"/>
  <c r="R26" i="399"/>
  <c r="T26" i="399"/>
  <c r="R47" i="399"/>
  <c r="T47" i="399"/>
  <c r="R45" i="399"/>
  <c r="T45" i="399"/>
  <c r="R29" i="399"/>
  <c r="T29" i="399"/>
  <c r="R28" i="399"/>
  <c r="T28" i="399"/>
  <c r="O40" i="399"/>
  <c r="Q40" i="399"/>
  <c r="O42" i="399"/>
  <c r="Q42" i="399"/>
  <c r="R31" i="399"/>
  <c r="T31" i="399"/>
  <c r="O32" i="399"/>
  <c r="Q32" i="399"/>
  <c r="R48" i="399"/>
  <c r="T48" i="399"/>
  <c r="R46" i="399"/>
  <c r="T46" i="399"/>
  <c r="O33" i="399"/>
  <c r="Q33" i="399"/>
  <c r="O23" i="399"/>
  <c r="Q23" i="399"/>
  <c r="O26" i="399"/>
  <c r="Q26" i="399"/>
  <c r="BE31" i="342"/>
  <c r="BW31" i="342"/>
  <c r="BG31" i="342"/>
  <c r="BE43" i="342"/>
  <c r="BW43" i="342"/>
  <c r="BG43" i="342"/>
  <c r="BE37" i="342"/>
  <c r="BW37" i="342"/>
  <c r="BG37" i="342"/>
  <c r="BE28" i="342"/>
  <c r="BW28" i="342"/>
  <c r="BG28" i="342"/>
  <c r="BE33" i="342"/>
  <c r="BG33" i="342"/>
  <c r="BE29" i="342"/>
  <c r="BG29" i="342"/>
  <c r="BE39" i="342"/>
  <c r="BW39" i="342"/>
  <c r="BG39" i="342"/>
  <c r="BN18" i="342"/>
  <c r="BK46" i="342"/>
  <c r="BJ42" i="342"/>
  <c r="BJ34" i="342"/>
  <c r="BI24" i="342"/>
  <c r="BJ45" i="342"/>
  <c r="BI34" i="342"/>
  <c r="BK44" i="342"/>
  <c r="BJ48" i="342"/>
  <c r="BK24" i="342"/>
  <c r="BI48" i="342"/>
  <c r="BJ43" i="342"/>
  <c r="BI41" i="342"/>
  <c r="BJ46" i="342"/>
  <c r="BI43" i="342"/>
  <c r="BK43" i="342"/>
  <c r="BK48" i="342"/>
  <c r="BI46" i="342"/>
  <c r="BI45" i="342"/>
  <c r="BK41" i="342"/>
  <c r="BK40" i="342"/>
  <c r="BJ44" i="342"/>
  <c r="BI40" i="342"/>
  <c r="BI44" i="342"/>
  <c r="BJ41" i="342"/>
  <c r="BK42" i="342"/>
  <c r="BT18" i="342"/>
  <c r="BV23" i="342"/>
  <c r="BV11" i="342"/>
  <c r="BW11" i="342"/>
  <c r="BU12" i="342"/>
  <c r="BW13" i="342"/>
  <c r="BV13" i="342"/>
  <c r="BU13" i="342"/>
  <c r="BU11" i="342"/>
  <c r="BW12" i="342"/>
  <c r="BV12" i="342"/>
  <c r="AU22" i="342"/>
  <c r="AU17" i="342"/>
  <c r="BI22" i="342"/>
  <c r="BJ22" i="342"/>
  <c r="O18" i="342"/>
  <c r="O22" i="342"/>
  <c r="Q18" i="342"/>
  <c r="BL18" i="342"/>
  <c r="AY18" i="342"/>
  <c r="BL22" i="342"/>
  <c r="R18" i="342"/>
  <c r="T18" i="342"/>
  <c r="BA18" i="342"/>
  <c r="AY22" i="342"/>
  <c r="BB18" i="342"/>
  <c r="BO18" i="342"/>
  <c r="BD18" i="342"/>
  <c r="BB22" i="342"/>
  <c r="BV22" i="342"/>
  <c r="BQ18" i="342"/>
  <c r="W18" i="342"/>
  <c r="U31" i="342"/>
  <c r="W31" i="342"/>
  <c r="BE30" i="342"/>
  <c r="BW30" i="342"/>
  <c r="U18" i="342"/>
  <c r="U44" i="342"/>
  <c r="W44" i="342"/>
  <c r="BR18" i="342"/>
  <c r="BP22" i="342"/>
  <c r="AI22" i="342"/>
  <c r="AI147" i="342"/>
  <c r="AJ147" i="342"/>
  <c r="AS22" i="342"/>
  <c r="AS21" i="342"/>
  <c r="AK22" i="342"/>
  <c r="AD22" i="342"/>
  <c r="AE22" i="342"/>
  <c r="AP22" i="342"/>
  <c r="AH22" i="342"/>
  <c r="BR22" i="342"/>
  <c r="BT22" i="342"/>
  <c r="AO22" i="342"/>
  <c r="AO17" i="342"/>
  <c r="AV22" i="342"/>
  <c r="AR22" i="342"/>
  <c r="BS22" i="342"/>
  <c r="BO22" i="342"/>
  <c r="BO16" i="342"/>
  <c r="BM22" i="342"/>
  <c r="BW145" i="342"/>
  <c r="BU145" i="342"/>
  <c r="BV143" i="342"/>
  <c r="BU141" i="342"/>
  <c r="BV139" i="342"/>
  <c r="BU137" i="342"/>
  <c r="BV135" i="342"/>
  <c r="BU133" i="342"/>
  <c r="BV131" i="342"/>
  <c r="BW129" i="342"/>
  <c r="BU129" i="342"/>
  <c r="BV127" i="342"/>
  <c r="BU125" i="342"/>
  <c r="BV123" i="342"/>
  <c r="BW121" i="342"/>
  <c r="BU121" i="342"/>
  <c r="BV119" i="342"/>
  <c r="BW117" i="342"/>
  <c r="BU117" i="342"/>
  <c r="BV115" i="342"/>
  <c r="BW113" i="342"/>
  <c r="BU113" i="342"/>
  <c r="BV111" i="342"/>
  <c r="BU109" i="342"/>
  <c r="BV107" i="342"/>
  <c r="BU105" i="342"/>
  <c r="BV103" i="342"/>
  <c r="BW101" i="342"/>
  <c r="BU101" i="342"/>
  <c r="BV99" i="342"/>
  <c r="BW97" i="342"/>
  <c r="BU97" i="342"/>
  <c r="BV95" i="342"/>
  <c r="BU93" i="342"/>
  <c r="BV91" i="342"/>
  <c r="BU89" i="342"/>
  <c r="BV87" i="342"/>
  <c r="BU85" i="342"/>
  <c r="BV83" i="342"/>
  <c r="BW81" i="342"/>
  <c r="BU81" i="342"/>
  <c r="BV79" i="342"/>
  <c r="BU77" i="342"/>
  <c r="BV75" i="342"/>
  <c r="BW73" i="342"/>
  <c r="BU73" i="342"/>
  <c r="BV71" i="342"/>
  <c r="BW69" i="342"/>
  <c r="BU69" i="342"/>
  <c r="BV67" i="342"/>
  <c r="BW65" i="342"/>
  <c r="BU65" i="342"/>
  <c r="BV63" i="342"/>
  <c r="BU61" i="342"/>
  <c r="BV59" i="342"/>
  <c r="BU57" i="342"/>
  <c r="BV55" i="342"/>
  <c r="BW53" i="342"/>
  <c r="BU53" i="342"/>
  <c r="BV51" i="342"/>
  <c r="BW49" i="342"/>
  <c r="BU49" i="342"/>
  <c r="BV47" i="342"/>
  <c r="BU45" i="342"/>
  <c r="BV43" i="342"/>
  <c r="BU41" i="342"/>
  <c r="BV39" i="342"/>
  <c r="BU37" i="342"/>
  <c r="BV35" i="342"/>
  <c r="BV146" i="342"/>
  <c r="BV144" i="342"/>
  <c r="BU143" i="342"/>
  <c r="BW138" i="342"/>
  <c r="BU138" i="342"/>
  <c r="BV137" i="342"/>
  <c r="BW136" i="342"/>
  <c r="BU136" i="342"/>
  <c r="BW131" i="342"/>
  <c r="BV130" i="342"/>
  <c r="BV128" i="342"/>
  <c r="BU127" i="342"/>
  <c r="BU122" i="342"/>
  <c r="BV121" i="342"/>
  <c r="BW120" i="342"/>
  <c r="BU120" i="342"/>
  <c r="BV114" i="342"/>
  <c r="BV112" i="342"/>
  <c r="BU111" i="342"/>
  <c r="BW106" i="342"/>
  <c r="BU106" i="342"/>
  <c r="BV105" i="342"/>
  <c r="BW104" i="342"/>
  <c r="BU104" i="342"/>
  <c r="BV98" i="342"/>
  <c r="BV96" i="342"/>
  <c r="BU95" i="342"/>
  <c r="BU90" i="342"/>
  <c r="BV89" i="342"/>
  <c r="BW88" i="342"/>
  <c r="BU88" i="342"/>
  <c r="BV82" i="342"/>
  <c r="BV80" i="342"/>
  <c r="BU79" i="342"/>
  <c r="BU74" i="342"/>
  <c r="BV73" i="342"/>
  <c r="BU72" i="342"/>
  <c r="BV66" i="342"/>
  <c r="BV64" i="342"/>
  <c r="BU63" i="342"/>
  <c r="BU58" i="342"/>
  <c r="BV57" i="342"/>
  <c r="BU56" i="342"/>
  <c r="BW51" i="342"/>
  <c r="BV50" i="342"/>
  <c r="BV48" i="342"/>
  <c r="BU47" i="342"/>
  <c r="BU42" i="342"/>
  <c r="BV41" i="342"/>
  <c r="BU40" i="342"/>
  <c r="BV34" i="342"/>
  <c r="BU32" i="342"/>
  <c r="BV31" i="342"/>
  <c r="BU30" i="342"/>
  <c r="BV29" i="342"/>
  <c r="BU28" i="342"/>
  <c r="BV27" i="342"/>
  <c r="BU26" i="342"/>
  <c r="BV25" i="342"/>
  <c r="BU24" i="342"/>
  <c r="BV142" i="342"/>
  <c r="BV140" i="342"/>
  <c r="BU139" i="342"/>
  <c r="BV138" i="342"/>
  <c r="BU135" i="342"/>
  <c r="BU131" i="342"/>
  <c r="BW127" i="342"/>
  <c r="BW123" i="342"/>
  <c r="BV120" i="342"/>
  <c r="BV118" i="342"/>
  <c r="BV116" i="342"/>
  <c r="BU112" i="342"/>
  <c r="BU110" i="342"/>
  <c r="BV109" i="342"/>
  <c r="BW108" i="342"/>
  <c r="BU108" i="342"/>
  <c r="BU98" i="342"/>
  <c r="BV97" i="342"/>
  <c r="BU86" i="342"/>
  <c r="BV85" i="342"/>
  <c r="BW84" i="342"/>
  <c r="BU84" i="342"/>
  <c r="BW82" i="342"/>
  <c r="BV78" i="342"/>
  <c r="BV76" i="342"/>
  <c r="BU75" i="342"/>
  <c r="BV74" i="342"/>
  <c r="BU71" i="342"/>
  <c r="BU67" i="342"/>
  <c r="BW59" i="342"/>
  <c r="BV56" i="342"/>
  <c r="BV54" i="342"/>
  <c r="BV52" i="342"/>
  <c r="BU48" i="342"/>
  <c r="BU46" i="342"/>
  <c r="BV45" i="342"/>
  <c r="BU44" i="342"/>
  <c r="BU34" i="342"/>
  <c r="BV30" i="342"/>
  <c r="BU25" i="342"/>
  <c r="BU23" i="342"/>
  <c r="BK14" i="342"/>
  <c r="BJ12" i="342"/>
  <c r="BV136" i="342"/>
  <c r="BW135" i="342"/>
  <c r="BV134" i="342"/>
  <c r="BV132" i="342"/>
  <c r="BU128" i="342"/>
  <c r="BW126" i="342"/>
  <c r="BU126" i="342"/>
  <c r="BV125" i="342"/>
  <c r="BU124" i="342"/>
  <c r="BU144" i="342"/>
  <c r="BW142" i="342"/>
  <c r="BU142" i="342"/>
  <c r="BV141" i="342"/>
  <c r="BW140" i="342"/>
  <c r="BU140" i="342"/>
  <c r="BU130" i="342"/>
  <c r="BV129" i="342"/>
  <c r="BW128" i="342"/>
  <c r="BU118" i="342"/>
  <c r="BV117" i="342"/>
  <c r="BW116" i="342"/>
  <c r="BU116" i="342"/>
  <c r="BV110" i="342"/>
  <c r="BV108" i="342"/>
  <c r="BU107" i="342"/>
  <c r="BV106" i="342"/>
  <c r="BU103" i="342"/>
  <c r="BU99" i="342"/>
  <c r="BW95" i="342"/>
  <c r="BV88" i="342"/>
  <c r="BW87" i="342"/>
  <c r="BV86" i="342"/>
  <c r="BV84" i="342"/>
  <c r="BU80" i="342"/>
  <c r="BW78" i="342"/>
  <c r="BU78" i="342"/>
  <c r="BV77" i="342"/>
  <c r="BU76" i="342"/>
  <c r="BU66" i="342"/>
  <c r="BV65" i="342"/>
  <c r="BU54" i="342"/>
  <c r="BV53" i="342"/>
  <c r="BW52" i="342"/>
  <c r="BU52" i="342"/>
  <c r="BW50" i="342"/>
  <c r="BV46" i="342"/>
  <c r="BV44" i="342"/>
  <c r="BU43" i="342"/>
  <c r="BV42" i="342"/>
  <c r="BU39" i="342"/>
  <c r="BU35" i="342"/>
  <c r="BU29" i="342"/>
  <c r="BV26" i="342"/>
  <c r="BI14" i="342"/>
  <c r="BJ13" i="342"/>
  <c r="BU146" i="342"/>
  <c r="BV145" i="342"/>
  <c r="BW144" i="342"/>
  <c r="BW134" i="342"/>
  <c r="BU134" i="342"/>
  <c r="BV133" i="342"/>
  <c r="BW132" i="342"/>
  <c r="BU132" i="342"/>
  <c r="BV126" i="342"/>
  <c r="BV124" i="342"/>
  <c r="BU123" i="342"/>
  <c r="BU115" i="342"/>
  <c r="BV102" i="342"/>
  <c r="BV100" i="342"/>
  <c r="BU96" i="342"/>
  <c r="BU91" i="342"/>
  <c r="BV90" i="342"/>
  <c r="BU82" i="342"/>
  <c r="BV81" i="342"/>
  <c r="BW80" i="342"/>
  <c r="BV72" i="342"/>
  <c r="BW71" i="342"/>
  <c r="BV62" i="342"/>
  <c r="BV60" i="342"/>
  <c r="BU38" i="342"/>
  <c r="BV37" i="342"/>
  <c r="BU36" i="342"/>
  <c r="BU33" i="342"/>
  <c r="BV32" i="342"/>
  <c r="BU27" i="342"/>
  <c r="BJ14" i="342"/>
  <c r="BI13" i="342"/>
  <c r="BK12" i="342"/>
  <c r="BW102" i="342"/>
  <c r="BW62" i="342"/>
  <c r="BU62" i="342"/>
  <c r="BV24" i="342"/>
  <c r="BV93" i="342"/>
  <c r="BW92" i="342"/>
  <c r="BU83" i="342"/>
  <c r="BV68" i="342"/>
  <c r="BU50" i="342"/>
  <c r="BV49" i="342"/>
  <c r="BV28" i="342"/>
  <c r="BV122" i="342"/>
  <c r="BU114" i="342"/>
  <c r="BV113" i="342"/>
  <c r="BV104" i="342"/>
  <c r="BW103" i="342"/>
  <c r="BW98" i="342"/>
  <c r="BV94" i="342"/>
  <c r="BV92" i="342"/>
  <c r="BW79" i="342"/>
  <c r="BW70" i="342"/>
  <c r="BU70" i="342"/>
  <c r="BV69" i="342"/>
  <c r="BW68" i="342"/>
  <c r="BU68" i="342"/>
  <c r="BU55" i="342"/>
  <c r="BU31" i="342"/>
  <c r="BI12" i="342"/>
  <c r="BW111" i="342"/>
  <c r="BU102" i="342"/>
  <c r="BV101" i="342"/>
  <c r="BU100" i="342"/>
  <c r="BU87" i="342"/>
  <c r="BV61" i="342"/>
  <c r="BU60" i="342"/>
  <c r="BU51" i="342"/>
  <c r="BV38" i="342"/>
  <c r="BV36" i="342"/>
  <c r="BV33" i="342"/>
  <c r="BU119" i="342"/>
  <c r="BW107" i="342"/>
  <c r="BW94" i="342"/>
  <c r="BU94" i="342"/>
  <c r="BU92" i="342"/>
  <c r="BV70" i="342"/>
  <c r="BU64" i="342"/>
  <c r="BU59" i="342"/>
  <c r="BV58" i="342"/>
  <c r="BV40" i="342"/>
  <c r="BK13" i="342"/>
  <c r="U47" i="399"/>
  <c r="W47" i="399"/>
  <c r="Y22" i="399"/>
  <c r="Y19" i="399"/>
  <c r="Z22" i="399"/>
  <c r="M22" i="399"/>
  <c r="Z19" i="399"/>
  <c r="X22" i="399"/>
  <c r="X19" i="399"/>
  <c r="V22" i="399"/>
  <c r="S22" i="399"/>
  <c r="P22" i="399"/>
  <c r="U48" i="399"/>
  <c r="W48" i="399"/>
  <c r="U34" i="399"/>
  <c r="W34" i="399"/>
  <c r="U35" i="399"/>
  <c r="W35" i="399"/>
  <c r="U32" i="399"/>
  <c r="W32" i="399"/>
  <c r="U49" i="399"/>
  <c r="W49" i="399"/>
  <c r="U30" i="399"/>
  <c r="W30" i="399"/>
  <c r="U45" i="399"/>
  <c r="W45" i="399"/>
  <c r="S14" i="399"/>
  <c r="S15" i="399"/>
  <c r="U44" i="399"/>
  <c r="W44" i="399"/>
  <c r="U28" i="399"/>
  <c r="W28" i="399"/>
  <c r="U36" i="399"/>
  <c r="W36" i="399"/>
  <c r="P15" i="399"/>
  <c r="P14" i="399"/>
  <c r="U24" i="399"/>
  <c r="W24" i="399"/>
  <c r="U37" i="399"/>
  <c r="W37" i="399"/>
  <c r="U33" i="399"/>
  <c r="W33" i="399"/>
  <c r="U46" i="399"/>
  <c r="W46" i="399"/>
  <c r="U26" i="399"/>
  <c r="W26" i="399"/>
  <c r="U43" i="399"/>
  <c r="W43" i="399"/>
  <c r="U41" i="399"/>
  <c r="W41" i="399"/>
  <c r="U29" i="399"/>
  <c r="W29" i="399"/>
  <c r="U25" i="399"/>
  <c r="W25" i="399"/>
  <c r="U27" i="399"/>
  <c r="W27" i="399"/>
  <c r="U31" i="399"/>
  <c r="W31" i="399"/>
  <c r="U40" i="399"/>
  <c r="W40" i="399"/>
  <c r="U39" i="399"/>
  <c r="W39" i="399"/>
  <c r="U38" i="399"/>
  <c r="W38" i="399"/>
  <c r="U42" i="399"/>
  <c r="W42" i="399"/>
  <c r="AB12" i="342"/>
  <c r="BJ27" i="342"/>
  <c r="BJ31" i="342"/>
  <c r="BJ25" i="342"/>
  <c r="BJ32" i="342"/>
  <c r="BJ37" i="342"/>
  <c r="BJ38" i="342"/>
  <c r="BJ35" i="342"/>
  <c r="BJ39" i="342"/>
  <c r="BJ23" i="342"/>
  <c r="BJ28" i="342"/>
  <c r="BJ47" i="342"/>
  <c r="BJ29" i="342"/>
  <c r="BJ33" i="342"/>
  <c r="BG30" i="342"/>
  <c r="U40" i="342"/>
  <c r="W40" i="342"/>
  <c r="U32" i="342"/>
  <c r="W32" i="342"/>
  <c r="BE42" i="342"/>
  <c r="BW42" i="342"/>
  <c r="BE36" i="342"/>
  <c r="BW36" i="342"/>
  <c r="BE40" i="342"/>
  <c r="BW40" i="342"/>
  <c r="BE32" i="342"/>
  <c r="BW32" i="342"/>
  <c r="BE41" i="342"/>
  <c r="BW41" i="342"/>
  <c r="BE45" i="342"/>
  <c r="BW45" i="342"/>
  <c r="U30" i="342"/>
  <c r="W30" i="342"/>
  <c r="U41" i="342"/>
  <c r="W41" i="342"/>
  <c r="U26" i="342"/>
  <c r="W26" i="342"/>
  <c r="U42" i="342"/>
  <c r="W42" i="342"/>
  <c r="U38" i="342"/>
  <c r="W38" i="342"/>
  <c r="U33" i="342"/>
  <c r="W33" i="342"/>
  <c r="U24" i="342"/>
  <c r="W24" i="342"/>
  <c r="U25" i="342"/>
  <c r="W25" i="342"/>
  <c r="BW33" i="342"/>
  <c r="U22" i="342"/>
  <c r="U15" i="342"/>
  <c r="BE22" i="342"/>
  <c r="BE44" i="342"/>
  <c r="BW44" i="342"/>
  <c r="BE46" i="342"/>
  <c r="BE23" i="342"/>
  <c r="BE16" i="342"/>
  <c r="BE34" i="342"/>
  <c r="BW34" i="342"/>
  <c r="BE47" i="342"/>
  <c r="BW47" i="342"/>
  <c r="BE27" i="342"/>
  <c r="BW27" i="342"/>
  <c r="U35" i="342"/>
  <c r="W35" i="342"/>
  <c r="U23" i="342"/>
  <c r="W23" i="342"/>
  <c r="U29" i="342"/>
  <c r="W29" i="342"/>
  <c r="U47" i="342"/>
  <c r="W47" i="342"/>
  <c r="U46" i="342"/>
  <c r="W46" i="342"/>
  <c r="U36" i="342"/>
  <c r="W36" i="342"/>
  <c r="U45" i="342"/>
  <c r="W45" i="342"/>
  <c r="U34" i="342"/>
  <c r="W34" i="342"/>
  <c r="U43" i="342"/>
  <c r="W43" i="342"/>
  <c r="BW29" i="342"/>
  <c r="BE38" i="342"/>
  <c r="BE25" i="342"/>
  <c r="BW25" i="342"/>
  <c r="BE24" i="342"/>
  <c r="BW24" i="342"/>
  <c r="BE26" i="342"/>
  <c r="BW26" i="342"/>
  <c r="BE35" i="342"/>
  <c r="BE48" i="342"/>
  <c r="BW48" i="342"/>
  <c r="U37" i="342"/>
  <c r="W37" i="342"/>
  <c r="U28" i="342"/>
  <c r="W28" i="342"/>
  <c r="U48" i="342"/>
  <c r="W48" i="342"/>
  <c r="U27" i="342"/>
  <c r="W27" i="342"/>
  <c r="U39" i="342"/>
  <c r="W39" i="342"/>
  <c r="AJ27" i="342"/>
  <c r="AJ25" i="342"/>
  <c r="AJ42" i="342"/>
  <c r="AJ24" i="342"/>
  <c r="AJ48" i="342"/>
  <c r="AJ46" i="342"/>
  <c r="AJ26" i="342"/>
  <c r="AJ28" i="342"/>
  <c r="AJ32" i="342"/>
  <c r="AJ43" i="342"/>
  <c r="AT38" i="342"/>
  <c r="AJ40" i="342"/>
  <c r="AJ44" i="342"/>
  <c r="AJ47" i="342"/>
  <c r="AT34" i="342"/>
  <c r="AT23" i="342"/>
  <c r="AT28" i="342"/>
  <c r="AT44" i="342"/>
  <c r="AT30" i="342"/>
  <c r="AT29" i="342"/>
  <c r="AJ33" i="342"/>
  <c r="AJ41" i="342"/>
  <c r="AT42" i="342"/>
  <c r="AJ34" i="342"/>
  <c r="AT27" i="342"/>
  <c r="AT33" i="342"/>
  <c r="AT40" i="342"/>
  <c r="AT26" i="342"/>
  <c r="AT37" i="342"/>
  <c r="AT31" i="342"/>
  <c r="AT35" i="342"/>
  <c r="AT39" i="342"/>
  <c r="AT43" i="342"/>
  <c r="AT47" i="342"/>
  <c r="AT41" i="342"/>
  <c r="AJ36" i="342"/>
  <c r="AJ45" i="342"/>
  <c r="AT46" i="342"/>
  <c r="AT36" i="342"/>
  <c r="AT32" i="342"/>
  <c r="AT48" i="342"/>
  <c r="AT45" i="342"/>
  <c r="AJ30" i="342"/>
  <c r="AJ39" i="342"/>
  <c r="AJ35" i="342"/>
  <c r="AJ29" i="342"/>
  <c r="AJ31" i="342"/>
  <c r="AJ38" i="342"/>
  <c r="N152" i="399"/>
  <c r="N148" i="399"/>
  <c r="AU21" i="342"/>
  <c r="AO21" i="342"/>
  <c r="AV21" i="342"/>
  <c r="BQ22" i="342"/>
  <c r="BO15" i="342"/>
  <c r="AJ22" i="342"/>
  <c r="R22" i="342"/>
  <c r="R16" i="342"/>
  <c r="BN22" i="342"/>
  <c r="BL15" i="342"/>
  <c r="BV14" i="342"/>
  <c r="BV15" i="342"/>
  <c r="T22" i="342"/>
  <c r="AY21" i="342"/>
  <c r="AY16" i="342"/>
  <c r="BA22" i="342"/>
  <c r="AY15" i="342"/>
  <c r="BU22" i="342"/>
  <c r="AR21" i="342"/>
  <c r="BR16" i="342"/>
  <c r="BL16" i="342"/>
  <c r="BD22" i="342"/>
  <c r="BB15" i="342"/>
  <c r="BB16" i="342"/>
  <c r="BB21" i="342"/>
  <c r="Q22" i="342"/>
  <c r="O15" i="342"/>
  <c r="O16" i="342"/>
  <c r="BG22" i="342"/>
  <c r="BW22" i="342"/>
  <c r="AR17" i="342"/>
  <c r="AI21" i="342"/>
  <c r="W22" i="342"/>
  <c r="AP21" i="342"/>
  <c r="AE17" i="342"/>
  <c r="AE21" i="342"/>
  <c r="AB11" i="342"/>
  <c r="AH17" i="342"/>
  <c r="AH21" i="342"/>
  <c r="AD21" i="342"/>
  <c r="AT24" i="342"/>
  <c r="AT22" i="342"/>
  <c r="AJ23" i="342"/>
  <c r="AT25" i="342"/>
  <c r="U23" i="399"/>
  <c r="V15" i="399"/>
  <c r="M188" i="399"/>
  <c r="M153" i="399"/>
  <c r="M28" i="399"/>
  <c r="M53" i="399"/>
  <c r="M78" i="399"/>
  <c r="M38" i="399"/>
  <c r="M140" i="399"/>
  <c r="M216" i="399"/>
  <c r="M32" i="399"/>
  <c r="M145" i="399"/>
  <c r="M42" i="399"/>
  <c r="M238" i="399"/>
  <c r="M223" i="399"/>
  <c r="M158" i="399"/>
  <c r="M191" i="399"/>
  <c r="M217" i="399"/>
  <c r="M167" i="399"/>
  <c r="M176" i="399"/>
  <c r="M209" i="399"/>
  <c r="M133" i="399"/>
  <c r="M50" i="399"/>
  <c r="M119" i="399"/>
  <c r="M148" i="399"/>
  <c r="M93" i="399"/>
  <c r="M130" i="399"/>
  <c r="M43" i="399"/>
  <c r="M166" i="399"/>
  <c r="M198" i="399"/>
  <c r="M87" i="399"/>
  <c r="M122" i="399"/>
  <c r="M203" i="399"/>
  <c r="M52" i="399"/>
  <c r="M68" i="399"/>
  <c r="M69" i="399"/>
  <c r="M47" i="399"/>
  <c r="M116" i="399"/>
  <c r="M199" i="399"/>
  <c r="M112" i="399"/>
  <c r="M109" i="399"/>
  <c r="M239" i="399"/>
  <c r="M117" i="399"/>
  <c r="M77" i="399"/>
  <c r="M118" i="399"/>
  <c r="M108" i="399"/>
  <c r="M200" i="399"/>
  <c r="M229" i="399"/>
  <c r="M195" i="399"/>
  <c r="M204" i="399"/>
  <c r="M171" i="399"/>
  <c r="M113" i="399"/>
  <c r="M236" i="399"/>
  <c r="M181" i="399"/>
  <c r="M175" i="399"/>
  <c r="M183" i="399"/>
  <c r="M235" i="399"/>
  <c r="M134" i="399"/>
  <c r="M88" i="399"/>
  <c r="M55" i="399"/>
  <c r="M70" i="399"/>
  <c r="M154" i="399"/>
  <c r="M83" i="399"/>
  <c r="M137" i="399"/>
  <c r="M54" i="399"/>
  <c r="M95" i="399"/>
  <c r="M185" i="399"/>
  <c r="M244" i="399"/>
  <c r="M146" i="399"/>
  <c r="M94" i="399"/>
  <c r="M242" i="399"/>
  <c r="M58" i="399"/>
  <c r="M144" i="399"/>
  <c r="M29" i="399"/>
  <c r="M170" i="399"/>
  <c r="M177" i="399"/>
  <c r="M48" i="399"/>
  <c r="M142" i="399"/>
  <c r="M75" i="399"/>
  <c r="M240" i="399"/>
  <c r="M202" i="399"/>
  <c r="M73" i="399"/>
  <c r="M159" i="399"/>
  <c r="M35" i="399"/>
  <c r="M186" i="399"/>
  <c r="M149" i="399"/>
  <c r="M64" i="399"/>
  <c r="M150" i="399"/>
  <c r="M91" i="399"/>
  <c r="M230" i="399"/>
  <c r="M132" i="399"/>
  <c r="M41" i="399"/>
  <c r="M206" i="399"/>
  <c r="M193" i="399"/>
  <c r="M120" i="399"/>
  <c r="M39" i="399"/>
  <c r="M219" i="399"/>
  <c r="M72" i="399"/>
  <c r="M218" i="399"/>
  <c r="M90" i="399"/>
  <c r="M228" i="399"/>
  <c r="M82" i="399"/>
  <c r="M180" i="399"/>
  <c r="M212" i="399"/>
  <c r="M226" i="399"/>
  <c r="M24" i="399"/>
  <c r="M37" i="399"/>
  <c r="M67" i="399"/>
  <c r="M135" i="399"/>
  <c r="M174" i="399"/>
  <c r="M155" i="399"/>
  <c r="M115" i="399"/>
  <c r="M127" i="399"/>
  <c r="M245" i="399"/>
  <c r="M123" i="399"/>
  <c r="M63" i="399"/>
  <c r="M246" i="399"/>
  <c r="M60" i="399"/>
  <c r="M30" i="399"/>
  <c r="M33" i="399"/>
  <c r="M194" i="399"/>
  <c r="M100" i="399"/>
  <c r="M102" i="399"/>
  <c r="M104" i="399"/>
  <c r="M225" i="399"/>
  <c r="M178" i="399"/>
  <c r="M172" i="399"/>
  <c r="M34" i="399"/>
  <c r="M168" i="399"/>
  <c r="M107" i="399"/>
  <c r="M129" i="399"/>
  <c r="M44" i="399"/>
  <c r="M184" i="399"/>
  <c r="M96" i="399"/>
  <c r="M162" i="399"/>
  <c r="M227" i="399"/>
  <c r="M192" i="399"/>
  <c r="M241" i="399"/>
  <c r="M136" i="399"/>
  <c r="M201" i="399"/>
  <c r="M51" i="399"/>
  <c r="M97" i="399"/>
  <c r="M163" i="399"/>
  <c r="M160" i="399"/>
  <c r="M81" i="399"/>
  <c r="M114" i="399"/>
  <c r="M76" i="399"/>
  <c r="M157" i="399"/>
  <c r="M27" i="399"/>
  <c r="M224" i="399"/>
  <c r="M138" i="399"/>
  <c r="M40" i="399"/>
  <c r="M59" i="399"/>
  <c r="M231" i="399"/>
  <c r="M65" i="399"/>
  <c r="M165" i="399"/>
  <c r="M99" i="399"/>
  <c r="M85" i="399"/>
  <c r="M103" i="399"/>
  <c r="M182" i="399"/>
  <c r="M169" i="399"/>
  <c r="M110" i="399"/>
  <c r="M26" i="399"/>
  <c r="M152" i="399"/>
  <c r="M173" i="399"/>
  <c r="M31" i="399"/>
  <c r="M151" i="399"/>
  <c r="M23" i="399"/>
  <c r="M61" i="399"/>
  <c r="M213" i="399"/>
  <c r="M74" i="399"/>
  <c r="M232" i="399"/>
  <c r="M128" i="399"/>
  <c r="M214" i="399"/>
  <c r="M221" i="399"/>
  <c r="M156" i="399"/>
  <c r="M84" i="399"/>
  <c r="M207" i="399"/>
  <c r="M66" i="399"/>
  <c r="M71" i="399"/>
  <c r="M46" i="399"/>
  <c r="M205" i="399"/>
  <c r="M237" i="399"/>
  <c r="M57" i="399"/>
  <c r="M36" i="399"/>
  <c r="M187" i="399"/>
  <c r="M125" i="399"/>
  <c r="M197" i="399"/>
  <c r="M234" i="399"/>
  <c r="M215" i="399"/>
  <c r="M56" i="399"/>
  <c r="M101" i="399"/>
  <c r="M131" i="399"/>
  <c r="M190" i="399"/>
  <c r="M126" i="399"/>
  <c r="M211" i="399"/>
  <c r="M222" i="399"/>
  <c r="M98" i="399"/>
  <c r="M220" i="399"/>
  <c r="M179" i="399"/>
  <c r="M25" i="399"/>
  <c r="M124" i="399"/>
  <c r="M243" i="399"/>
  <c r="M45" i="399"/>
  <c r="M189" i="399"/>
  <c r="M106" i="399"/>
  <c r="M121" i="399"/>
  <c r="M147" i="399"/>
  <c r="M111" i="399"/>
  <c r="M196" i="399"/>
  <c r="M141" i="399"/>
  <c r="M139" i="399"/>
  <c r="M89" i="399"/>
  <c r="M210" i="399"/>
  <c r="M79" i="399"/>
  <c r="M208" i="399"/>
  <c r="M49" i="399"/>
  <c r="M62" i="399"/>
  <c r="M233" i="399"/>
  <c r="M80" i="399"/>
  <c r="M105" i="399"/>
  <c r="M86" i="399"/>
  <c r="M164" i="399"/>
  <c r="M143" i="399"/>
  <c r="M92" i="399"/>
  <c r="M161" i="399"/>
  <c r="M247" i="399"/>
  <c r="L247" i="399"/>
  <c r="N247" i="399"/>
  <c r="L243" i="399"/>
  <c r="L49" i="399"/>
  <c r="L202" i="399"/>
  <c r="L178" i="399"/>
  <c r="L129" i="399"/>
  <c r="L182" i="399"/>
  <c r="L102" i="399"/>
  <c r="L38" i="399"/>
  <c r="L39" i="399"/>
  <c r="L62" i="399"/>
  <c r="L211" i="399"/>
  <c r="L135" i="399"/>
  <c r="L245" i="399"/>
  <c r="L208" i="399"/>
  <c r="L242" i="399"/>
  <c r="L69" i="399"/>
  <c r="L61" i="399"/>
  <c r="L44" i="399"/>
  <c r="L36" i="399"/>
  <c r="L51" i="399"/>
  <c r="L241" i="399"/>
  <c r="L95" i="399"/>
  <c r="L101" i="399"/>
  <c r="L93" i="399"/>
  <c r="L76" i="399"/>
  <c r="L68" i="399"/>
  <c r="L83" i="399"/>
  <c r="L159" i="399"/>
  <c r="L112" i="399"/>
  <c r="L222" i="399"/>
  <c r="L56" i="399"/>
  <c r="L207" i="399"/>
  <c r="L40" i="399"/>
  <c r="L199" i="399"/>
  <c r="L161" i="399"/>
  <c r="L232" i="399"/>
  <c r="L105" i="399"/>
  <c r="L203" i="399"/>
  <c r="L46" i="399"/>
  <c r="L155" i="399"/>
  <c r="L225" i="399"/>
  <c r="L47" i="399"/>
  <c r="L160" i="399"/>
  <c r="L227" i="399"/>
  <c r="L53" i="399"/>
  <c r="L115" i="399"/>
  <c r="L45" i="399"/>
  <c r="L113" i="399"/>
  <c r="L23" i="399"/>
  <c r="L71" i="399"/>
  <c r="L231" i="399"/>
  <c r="L55" i="399"/>
  <c r="L235" i="399"/>
  <c r="L78" i="399"/>
  <c r="L187" i="399"/>
  <c r="L138" i="399"/>
  <c r="L136" i="399"/>
  <c r="L141" i="399"/>
  <c r="L108" i="399"/>
  <c r="L147" i="399"/>
  <c r="L221" i="399"/>
  <c r="L26" i="399"/>
  <c r="L210" i="399"/>
  <c r="L43" i="399"/>
  <c r="L220" i="399"/>
  <c r="L218" i="399"/>
  <c r="L228" i="399"/>
  <c r="L183" i="399"/>
  <c r="L50" i="399"/>
  <c r="L94" i="399"/>
  <c r="L81" i="399"/>
  <c r="L72" i="399"/>
  <c r="L116" i="399"/>
  <c r="L188" i="399"/>
  <c r="L206" i="399"/>
  <c r="L205" i="399"/>
  <c r="L132" i="399"/>
  <c r="L70" i="399"/>
  <c r="L77" i="399"/>
  <c r="L163" i="399"/>
  <c r="L120" i="399"/>
  <c r="L114" i="399"/>
  <c r="L156" i="399"/>
  <c r="L110" i="399"/>
  <c r="L196" i="399"/>
  <c r="L97" i="399"/>
  <c r="L148" i="399"/>
  <c r="L91" i="399"/>
  <c r="L214" i="399"/>
  <c r="L162" i="399"/>
  <c r="L42" i="399"/>
  <c r="L209" i="399"/>
  <c r="L134" i="399"/>
  <c r="L64" i="399"/>
  <c r="L170" i="399"/>
  <c r="L233" i="399"/>
  <c r="L79" i="399"/>
  <c r="L226" i="399"/>
  <c r="L31" i="399"/>
  <c r="L48" i="399"/>
  <c r="L100" i="399"/>
  <c r="L230" i="399"/>
  <c r="L150" i="399"/>
  <c r="L86" i="399"/>
  <c r="L229" i="399"/>
  <c r="L244" i="399"/>
  <c r="L29" i="399"/>
  <c r="L216" i="399"/>
  <c r="L191" i="399"/>
  <c r="L66" i="399"/>
  <c r="L87" i="399"/>
  <c r="L192" i="399"/>
  <c r="L236" i="399"/>
  <c r="L88" i="399"/>
  <c r="L166" i="399"/>
  <c r="L193" i="399"/>
  <c r="L125" i="399"/>
  <c r="L90" i="399"/>
  <c r="L224" i="399"/>
  <c r="L145" i="399"/>
  <c r="L30" i="399"/>
  <c r="L60" i="399"/>
  <c r="L165" i="399"/>
  <c r="L82" i="399"/>
  <c r="L67" i="399"/>
  <c r="L119" i="399"/>
  <c r="L190" i="399"/>
  <c r="L111" i="399"/>
  <c r="L197" i="399"/>
  <c r="L137" i="399"/>
  <c r="L109" i="399"/>
  <c r="L151" i="399"/>
  <c r="L57" i="399"/>
  <c r="L84" i="399"/>
  <c r="L168" i="399"/>
  <c r="L181" i="399"/>
  <c r="L175" i="399"/>
  <c r="L106" i="399"/>
  <c r="L133" i="399"/>
  <c r="L180" i="399"/>
  <c r="L189" i="399"/>
  <c r="L25" i="399"/>
  <c r="L173" i="399"/>
  <c r="L73" i="399"/>
  <c r="L149" i="399"/>
  <c r="L80" i="399"/>
  <c r="L27" i="399"/>
  <c r="L174" i="399"/>
  <c r="L35" i="399"/>
  <c r="L131" i="399"/>
  <c r="L52" i="399"/>
  <c r="L96" i="399"/>
  <c r="L33" i="399"/>
  <c r="L167" i="399"/>
  <c r="L92" i="399"/>
  <c r="L41" i="399"/>
  <c r="L153" i="399"/>
  <c r="L185" i="399"/>
  <c r="L194" i="399"/>
  <c r="L140" i="399"/>
  <c r="L158" i="399"/>
  <c r="L143" i="399"/>
  <c r="L104" i="399"/>
  <c r="L240" i="399"/>
  <c r="L122" i="399"/>
  <c r="L139" i="399"/>
  <c r="L37" i="399"/>
  <c r="L238" i="399"/>
  <c r="L217" i="399"/>
  <c r="L103" i="399"/>
  <c r="L219" i="399"/>
  <c r="L126" i="399"/>
  <c r="L117" i="399"/>
  <c r="L127" i="399"/>
  <c r="L234" i="399"/>
  <c r="L179" i="399"/>
  <c r="L130" i="399"/>
  <c r="L118" i="399"/>
  <c r="L142" i="399"/>
  <c r="L124" i="399"/>
  <c r="L75" i="399"/>
  <c r="L146" i="399"/>
  <c r="L201" i="399"/>
  <c r="L212" i="399"/>
  <c r="L154" i="399"/>
  <c r="L144" i="399"/>
  <c r="L28" i="399"/>
  <c r="L24" i="399"/>
  <c r="L239" i="399"/>
  <c r="L176" i="399"/>
  <c r="L204" i="399"/>
  <c r="L152" i="399"/>
  <c r="L171" i="399"/>
  <c r="L89" i="399"/>
  <c r="L107" i="399"/>
  <c r="L237" i="399"/>
  <c r="L164" i="399"/>
  <c r="L215" i="399"/>
  <c r="L128" i="399"/>
  <c r="L85" i="399"/>
  <c r="L54" i="399"/>
  <c r="L172" i="399"/>
  <c r="L32" i="399"/>
  <c r="L74" i="399"/>
  <c r="L195" i="399"/>
  <c r="L200" i="399"/>
  <c r="L198" i="399"/>
  <c r="L34" i="399"/>
  <c r="L123" i="399"/>
  <c r="L65" i="399"/>
  <c r="L213" i="399"/>
  <c r="L223" i="399"/>
  <c r="L59" i="399"/>
  <c r="L63" i="399"/>
  <c r="L58" i="399"/>
  <c r="L186" i="399"/>
  <c r="L246" i="399"/>
  <c r="L98" i="399"/>
  <c r="L169" i="399"/>
  <c r="L157" i="399"/>
  <c r="L121" i="399"/>
  <c r="L184" i="399"/>
  <c r="L99" i="399"/>
  <c r="L177" i="399"/>
  <c r="AJ37" i="342"/>
  <c r="AJ17" i="342"/>
  <c r="BJ36" i="342"/>
  <c r="BJ30" i="342"/>
  <c r="BJ26" i="342"/>
  <c r="BJ15" i="342"/>
  <c r="BI47" i="342"/>
  <c r="BI32" i="342"/>
  <c r="BI33" i="342"/>
  <c r="BI26" i="342"/>
  <c r="BI36" i="342"/>
  <c r="BI30" i="342"/>
  <c r="BI37" i="342"/>
  <c r="BI23" i="342"/>
  <c r="BI35" i="342"/>
  <c r="BI28" i="342"/>
  <c r="BI31" i="342"/>
  <c r="BI25" i="342"/>
  <c r="BI29" i="342"/>
  <c r="BI39" i="342"/>
  <c r="BI27" i="342"/>
  <c r="BI38" i="342"/>
  <c r="BK39" i="342"/>
  <c r="BK47" i="342"/>
  <c r="BK27" i="342"/>
  <c r="BK28" i="342"/>
  <c r="BK25" i="342"/>
  <c r="BK33" i="342"/>
  <c r="BK36" i="342"/>
  <c r="BK31" i="342"/>
  <c r="BK37" i="342"/>
  <c r="BK26" i="342"/>
  <c r="BK23" i="342"/>
  <c r="BK35" i="342"/>
  <c r="BK30" i="342"/>
  <c r="BK29" i="342"/>
  <c r="BK32" i="342"/>
  <c r="BK38" i="342"/>
  <c r="AM22" i="342"/>
  <c r="AM43" i="342"/>
  <c r="AM47" i="342"/>
  <c r="AM38" i="342"/>
  <c r="AM39" i="342"/>
  <c r="AM28" i="342"/>
  <c r="AM29" i="342"/>
  <c r="AM34" i="342"/>
  <c r="AM27" i="342"/>
  <c r="AM35" i="342"/>
  <c r="AW34" i="342"/>
  <c r="AM41" i="342"/>
  <c r="AM33" i="342"/>
  <c r="AM26" i="342"/>
  <c r="AM31" i="342"/>
  <c r="AM32" i="342"/>
  <c r="AM37" i="342"/>
  <c r="AM40" i="342"/>
  <c r="AM30" i="342"/>
  <c r="AM44" i="342"/>
  <c r="AW41" i="342"/>
  <c r="AM25" i="342"/>
  <c r="AM36" i="342"/>
  <c r="AM46" i="342"/>
  <c r="AM45" i="342"/>
  <c r="AW32" i="342"/>
  <c r="AM23" i="342"/>
  <c r="AM42" i="342"/>
  <c r="AM48" i="342"/>
  <c r="AW37" i="342"/>
  <c r="AW28" i="342"/>
  <c r="AW30" i="342"/>
  <c r="AW44" i="342"/>
  <c r="AW42" i="342"/>
  <c r="AW27" i="342"/>
  <c r="AW40" i="342"/>
  <c r="AW45" i="342"/>
  <c r="AW38" i="342"/>
  <c r="AW46" i="342"/>
  <c r="AW26" i="342"/>
  <c r="AW39" i="342"/>
  <c r="AW31" i="342"/>
  <c r="AW23" i="342"/>
  <c r="AW33" i="342"/>
  <c r="AW47" i="342"/>
  <c r="AW48" i="342"/>
  <c r="AW29" i="342"/>
  <c r="AW25" i="342"/>
  <c r="AW36" i="342"/>
  <c r="AW43" i="342"/>
  <c r="AW24" i="342"/>
  <c r="AW35" i="342"/>
  <c r="BG24" i="342"/>
  <c r="BG47" i="342"/>
  <c r="BG44" i="342"/>
  <c r="BG40" i="342"/>
  <c r="BG27" i="342"/>
  <c r="BG32" i="342"/>
  <c r="BG48" i="342"/>
  <c r="BG25" i="342"/>
  <c r="BG34" i="342"/>
  <c r="BG45" i="342"/>
  <c r="BG36" i="342"/>
  <c r="BG26" i="342"/>
  <c r="BG46" i="342"/>
  <c r="BW46" i="342"/>
  <c r="U16" i="342"/>
  <c r="BG35" i="342"/>
  <c r="BW35" i="342"/>
  <c r="BG38" i="342"/>
  <c r="BW38" i="342"/>
  <c r="BG23" i="342"/>
  <c r="BW14"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Q47" i="342"/>
  <c r="AG38" i="342"/>
  <c r="AG23" i="342"/>
  <c r="AG41" i="342"/>
  <c r="AG26" i="342"/>
  <c r="AQ36" i="342"/>
  <c r="AQ28" i="342"/>
  <c r="AQ34" i="342"/>
  <c r="AQ45" i="342"/>
  <c r="AQ24" i="342"/>
  <c r="AQ23" i="342"/>
  <c r="AQ40" i="342"/>
  <c r="AQ37" i="342"/>
  <c r="AQ43" i="342"/>
  <c r="AQ48" i="342"/>
  <c r="AQ30" i="342"/>
  <c r="AQ41" i="342"/>
  <c r="AQ27" i="342"/>
  <c r="AQ29" i="342"/>
  <c r="AQ42" i="342"/>
  <c r="AQ46" i="342"/>
  <c r="AQ44" i="342"/>
  <c r="AQ31" i="342"/>
  <c r="AQ26" i="342"/>
  <c r="AQ33" i="342"/>
  <c r="AQ25" i="342"/>
  <c r="AQ35" i="342"/>
  <c r="AQ32" i="342"/>
  <c r="AQ39" i="342"/>
  <c r="AQ38" i="342"/>
  <c r="AI17" i="342"/>
  <c r="R15" i="342"/>
  <c r="AQ22" i="342"/>
  <c r="AW22" i="342"/>
  <c r="BU14" i="342"/>
  <c r="BU15" i="342"/>
  <c r="AS17" i="342"/>
  <c r="AT17" i="342"/>
  <c r="W23" i="399"/>
  <c r="L14" i="399"/>
  <c r="L15" i="399"/>
  <c r="M15" i="399"/>
  <c r="M14" i="399"/>
  <c r="AF17" i="342"/>
  <c r="BJ16" i="342"/>
  <c r="BI15" i="342"/>
  <c r="BI16" i="342"/>
  <c r="AQ17" i="342"/>
  <c r="AG17" i="342"/>
  <c r="BK16" i="342"/>
  <c r="BK15" i="342"/>
  <c r="BW15" i="342"/>
  <c r="AP17" i="342"/>
  <c r="AW17" i="342"/>
  <c r="BW23" i="342"/>
  <c r="AK17" i="342"/>
  <c r="BR15" i="342"/>
  <c r="M15" i="342"/>
  <c r="AL21" i="342"/>
  <c r="BE21" i="342"/>
  <c r="N16" i="342"/>
  <c r="AL17" i="342"/>
  <c r="AM17" i="342"/>
  <c r="N15" i="342"/>
  <c r="AV17" i="342"/>
  <c r="AB13" i="342"/>
  <c r="BE15" i="342"/>
  <c r="AA138" i="454"/>
  <c r="Y138" i="454"/>
  <c r="X138" i="454"/>
  <c r="AA142" i="454"/>
  <c r="Y142" i="454"/>
  <c r="X142" i="454"/>
  <c r="AA156" i="454"/>
  <c r="Z156" i="454"/>
  <c r="X156" i="454"/>
  <c r="AA130" i="454"/>
  <c r="Y130" i="454"/>
  <c r="X130" i="454"/>
  <c r="AA134" i="454"/>
  <c r="Y134" i="454"/>
  <c r="X134" i="454"/>
  <c r="AA148" i="454"/>
  <c r="Z148" i="454"/>
  <c r="X148" i="454"/>
  <c r="O17" i="454"/>
  <c r="Q17" i="454"/>
  <c r="Z127" i="454"/>
  <c r="Z22" i="454"/>
  <c r="Y127" i="454"/>
  <c r="Y22" i="454"/>
  <c r="Z130" i="454"/>
  <c r="AA132" i="454"/>
  <c r="Z132" i="454"/>
  <c r="X132" i="454"/>
  <c r="Z134" i="454"/>
  <c r="AA146" i="454"/>
  <c r="Y146" i="454"/>
  <c r="X146" i="454"/>
  <c r="Y148" i="454"/>
  <c r="AA150" i="454"/>
  <c r="Y150" i="454"/>
  <c r="X150" i="454"/>
  <c r="AB17" i="454"/>
  <c r="AB20" i="454"/>
  <c r="X127" i="454"/>
  <c r="X22"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Z19"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U246" i="451"/>
  <c r="Q246" i="451"/>
  <c r="W245" i="451"/>
  <c r="S245" i="451"/>
  <c r="O245" i="451"/>
  <c r="U244" i="451"/>
  <c r="Q244" i="451"/>
  <c r="W243" i="451"/>
  <c r="S243" i="451"/>
  <c r="O243" i="451"/>
  <c r="U242" i="451"/>
  <c r="Q242" i="451"/>
  <c r="W241" i="451"/>
  <c r="S241" i="451"/>
  <c r="O241" i="451"/>
  <c r="U240" i="451"/>
  <c r="Q240" i="451"/>
  <c r="W239" i="451"/>
  <c r="S239" i="451"/>
  <c r="O239" i="451"/>
  <c r="U238" i="451"/>
  <c r="Q238" i="451"/>
  <c r="W237" i="451"/>
  <c r="S237" i="451"/>
  <c r="O237" i="451"/>
  <c r="U236" i="451"/>
  <c r="Q236" i="451"/>
  <c r="W235" i="451"/>
  <c r="S235" i="451"/>
  <c r="O235" i="451"/>
  <c r="T234" i="451"/>
  <c r="P234" i="451"/>
  <c r="V233" i="451"/>
  <c r="R233" i="451"/>
  <c r="T232" i="451"/>
  <c r="P232" i="451"/>
  <c r="V231" i="451"/>
  <c r="R231" i="451"/>
  <c r="T230" i="451"/>
  <c r="P230" i="451"/>
  <c r="V229" i="451"/>
  <c r="R229" i="451"/>
  <c r="T228" i="451"/>
  <c r="P228" i="451"/>
  <c r="V227" i="451"/>
  <c r="R227" i="451"/>
  <c r="T226" i="451"/>
  <c r="P226" i="451"/>
  <c r="V225" i="451"/>
  <c r="R225" i="451"/>
  <c r="T224" i="451"/>
  <c r="P224" i="451"/>
  <c r="V223" i="451"/>
  <c r="R223" i="451"/>
  <c r="T222" i="451"/>
  <c r="P222" i="451"/>
  <c r="V221" i="451"/>
  <c r="R221" i="451"/>
  <c r="T220" i="451"/>
  <c r="P220" i="451"/>
  <c r="V219" i="451"/>
  <c r="R219" i="451"/>
  <c r="T218" i="451"/>
  <c r="P218" i="451"/>
  <c r="V217" i="451"/>
  <c r="R217" i="451"/>
  <c r="T216" i="451"/>
  <c r="P216" i="451"/>
  <c r="V215" i="451"/>
  <c r="R215" i="451"/>
  <c r="T214" i="451"/>
  <c r="P214" i="451"/>
  <c r="V213" i="451"/>
  <c r="R213" i="451"/>
  <c r="T212" i="451"/>
  <c r="P212" i="451"/>
  <c r="V211" i="451"/>
  <c r="R211" i="451"/>
  <c r="T210" i="451"/>
  <c r="P210" i="451"/>
  <c r="S246" i="451"/>
  <c r="U245" i="451"/>
  <c r="P245" i="451"/>
  <c r="T244" i="451"/>
  <c r="O244" i="451"/>
  <c r="V243" i="451"/>
  <c r="Q243" i="451"/>
  <c r="V242" i="451"/>
  <c r="P242" i="451"/>
  <c r="R241" i="451"/>
  <c r="W240" i="451"/>
  <c r="R240" i="451"/>
  <c r="T239" i="451"/>
  <c r="S238" i="451"/>
  <c r="U237" i="451"/>
  <c r="P237" i="451"/>
  <c r="T236" i="451"/>
  <c r="O236" i="451"/>
  <c r="V235" i="451"/>
  <c r="Q235" i="451"/>
  <c r="U234" i="451"/>
  <c r="O234" i="451"/>
  <c r="W233" i="451"/>
  <c r="Q233" i="451"/>
  <c r="U232" i="451"/>
  <c r="O232" i="451"/>
  <c r="W231" i="451"/>
  <c r="Q231" i="451"/>
  <c r="U230" i="451"/>
  <c r="O230" i="451"/>
  <c r="W229" i="451"/>
  <c r="Q229" i="451"/>
  <c r="U228" i="451"/>
  <c r="O228" i="451"/>
  <c r="W227" i="451"/>
  <c r="Q227" i="451"/>
  <c r="U226" i="451"/>
  <c r="O226" i="451"/>
  <c r="W225" i="451"/>
  <c r="Q225" i="451"/>
  <c r="U224" i="451"/>
  <c r="O224" i="451"/>
  <c r="W223" i="451"/>
  <c r="Q223" i="451"/>
  <c r="U222" i="451"/>
  <c r="O222" i="451"/>
  <c r="W221" i="451"/>
  <c r="Q221" i="451"/>
  <c r="U220" i="451"/>
  <c r="O220" i="451"/>
  <c r="W219" i="451"/>
  <c r="Q219" i="451"/>
  <c r="U218" i="451"/>
  <c r="O218" i="451"/>
  <c r="W217" i="451"/>
  <c r="Q217" i="451"/>
  <c r="U216" i="451"/>
  <c r="O216" i="451"/>
  <c r="W215" i="451"/>
  <c r="Q215" i="451"/>
  <c r="U214" i="451"/>
  <c r="O214" i="451"/>
  <c r="W213" i="451"/>
  <c r="Q213" i="451"/>
  <c r="U212" i="451"/>
  <c r="O212" i="451"/>
  <c r="W211" i="451"/>
  <c r="Q211" i="451"/>
  <c r="U210" i="451"/>
  <c r="O210" i="451"/>
  <c r="W209" i="451"/>
  <c r="S209" i="451"/>
  <c r="O209" i="451"/>
  <c r="U208" i="451"/>
  <c r="Q208" i="451"/>
  <c r="W207" i="451"/>
  <c r="S207" i="451"/>
  <c r="O207" i="451"/>
  <c r="U206" i="451"/>
  <c r="Q206" i="451"/>
  <c r="W205" i="451"/>
  <c r="S205" i="451"/>
  <c r="O205" i="451"/>
  <c r="U204" i="451"/>
  <c r="Q204" i="451"/>
  <c r="W203" i="451"/>
  <c r="S203" i="451"/>
  <c r="O203" i="451"/>
  <c r="U202" i="451"/>
  <c r="Q202" i="451"/>
  <c r="W201" i="451"/>
  <c r="S201" i="451"/>
  <c r="O201" i="451"/>
  <c r="U200" i="451"/>
  <c r="Q200" i="451"/>
  <c r="W199" i="451"/>
  <c r="S199" i="451"/>
  <c r="O199" i="451"/>
  <c r="U198" i="451"/>
  <c r="Q198" i="451"/>
  <c r="W197" i="451"/>
  <c r="S197" i="451"/>
  <c r="O197" i="451"/>
  <c r="U196" i="451"/>
  <c r="Q196" i="451"/>
  <c r="W195" i="451"/>
  <c r="S195" i="451"/>
  <c r="O195" i="451"/>
  <c r="U194" i="451"/>
  <c r="Q194" i="451"/>
  <c r="W193" i="451"/>
  <c r="S193" i="451"/>
  <c r="O193" i="451"/>
  <c r="U192" i="451"/>
  <c r="Q192" i="451"/>
  <c r="W191" i="451"/>
  <c r="S191" i="451"/>
  <c r="O191" i="451"/>
  <c r="U190" i="451"/>
  <c r="Q190" i="451"/>
  <c r="W189" i="451"/>
  <c r="S189" i="451"/>
  <c r="O189" i="451"/>
  <c r="U188" i="451"/>
  <c r="Q188" i="451"/>
  <c r="W187" i="451"/>
  <c r="S187" i="451"/>
  <c r="O187" i="451"/>
  <c r="U186" i="451"/>
  <c r="Q186" i="451"/>
  <c r="W185" i="451"/>
  <c r="S185" i="451"/>
  <c r="O185" i="451"/>
  <c r="U184" i="451"/>
  <c r="Q184" i="451"/>
  <c r="W183" i="451"/>
  <c r="S183" i="451"/>
  <c r="O183" i="451"/>
  <c r="U182" i="451"/>
  <c r="Q182" i="451"/>
  <c r="W181" i="451"/>
  <c r="S181" i="451"/>
  <c r="O181" i="451"/>
  <c r="U180" i="451"/>
  <c r="Q180" i="451"/>
  <c r="W179" i="451"/>
  <c r="S179" i="451"/>
  <c r="O179" i="451"/>
  <c r="U178" i="451"/>
  <c r="Q178" i="451"/>
  <c r="W177" i="451"/>
  <c r="S177" i="451"/>
  <c r="O177" i="451"/>
  <c r="U176" i="451"/>
  <c r="Q176" i="451"/>
  <c r="W175" i="451"/>
  <c r="S175" i="451"/>
  <c r="O175" i="451"/>
  <c r="U174" i="451"/>
  <c r="Q174" i="451"/>
  <c r="W173" i="451"/>
  <c r="S173" i="451"/>
  <c r="O173" i="451"/>
  <c r="U172" i="451"/>
  <c r="Q172" i="451"/>
  <c r="W171" i="451"/>
  <c r="S171" i="451"/>
  <c r="O171" i="451"/>
  <c r="U170" i="451"/>
  <c r="Q170" i="451"/>
  <c r="W169" i="451"/>
  <c r="S169" i="451"/>
  <c r="O169" i="451"/>
  <c r="U168" i="451"/>
  <c r="Q168" i="451"/>
  <c r="W167" i="451"/>
  <c r="S167" i="451"/>
  <c r="O167" i="451"/>
  <c r="U166" i="451"/>
  <c r="Q166" i="451"/>
  <c r="W165" i="451"/>
  <c r="S165" i="451"/>
  <c r="O165" i="451"/>
  <c r="U164" i="451"/>
  <c r="Q164" i="451"/>
  <c r="W163" i="451"/>
  <c r="S163" i="451"/>
  <c r="O163" i="451"/>
  <c r="U162" i="451"/>
  <c r="Q162" i="451"/>
  <c r="W161" i="451"/>
  <c r="S161" i="451"/>
  <c r="O161" i="451"/>
  <c r="U160" i="451"/>
  <c r="Q160" i="451"/>
  <c r="W159" i="451"/>
  <c r="S159" i="451"/>
  <c r="O159" i="451"/>
  <c r="U158" i="451"/>
  <c r="Q158" i="451"/>
  <c r="W157" i="451"/>
  <c r="S157" i="451"/>
  <c r="O157" i="451"/>
  <c r="U156" i="451"/>
  <c r="Q156" i="451"/>
  <c r="W155" i="451"/>
  <c r="S155" i="451"/>
  <c r="O155" i="451"/>
  <c r="U154" i="451"/>
  <c r="Q154" i="451"/>
  <c r="W153" i="451"/>
  <c r="S153" i="451"/>
  <c r="O153" i="451"/>
  <c r="U152" i="451"/>
  <c r="Q152" i="451"/>
  <c r="W151" i="451"/>
  <c r="S151" i="451"/>
  <c r="O151" i="451"/>
  <c r="U150" i="451"/>
  <c r="Q150" i="451"/>
  <c r="W149" i="451"/>
  <c r="S149" i="451"/>
  <c r="O149" i="451"/>
  <c r="U148" i="451"/>
  <c r="Q148" i="451"/>
  <c r="W147" i="451"/>
  <c r="S147" i="451"/>
  <c r="O147" i="451"/>
  <c r="U146" i="451"/>
  <c r="Q146" i="451"/>
  <c r="W145" i="451"/>
  <c r="S145" i="451"/>
  <c r="O145" i="451"/>
  <c r="U144" i="451"/>
  <c r="Q144" i="451"/>
  <c r="W143" i="451"/>
  <c r="S143" i="451"/>
  <c r="O143" i="451"/>
  <c r="U142" i="451"/>
  <c r="Q142" i="451"/>
  <c r="W141" i="451"/>
  <c r="S141" i="451"/>
  <c r="O141" i="451"/>
  <c r="U140" i="451"/>
  <c r="Q140" i="451"/>
  <c r="W139" i="451"/>
  <c r="S139" i="451"/>
  <c r="O139" i="451"/>
  <c r="U138" i="451"/>
  <c r="Q138" i="451"/>
  <c r="W137" i="451"/>
  <c r="S137" i="451"/>
  <c r="O137" i="451"/>
  <c r="U136" i="451"/>
  <c r="Q136" i="451"/>
  <c r="W135" i="451"/>
  <c r="S135" i="451"/>
  <c r="O135" i="451"/>
  <c r="U134" i="451"/>
  <c r="Q134" i="451"/>
  <c r="W133" i="451"/>
  <c r="S133" i="451"/>
  <c r="O133" i="451"/>
  <c r="U132" i="451"/>
  <c r="Q132" i="451"/>
  <c r="W131" i="451"/>
  <c r="S131" i="451"/>
  <c r="O131" i="451"/>
  <c r="U130" i="451"/>
  <c r="Q130" i="451"/>
  <c r="W129" i="451"/>
  <c r="S129" i="451"/>
  <c r="O129" i="451"/>
  <c r="U128" i="451"/>
  <c r="Q128" i="451"/>
  <c r="W127" i="451"/>
  <c r="S127" i="451"/>
  <c r="O127" i="451"/>
  <c r="U126" i="451"/>
  <c r="Q126" i="451"/>
  <c r="W125" i="451"/>
  <c r="S125" i="451"/>
  <c r="O125" i="451"/>
  <c r="U124" i="451"/>
  <c r="Q124" i="451"/>
  <c r="W123" i="451"/>
  <c r="S123" i="451"/>
  <c r="O123" i="451"/>
  <c r="U122" i="451"/>
  <c r="Q122" i="451"/>
  <c r="W121" i="451"/>
  <c r="S121" i="451"/>
  <c r="O121" i="451"/>
  <c r="U120" i="451"/>
  <c r="Q120" i="451"/>
  <c r="W119" i="451"/>
  <c r="S119" i="451"/>
  <c r="O119" i="451"/>
  <c r="U118" i="451"/>
  <c r="Q118" i="451"/>
  <c r="W117" i="451"/>
  <c r="S117" i="451"/>
  <c r="O117" i="451"/>
  <c r="U116" i="451"/>
  <c r="Q116" i="451"/>
  <c r="W115" i="451"/>
  <c r="S115" i="451"/>
  <c r="O115" i="451"/>
  <c r="U114" i="451"/>
  <c r="Q114" i="451"/>
  <c r="W113" i="451"/>
  <c r="S113" i="451"/>
  <c r="O113" i="451"/>
  <c r="U112" i="451"/>
  <c r="Q112" i="451"/>
  <c r="W111" i="451"/>
  <c r="S111" i="451"/>
  <c r="O111" i="451"/>
  <c r="U110" i="451"/>
  <c r="Q110" i="451"/>
  <c r="W109" i="451"/>
  <c r="S109" i="451"/>
  <c r="O109" i="451"/>
  <c r="U108" i="451"/>
  <c r="Q108" i="451"/>
  <c r="W107" i="451"/>
  <c r="S107" i="451"/>
  <c r="O107" i="451"/>
  <c r="U106" i="451"/>
  <c r="Q106" i="451"/>
  <c r="W105" i="451"/>
  <c r="S105" i="451"/>
  <c r="O105" i="451"/>
  <c r="U104" i="451"/>
  <c r="Q104" i="451"/>
  <c r="W103" i="451"/>
  <c r="S103" i="451"/>
  <c r="O103" i="451"/>
  <c r="U102" i="451"/>
  <c r="Q102" i="451"/>
  <c r="W101" i="451"/>
  <c r="S101" i="451"/>
  <c r="O101" i="451"/>
  <c r="U100" i="451"/>
  <c r="Q100" i="451"/>
  <c r="W99" i="451"/>
  <c r="S99" i="451"/>
  <c r="O99" i="451"/>
  <c r="U98" i="451"/>
  <c r="Q98" i="451"/>
  <c r="W97" i="451"/>
  <c r="S97" i="451"/>
  <c r="O97" i="451"/>
  <c r="U96" i="451"/>
  <c r="Q96" i="451"/>
  <c r="W95" i="451"/>
  <c r="S95" i="451"/>
  <c r="O95" i="451"/>
  <c r="U94" i="451"/>
  <c r="Q94" i="451"/>
  <c r="W93" i="451"/>
  <c r="S93" i="451"/>
  <c r="O93" i="451"/>
  <c r="U92" i="451"/>
  <c r="Q92" i="451"/>
  <c r="W91" i="451"/>
  <c r="S91" i="451"/>
  <c r="O91" i="451"/>
  <c r="U90" i="451"/>
  <c r="Q90" i="451"/>
  <c r="W89" i="451"/>
  <c r="S89" i="451"/>
  <c r="O89" i="451"/>
  <c r="U88" i="451"/>
  <c r="Q88" i="451"/>
  <c r="W87" i="451"/>
  <c r="S87" i="451"/>
  <c r="O87" i="451"/>
  <c r="U86" i="451"/>
  <c r="Q86" i="451"/>
  <c r="W85" i="451"/>
  <c r="S85" i="451"/>
  <c r="O85" i="451"/>
  <c r="U84" i="451"/>
  <c r="Q84" i="451"/>
  <c r="W83" i="451"/>
  <c r="S83" i="451"/>
  <c r="O83" i="451"/>
  <c r="U82" i="451"/>
  <c r="Q82" i="451"/>
  <c r="W81" i="451"/>
  <c r="S81" i="451"/>
  <c r="O81" i="451"/>
  <c r="U80" i="451"/>
  <c r="Q80" i="451"/>
  <c r="W79" i="451"/>
  <c r="S79" i="451"/>
  <c r="O79" i="451"/>
  <c r="U78" i="451"/>
  <c r="Q78" i="451"/>
  <c r="W77" i="451"/>
  <c r="S77" i="451"/>
  <c r="O77" i="451"/>
  <c r="U76" i="451"/>
  <c r="Q76" i="451"/>
  <c r="W75" i="451"/>
  <c r="S75" i="451"/>
  <c r="O75" i="451"/>
  <c r="U74" i="451"/>
  <c r="Q74" i="451"/>
  <c r="W73" i="451"/>
  <c r="S73" i="451"/>
  <c r="O73" i="451"/>
  <c r="U72" i="451"/>
  <c r="Q72" i="451"/>
  <c r="W71" i="451"/>
  <c r="S71" i="451"/>
  <c r="O71" i="451"/>
  <c r="U70" i="451"/>
  <c r="Q70" i="451"/>
  <c r="W69" i="451"/>
  <c r="S69" i="451"/>
  <c r="O69" i="451"/>
  <c r="U68" i="451"/>
  <c r="Q68" i="451"/>
  <c r="W67" i="451"/>
  <c r="S67" i="451"/>
  <c r="O67" i="451"/>
  <c r="U66" i="451"/>
  <c r="Q66" i="451"/>
  <c r="W65" i="451"/>
  <c r="S65" i="451"/>
  <c r="O65" i="451"/>
  <c r="U64" i="451"/>
  <c r="Q64" i="451"/>
  <c r="W63" i="451"/>
  <c r="S63" i="451"/>
  <c r="O63" i="451"/>
  <c r="U62" i="451"/>
  <c r="Q62" i="451"/>
  <c r="W61" i="451"/>
  <c r="S61" i="451"/>
  <c r="O61" i="451"/>
  <c r="U60" i="451"/>
  <c r="Q60" i="451"/>
  <c r="W59" i="451"/>
  <c r="S59" i="451"/>
  <c r="O59" i="451"/>
  <c r="U58" i="451"/>
  <c r="Q58" i="451"/>
  <c r="W57" i="451"/>
  <c r="S57" i="451"/>
  <c r="O57" i="451"/>
  <c r="U56" i="451"/>
  <c r="Q56" i="451"/>
  <c r="W55" i="451"/>
  <c r="S55" i="451"/>
  <c r="O55" i="451"/>
  <c r="U54" i="451"/>
  <c r="Q54" i="451"/>
  <c r="W53" i="451"/>
  <c r="S53" i="451"/>
  <c r="O53" i="451"/>
  <c r="U52" i="451"/>
  <c r="Q52" i="451"/>
  <c r="W51" i="451"/>
  <c r="S51" i="451"/>
  <c r="O51" i="451"/>
  <c r="U50" i="451"/>
  <c r="Q50" i="451"/>
  <c r="W49" i="451"/>
  <c r="S49" i="451"/>
  <c r="O49" i="451"/>
  <c r="U48" i="451"/>
  <c r="Q48" i="451"/>
  <c r="W47" i="451"/>
  <c r="S47" i="451"/>
  <c r="O47" i="451"/>
  <c r="U46" i="451"/>
  <c r="Q46" i="451"/>
  <c r="W45" i="451"/>
  <c r="S45" i="451"/>
  <c r="O45" i="451"/>
  <c r="U44" i="451"/>
  <c r="Q44" i="451"/>
  <c r="W43" i="451"/>
  <c r="S43" i="451"/>
  <c r="O43" i="451"/>
  <c r="U42" i="451"/>
  <c r="Q42" i="451"/>
  <c r="W41" i="451"/>
  <c r="S41" i="451"/>
  <c r="O41" i="451"/>
  <c r="U40" i="451"/>
  <c r="Q40" i="451"/>
  <c r="W39" i="451"/>
  <c r="S39" i="451"/>
  <c r="O39" i="451"/>
  <c r="U38" i="451"/>
  <c r="Q38" i="451"/>
  <c r="W37" i="451"/>
  <c r="S37" i="451"/>
  <c r="O37" i="451"/>
  <c r="U36" i="451"/>
  <c r="Q36" i="451"/>
  <c r="W35" i="451"/>
  <c r="S35" i="451"/>
  <c r="O35" i="451"/>
  <c r="U34" i="451"/>
  <c r="Q34" i="451"/>
  <c r="W33" i="451"/>
  <c r="S33" i="451"/>
  <c r="O33" i="451"/>
  <c r="U32" i="451"/>
  <c r="Q32" i="451"/>
  <c r="W31" i="451"/>
  <c r="S31" i="451"/>
  <c r="O31" i="451"/>
  <c r="U30" i="451"/>
  <c r="Q30" i="451"/>
  <c r="W29" i="451"/>
  <c r="S29" i="451"/>
  <c r="O29" i="451"/>
  <c r="U28" i="451"/>
  <c r="Q28" i="451"/>
  <c r="W27" i="451"/>
  <c r="S27" i="451"/>
  <c r="O27" i="451"/>
  <c r="U26" i="451"/>
  <c r="Q26" i="451"/>
  <c r="W25" i="451"/>
  <c r="S25" i="451"/>
  <c r="O25" i="451"/>
  <c r="U24" i="451"/>
  <c r="V15" i="451"/>
  <c r="Q24" i="451"/>
  <c r="W23" i="451"/>
  <c r="S23" i="451"/>
  <c r="O23" i="451"/>
  <c r="M22" i="451"/>
  <c r="W246" i="451"/>
  <c r="R246" i="451"/>
  <c r="T245" i="451"/>
  <c r="S244" i="451"/>
  <c r="U243" i="451"/>
  <c r="P243" i="451"/>
  <c r="T242" i="451"/>
  <c r="O242" i="451"/>
  <c r="V241" i="451"/>
  <c r="Q241" i="451"/>
  <c r="V240" i="451"/>
  <c r="P240" i="451"/>
  <c r="R239" i="451"/>
  <c r="W238" i="451"/>
  <c r="R238" i="451"/>
  <c r="T237" i="451"/>
  <c r="S236" i="451"/>
  <c r="U235" i="451"/>
  <c r="P235" i="451"/>
  <c r="S234" i="451"/>
  <c r="U233" i="451"/>
  <c r="P233" i="451"/>
  <c r="S232" i="451"/>
  <c r="U231" i="451"/>
  <c r="P231" i="451"/>
  <c r="S230" i="451"/>
  <c r="U229" i="451"/>
  <c r="P229" i="451"/>
  <c r="S228" i="451"/>
  <c r="U227" i="451"/>
  <c r="P227" i="451"/>
  <c r="S226" i="451"/>
  <c r="U225" i="451"/>
  <c r="P225" i="451"/>
  <c r="S224" i="451"/>
  <c r="U223" i="451"/>
  <c r="P223" i="451"/>
  <c r="S222" i="451"/>
  <c r="U221" i="451"/>
  <c r="P221" i="451"/>
  <c r="S220" i="451"/>
  <c r="U219" i="451"/>
  <c r="P219" i="451"/>
  <c r="S218" i="451"/>
  <c r="U217" i="451"/>
  <c r="P217" i="451"/>
  <c r="S216" i="451"/>
  <c r="U215" i="451"/>
  <c r="P215" i="451"/>
  <c r="S214" i="451"/>
  <c r="U213" i="451"/>
  <c r="P213" i="451"/>
  <c r="S212" i="451"/>
  <c r="U211" i="451"/>
  <c r="P211" i="451"/>
  <c r="S210" i="451"/>
  <c r="P246" i="451"/>
  <c r="W244" i="451"/>
  <c r="S242" i="451"/>
  <c r="S240" i="451"/>
  <c r="U239" i="451"/>
  <c r="P238" i="451"/>
  <c r="W236" i="451"/>
  <c r="R234" i="451"/>
  <c r="S233" i="451"/>
  <c r="V232" i="451"/>
  <c r="T231" i="451"/>
  <c r="W230" i="451"/>
  <c r="Q228" i="451"/>
  <c r="O227" i="451"/>
  <c r="R226" i="451"/>
  <c r="S225" i="451"/>
  <c r="V224" i="451"/>
  <c r="T223" i="451"/>
  <c r="W222" i="451"/>
  <c r="Q220" i="451"/>
  <c r="O219" i="451"/>
  <c r="R218" i="451"/>
  <c r="S217" i="451"/>
  <c r="V216" i="451"/>
  <c r="T215" i="451"/>
  <c r="W214" i="451"/>
  <c r="Q212" i="451"/>
  <c r="O211" i="451"/>
  <c r="R210" i="451"/>
  <c r="U209" i="451"/>
  <c r="P209" i="451"/>
  <c r="T208" i="451"/>
  <c r="O208" i="451"/>
  <c r="V207" i="451"/>
  <c r="Q207" i="451"/>
  <c r="V206" i="451"/>
  <c r="P206" i="451"/>
  <c r="R205" i="451"/>
  <c r="W204" i="451"/>
  <c r="R204" i="451"/>
  <c r="T203" i="451"/>
  <c r="S202" i="451"/>
  <c r="U201" i="451"/>
  <c r="P201" i="451"/>
  <c r="T200" i="451"/>
  <c r="O200" i="451"/>
  <c r="V199" i="451"/>
  <c r="Q199" i="451"/>
  <c r="V198" i="451"/>
  <c r="P198" i="451"/>
  <c r="R197" i="451"/>
  <c r="W196" i="451"/>
  <c r="R196" i="451"/>
  <c r="T195" i="451"/>
  <c r="S194" i="451"/>
  <c r="U193" i="451"/>
  <c r="P193" i="451"/>
  <c r="T192" i="451"/>
  <c r="O192" i="451"/>
  <c r="V191" i="451"/>
  <c r="Q191" i="451"/>
  <c r="V190" i="451"/>
  <c r="P190" i="451"/>
  <c r="R189" i="451"/>
  <c r="W188" i="451"/>
  <c r="R188" i="451"/>
  <c r="T187" i="451"/>
  <c r="S186" i="451"/>
  <c r="U185" i="451"/>
  <c r="P185" i="451"/>
  <c r="T184" i="451"/>
  <c r="O184" i="451"/>
  <c r="V183" i="451"/>
  <c r="Q183" i="451"/>
  <c r="V182" i="451"/>
  <c r="P182" i="451"/>
  <c r="R181" i="451"/>
  <c r="W180" i="451"/>
  <c r="R180" i="451"/>
  <c r="T179" i="451"/>
  <c r="S178" i="451"/>
  <c r="U177" i="451"/>
  <c r="P177" i="451"/>
  <c r="T176" i="451"/>
  <c r="O176" i="451"/>
  <c r="V175" i="451"/>
  <c r="Q175" i="451"/>
  <c r="V174" i="451"/>
  <c r="P174" i="451"/>
  <c r="R173" i="451"/>
  <c r="W172" i="451"/>
  <c r="R172" i="451"/>
  <c r="T171" i="451"/>
  <c r="S170" i="451"/>
  <c r="U169" i="451"/>
  <c r="P169" i="451"/>
  <c r="T168" i="451"/>
  <c r="O168" i="451"/>
  <c r="V167" i="451"/>
  <c r="Q167" i="451"/>
  <c r="V166" i="451"/>
  <c r="P166" i="451"/>
  <c r="R165" i="451"/>
  <c r="W164" i="451"/>
  <c r="R164" i="451"/>
  <c r="T163" i="451"/>
  <c r="S162" i="451"/>
  <c r="U161" i="451"/>
  <c r="P161" i="451"/>
  <c r="T160" i="451"/>
  <c r="O160" i="451"/>
  <c r="V159" i="451"/>
  <c r="Q159" i="451"/>
  <c r="V158" i="451"/>
  <c r="P158" i="451"/>
  <c r="R157" i="451"/>
  <c r="W156" i="451"/>
  <c r="R156" i="451"/>
  <c r="T155" i="451"/>
  <c r="S154" i="451"/>
  <c r="U153" i="451"/>
  <c r="P153" i="451"/>
  <c r="T152" i="451"/>
  <c r="O152" i="451"/>
  <c r="V151" i="451"/>
  <c r="Q151" i="451"/>
  <c r="V150" i="451"/>
  <c r="P150" i="451"/>
  <c r="R149" i="451"/>
  <c r="W148" i="451"/>
  <c r="R148" i="451"/>
  <c r="T147" i="451"/>
  <c r="S146" i="451"/>
  <c r="U145" i="451"/>
  <c r="P145" i="451"/>
  <c r="T144" i="451"/>
  <c r="O144" i="451"/>
  <c r="V143" i="451"/>
  <c r="Q143" i="451"/>
  <c r="V142" i="451"/>
  <c r="P142" i="451"/>
  <c r="R141" i="451"/>
  <c r="W140" i="451"/>
  <c r="R140" i="451"/>
  <c r="T139" i="451"/>
  <c r="S138" i="451"/>
  <c r="U137" i="451"/>
  <c r="P137" i="451"/>
  <c r="T136" i="451"/>
  <c r="O136" i="451"/>
  <c r="V135" i="451"/>
  <c r="Q135" i="451"/>
  <c r="V134" i="451"/>
  <c r="P134" i="451"/>
  <c r="R133" i="451"/>
  <c r="W132" i="451"/>
  <c r="R132" i="451"/>
  <c r="T131" i="451"/>
  <c r="S130" i="451"/>
  <c r="U129" i="451"/>
  <c r="P129" i="451"/>
  <c r="T128" i="451"/>
  <c r="O128" i="451"/>
  <c r="V127" i="451"/>
  <c r="Q127" i="451"/>
  <c r="V126" i="451"/>
  <c r="P126" i="451"/>
  <c r="R125" i="451"/>
  <c r="W124" i="451"/>
  <c r="R124" i="451"/>
  <c r="T123" i="451"/>
  <c r="S122" i="451"/>
  <c r="U121" i="451"/>
  <c r="P121" i="451"/>
  <c r="T120" i="451"/>
  <c r="O120" i="451"/>
  <c r="V119" i="451"/>
  <c r="Q119" i="451"/>
  <c r="V118" i="451"/>
  <c r="P118" i="451"/>
  <c r="R117" i="451"/>
  <c r="W116" i="451"/>
  <c r="R116" i="451"/>
  <c r="T115" i="451"/>
  <c r="S114" i="451"/>
  <c r="U113" i="451"/>
  <c r="P113" i="451"/>
  <c r="T112" i="451"/>
  <c r="O112" i="451"/>
  <c r="V111" i="451"/>
  <c r="Q111" i="451"/>
  <c r="V110" i="451"/>
  <c r="P110" i="451"/>
  <c r="R109" i="451"/>
  <c r="W108" i="451"/>
  <c r="R108" i="451"/>
  <c r="T107" i="451"/>
  <c r="S106" i="451"/>
  <c r="U105" i="451"/>
  <c r="P105" i="451"/>
  <c r="T104" i="451"/>
  <c r="O104" i="451"/>
  <c r="V103" i="451"/>
  <c r="Q103" i="451"/>
  <c r="V102" i="451"/>
  <c r="P102" i="451"/>
  <c r="R101" i="451"/>
  <c r="W100" i="451"/>
  <c r="R100" i="451"/>
  <c r="T99" i="451"/>
  <c r="S98" i="451"/>
  <c r="U97" i="451"/>
  <c r="P97" i="451"/>
  <c r="T96" i="451"/>
  <c r="O96" i="451"/>
  <c r="V95" i="451"/>
  <c r="Q95" i="451"/>
  <c r="V94" i="451"/>
  <c r="P94" i="451"/>
  <c r="R93" i="451"/>
  <c r="W92" i="451"/>
  <c r="R92" i="451"/>
  <c r="T91" i="451"/>
  <c r="S90" i="451"/>
  <c r="U89" i="451"/>
  <c r="P89" i="451"/>
  <c r="T88" i="451"/>
  <c r="O88" i="451"/>
  <c r="V87" i="451"/>
  <c r="Q87" i="451"/>
  <c r="V86" i="451"/>
  <c r="P86" i="451"/>
  <c r="R85" i="451"/>
  <c r="W84" i="451"/>
  <c r="R84" i="451"/>
  <c r="T83" i="451"/>
  <c r="S82" i="451"/>
  <c r="U81" i="451"/>
  <c r="P81" i="451"/>
  <c r="T80" i="451"/>
  <c r="O80" i="451"/>
  <c r="V79" i="451"/>
  <c r="Q79" i="451"/>
  <c r="V78" i="451"/>
  <c r="P78" i="451"/>
  <c r="R77" i="451"/>
  <c r="W76" i="451"/>
  <c r="R76" i="451"/>
  <c r="T75" i="451"/>
  <c r="S74" i="451"/>
  <c r="U73" i="451"/>
  <c r="P73" i="451"/>
  <c r="T72" i="451"/>
  <c r="O72" i="451"/>
  <c r="V71" i="451"/>
  <c r="Q71" i="451"/>
  <c r="V70" i="451"/>
  <c r="P70" i="451"/>
  <c r="R69" i="451"/>
  <c r="W68" i="451"/>
  <c r="R68" i="451"/>
  <c r="T67" i="451"/>
  <c r="S66" i="451"/>
  <c r="U65" i="451"/>
  <c r="P65" i="451"/>
  <c r="T64" i="451"/>
  <c r="O64" i="451"/>
  <c r="V63" i="451"/>
  <c r="Q63" i="451"/>
  <c r="V62" i="451"/>
  <c r="P62" i="451"/>
  <c r="R61" i="451"/>
  <c r="W60" i="451"/>
  <c r="R60" i="451"/>
  <c r="T59" i="451"/>
  <c r="S58" i="451"/>
  <c r="U57" i="451"/>
  <c r="P57" i="451"/>
  <c r="T56" i="451"/>
  <c r="O56" i="451"/>
  <c r="V55" i="451"/>
  <c r="Q55" i="451"/>
  <c r="V54" i="451"/>
  <c r="P54" i="451"/>
  <c r="R53" i="451"/>
  <c r="W52" i="451"/>
  <c r="R52" i="451"/>
  <c r="T51" i="451"/>
  <c r="S50" i="451"/>
  <c r="U49" i="451"/>
  <c r="P49" i="451"/>
  <c r="T48" i="451"/>
  <c r="O48" i="451"/>
  <c r="V47" i="451"/>
  <c r="Q47" i="451"/>
  <c r="V46" i="451"/>
  <c r="P46" i="451"/>
  <c r="R45" i="451"/>
  <c r="W44" i="451"/>
  <c r="R44" i="451"/>
  <c r="T43" i="451"/>
  <c r="S42" i="451"/>
  <c r="U41" i="451"/>
  <c r="P41" i="451"/>
  <c r="T40" i="451"/>
  <c r="O40" i="451"/>
  <c r="V39" i="451"/>
  <c r="Q39" i="451"/>
  <c r="V38" i="451"/>
  <c r="P38" i="451"/>
  <c r="R37" i="451"/>
  <c r="W36" i="451"/>
  <c r="R36" i="451"/>
  <c r="T35" i="451"/>
  <c r="S34" i="451"/>
  <c r="U33" i="451"/>
  <c r="P33" i="451"/>
  <c r="T32" i="451"/>
  <c r="O32" i="451"/>
  <c r="V31" i="451"/>
  <c r="Q31" i="451"/>
  <c r="V30" i="451"/>
  <c r="P30" i="451"/>
  <c r="R29" i="451"/>
  <c r="W28" i="451"/>
  <c r="R28" i="451"/>
  <c r="T27" i="451"/>
  <c r="S26" i="451"/>
  <c r="U25" i="451"/>
  <c r="P25" i="451"/>
  <c r="T24" i="451"/>
  <c r="O24" i="451"/>
  <c r="V23" i="451"/>
  <c r="Q23" i="451"/>
  <c r="V246" i="451"/>
  <c r="R244" i="451"/>
  <c r="T246" i="451"/>
  <c r="V245" i="451"/>
  <c r="P241" i="451"/>
  <c r="O240" i="451"/>
  <c r="P239" i="451"/>
  <c r="V238" i="451"/>
  <c r="R236" i="451"/>
  <c r="W232" i="451"/>
  <c r="S231" i="451"/>
  <c r="R230" i="451"/>
  <c r="W228" i="451"/>
  <c r="S227" i="451"/>
  <c r="Q226" i="451"/>
  <c r="V222" i="451"/>
  <c r="O221" i="451"/>
  <c r="T219" i="451"/>
  <c r="V218" i="451"/>
  <c r="O217" i="451"/>
  <c r="Q216" i="451"/>
  <c r="S213" i="451"/>
  <c r="R212" i="451"/>
  <c r="W210" i="451"/>
  <c r="V209" i="451"/>
  <c r="R208" i="451"/>
  <c r="P207" i="451"/>
  <c r="R206" i="451"/>
  <c r="Q205" i="451"/>
  <c r="S204" i="451"/>
  <c r="V203" i="451"/>
  <c r="P203" i="451"/>
  <c r="R202" i="451"/>
  <c r="V201" i="451"/>
  <c r="R200" i="451"/>
  <c r="P199" i="451"/>
  <c r="R198" i="451"/>
  <c r="Q197" i="451"/>
  <c r="S196" i="451"/>
  <c r="V195" i="451"/>
  <c r="P195" i="451"/>
  <c r="R194" i="451"/>
  <c r="V193" i="451"/>
  <c r="R192" i="451"/>
  <c r="P191" i="451"/>
  <c r="R190" i="451"/>
  <c r="Q189" i="451"/>
  <c r="S188" i="451"/>
  <c r="V187" i="451"/>
  <c r="P187" i="451"/>
  <c r="R186" i="451"/>
  <c r="V185" i="451"/>
  <c r="R184" i="451"/>
  <c r="P183" i="451"/>
  <c r="R182" i="451"/>
  <c r="Q181" i="451"/>
  <c r="S180" i="451"/>
  <c r="V179" i="451"/>
  <c r="P179" i="451"/>
  <c r="R178" i="451"/>
  <c r="V177" i="451"/>
  <c r="R176" i="451"/>
  <c r="P175" i="451"/>
  <c r="R174" i="451"/>
  <c r="Q173" i="451"/>
  <c r="S172" i="451"/>
  <c r="V171" i="451"/>
  <c r="P171" i="451"/>
  <c r="R170" i="451"/>
  <c r="V169" i="451"/>
  <c r="R168" i="451"/>
  <c r="P167" i="451"/>
  <c r="R166" i="451"/>
  <c r="Q165" i="451"/>
  <c r="S164" i="451"/>
  <c r="V163" i="451"/>
  <c r="P163" i="451"/>
  <c r="R162" i="451"/>
  <c r="V161" i="451"/>
  <c r="R160" i="451"/>
  <c r="P159" i="451"/>
  <c r="R158" i="451"/>
  <c r="Q157" i="451"/>
  <c r="S156" i="451"/>
  <c r="V155" i="451"/>
  <c r="P155" i="451"/>
  <c r="R154" i="451"/>
  <c r="V153" i="451"/>
  <c r="R152" i="451"/>
  <c r="P151" i="451"/>
  <c r="R150" i="451"/>
  <c r="Q149" i="451"/>
  <c r="S148" i="451"/>
  <c r="V147" i="451"/>
  <c r="P147" i="451"/>
  <c r="R146" i="451"/>
  <c r="V145" i="451"/>
  <c r="R144" i="451"/>
  <c r="P143" i="451"/>
  <c r="R142" i="451"/>
  <c r="Q141" i="451"/>
  <c r="S140" i="451"/>
  <c r="V139" i="451"/>
  <c r="P139" i="451"/>
  <c r="R138" i="451"/>
  <c r="V137" i="451"/>
  <c r="R136" i="451"/>
  <c r="P135" i="451"/>
  <c r="R134" i="451"/>
  <c r="Q133" i="451"/>
  <c r="S132" i="451"/>
  <c r="V131" i="451"/>
  <c r="P131" i="451"/>
  <c r="R130" i="451"/>
  <c r="V129" i="451"/>
  <c r="R128" i="451"/>
  <c r="P127" i="451"/>
  <c r="R126" i="451"/>
  <c r="Q125" i="451"/>
  <c r="S124" i="451"/>
  <c r="V123" i="451"/>
  <c r="P123" i="451"/>
  <c r="R122" i="451"/>
  <c r="V121" i="451"/>
  <c r="R120" i="451"/>
  <c r="P119" i="451"/>
  <c r="R118" i="451"/>
  <c r="Q117" i="451"/>
  <c r="S116" i="451"/>
  <c r="V115" i="451"/>
  <c r="P115" i="451"/>
  <c r="R114" i="451"/>
  <c r="V113" i="451"/>
  <c r="R112" i="451"/>
  <c r="P111" i="451"/>
  <c r="R110" i="451"/>
  <c r="Q109" i="451"/>
  <c r="S108" i="451"/>
  <c r="V107" i="451"/>
  <c r="P107" i="451"/>
  <c r="R106" i="451"/>
  <c r="V105" i="451"/>
  <c r="R104" i="451"/>
  <c r="P103" i="451"/>
  <c r="R102" i="451"/>
  <c r="Q101" i="451"/>
  <c r="S100" i="451"/>
  <c r="V99" i="451"/>
  <c r="P99" i="451"/>
  <c r="R98" i="451"/>
  <c r="V97" i="451"/>
  <c r="R96" i="451"/>
  <c r="P95" i="451"/>
  <c r="R94" i="451"/>
  <c r="Q93" i="451"/>
  <c r="S92" i="451"/>
  <c r="V91" i="451"/>
  <c r="P91" i="451"/>
  <c r="R90" i="451"/>
  <c r="V89" i="451"/>
  <c r="R88" i="451"/>
  <c r="P87" i="451"/>
  <c r="R86" i="451"/>
  <c r="Q85" i="451"/>
  <c r="S84" i="451"/>
  <c r="V83" i="451"/>
  <c r="P83" i="451"/>
  <c r="R82" i="451"/>
  <c r="V81" i="451"/>
  <c r="R80" i="451"/>
  <c r="P79" i="451"/>
  <c r="R78" i="451"/>
  <c r="Q77" i="451"/>
  <c r="S76" i="451"/>
  <c r="V75" i="451"/>
  <c r="P75" i="451"/>
  <c r="R74" i="451"/>
  <c r="V73" i="451"/>
  <c r="R72" i="451"/>
  <c r="P71" i="451"/>
  <c r="R70" i="451"/>
  <c r="Q69" i="451"/>
  <c r="S68" i="451"/>
  <c r="V67" i="451"/>
  <c r="P67" i="451"/>
  <c r="R66" i="451"/>
  <c r="V65" i="451"/>
  <c r="R64" i="451"/>
  <c r="P63" i="451"/>
  <c r="R62" i="451"/>
  <c r="Q61" i="451"/>
  <c r="S60" i="451"/>
  <c r="V59" i="451"/>
  <c r="P59" i="451"/>
  <c r="R58" i="451"/>
  <c r="V57" i="451"/>
  <c r="R56" i="451"/>
  <c r="P55" i="451"/>
  <c r="R54" i="451"/>
  <c r="Q53" i="451"/>
  <c r="S52" i="451"/>
  <c r="V51" i="451"/>
  <c r="P51" i="451"/>
  <c r="R50" i="451"/>
  <c r="V49" i="451"/>
  <c r="R48" i="451"/>
  <c r="P47" i="451"/>
  <c r="R46" i="451"/>
  <c r="Q45" i="451"/>
  <c r="S44" i="451"/>
  <c r="V43" i="451"/>
  <c r="P43" i="451"/>
  <c r="R42" i="451"/>
  <c r="V41" i="451"/>
  <c r="R40" i="451"/>
  <c r="P39" i="451"/>
  <c r="R38" i="451"/>
  <c r="Q37" i="451"/>
  <c r="S36" i="451"/>
  <c r="V35" i="451"/>
  <c r="P35" i="451"/>
  <c r="R34" i="451"/>
  <c r="V33" i="451"/>
  <c r="R32" i="451"/>
  <c r="P31" i="451"/>
  <c r="R30" i="451"/>
  <c r="Q29" i="451"/>
  <c r="S28" i="451"/>
  <c r="V27" i="451"/>
  <c r="P27" i="451"/>
  <c r="R26" i="451"/>
  <c r="V25" i="451"/>
  <c r="R24" i="451"/>
  <c r="P23" i="451"/>
  <c r="L22" i="451"/>
  <c r="O246" i="451"/>
  <c r="R245" i="451"/>
  <c r="V244" i="451"/>
  <c r="T243" i="451"/>
  <c r="T238" i="451"/>
  <c r="V237" i="451"/>
  <c r="P236" i="451"/>
  <c r="T235" i="451"/>
  <c r="W234" i="451"/>
  <c r="T233" i="451"/>
  <c r="R232" i="451"/>
  <c r="O231" i="451"/>
  <c r="Q230" i="451"/>
  <c r="T229" i="451"/>
  <c r="V228" i="451"/>
  <c r="W224" i="451"/>
  <c r="S223" i="451"/>
  <c r="R222" i="451"/>
  <c r="W220" i="451"/>
  <c r="S219" i="451"/>
  <c r="Q218" i="451"/>
  <c r="V214" i="451"/>
  <c r="O213" i="451"/>
  <c r="T211" i="451"/>
  <c r="V210" i="451"/>
  <c r="T209" i="451"/>
  <c r="W208" i="451"/>
  <c r="P208" i="451"/>
  <c r="U207" i="451"/>
  <c r="W206" i="451"/>
  <c r="O206" i="451"/>
  <c r="V205" i="451"/>
  <c r="P205" i="451"/>
  <c r="P204" i="451"/>
  <c r="U203" i="451"/>
  <c r="W202" i="451"/>
  <c r="P202" i="451"/>
  <c r="T201" i="451"/>
  <c r="W200" i="451"/>
  <c r="P200" i="451"/>
  <c r="U199" i="451"/>
  <c r="W198" i="451"/>
  <c r="O198" i="451"/>
  <c r="V197" i="451"/>
  <c r="P197" i="451"/>
  <c r="P196" i="451"/>
  <c r="U195" i="451"/>
  <c r="W194" i="451"/>
  <c r="P194" i="451"/>
  <c r="T193" i="451"/>
  <c r="W192" i="451"/>
  <c r="P192" i="451"/>
  <c r="U191" i="451"/>
  <c r="W190" i="451"/>
  <c r="O190" i="451"/>
  <c r="V189" i="451"/>
  <c r="P189" i="451"/>
  <c r="P188" i="451"/>
  <c r="U187" i="451"/>
  <c r="W186" i="451"/>
  <c r="P186" i="451"/>
  <c r="T185" i="451"/>
  <c r="W184" i="451"/>
  <c r="P184" i="451"/>
  <c r="U183" i="451"/>
  <c r="W182" i="451"/>
  <c r="O182" i="451"/>
  <c r="V181" i="451"/>
  <c r="P181" i="451"/>
  <c r="P180" i="451"/>
  <c r="U179" i="451"/>
  <c r="W178" i="451"/>
  <c r="P178" i="451"/>
  <c r="T177" i="451"/>
  <c r="W176" i="451"/>
  <c r="P176" i="451"/>
  <c r="U175" i="451"/>
  <c r="W174" i="451"/>
  <c r="O174" i="451"/>
  <c r="V173" i="451"/>
  <c r="P173" i="451"/>
  <c r="P172" i="451"/>
  <c r="U171" i="451"/>
  <c r="W170" i="451"/>
  <c r="P170" i="451"/>
  <c r="T169" i="451"/>
  <c r="W168" i="451"/>
  <c r="P168" i="451"/>
  <c r="U167" i="451"/>
  <c r="W166" i="451"/>
  <c r="O166" i="451"/>
  <c r="V165" i="451"/>
  <c r="P165" i="451"/>
  <c r="P164" i="451"/>
  <c r="U163" i="451"/>
  <c r="W162" i="451"/>
  <c r="P162" i="451"/>
  <c r="T161" i="451"/>
  <c r="W160" i="451"/>
  <c r="P160" i="451"/>
  <c r="U159" i="451"/>
  <c r="W158" i="451"/>
  <c r="O158" i="451"/>
  <c r="V157" i="451"/>
  <c r="P157" i="451"/>
  <c r="P156" i="451"/>
  <c r="U155" i="451"/>
  <c r="W154" i="451"/>
  <c r="P154" i="451"/>
  <c r="T153" i="451"/>
  <c r="W152" i="451"/>
  <c r="P152" i="451"/>
  <c r="U151" i="451"/>
  <c r="W150" i="451"/>
  <c r="O150" i="451"/>
  <c r="V149" i="451"/>
  <c r="P149" i="451"/>
  <c r="P148" i="451"/>
  <c r="U147" i="451"/>
  <c r="W146" i="451"/>
  <c r="P146" i="451"/>
  <c r="T145" i="451"/>
  <c r="W144" i="451"/>
  <c r="P144" i="451"/>
  <c r="U143" i="451"/>
  <c r="U241" i="451"/>
  <c r="T240" i="451"/>
  <c r="R237" i="451"/>
  <c r="V236" i="451"/>
  <c r="V230" i="451"/>
  <c r="O229" i="451"/>
  <c r="V226" i="451"/>
  <c r="O225" i="451"/>
  <c r="T221" i="451"/>
  <c r="W218" i="451"/>
  <c r="S215" i="451"/>
  <c r="W212" i="451"/>
  <c r="S211" i="451"/>
  <c r="R209" i="451"/>
  <c r="S206" i="451"/>
  <c r="U205" i="451"/>
  <c r="O204" i="451"/>
  <c r="T202" i="451"/>
  <c r="Q201" i="451"/>
  <c r="V200" i="451"/>
  <c r="T197" i="451"/>
  <c r="O194" i="451"/>
  <c r="S192" i="451"/>
  <c r="T191" i="451"/>
  <c r="V188" i="451"/>
  <c r="R187" i="451"/>
  <c r="R183" i="451"/>
  <c r="T182" i="451"/>
  <c r="T180" i="451"/>
  <c r="Q179" i="451"/>
  <c r="V178" i="451"/>
  <c r="R177" i="451"/>
  <c r="S174" i="451"/>
  <c r="U173" i="451"/>
  <c r="O172" i="451"/>
  <c r="T170" i="451"/>
  <c r="Q169" i="451"/>
  <c r="V168" i="451"/>
  <c r="T165" i="451"/>
  <c r="O162" i="451"/>
  <c r="S160" i="451"/>
  <c r="T159" i="451"/>
  <c r="V156" i="451"/>
  <c r="R155" i="451"/>
  <c r="R151" i="451"/>
  <c r="T150" i="451"/>
  <c r="T148" i="451"/>
  <c r="Q147" i="451"/>
  <c r="V146" i="451"/>
  <c r="R145" i="451"/>
  <c r="W142" i="451"/>
  <c r="U141" i="451"/>
  <c r="T140" i="451"/>
  <c r="U139" i="451"/>
  <c r="V138" i="451"/>
  <c r="W136" i="451"/>
  <c r="T135" i="451"/>
  <c r="S134" i="451"/>
  <c r="P133" i="451"/>
  <c r="O132" i="451"/>
  <c r="Q131" i="451"/>
  <c r="P130" i="451"/>
  <c r="R129" i="451"/>
  <c r="S128" i="451"/>
  <c r="W126" i="451"/>
  <c r="U125" i="451"/>
  <c r="T124" i="451"/>
  <c r="U123" i="451"/>
  <c r="V122" i="451"/>
  <c r="W120" i="451"/>
  <c r="T119" i="451"/>
  <c r="S118" i="451"/>
  <c r="P117" i="451"/>
  <c r="O116" i="451"/>
  <c r="Q115" i="451"/>
  <c r="P114" i="451"/>
  <c r="R113" i="451"/>
  <c r="S112" i="451"/>
  <c r="W110" i="451"/>
  <c r="U109" i="451"/>
  <c r="T108" i="451"/>
  <c r="U107" i="451"/>
  <c r="V106" i="451"/>
  <c r="W104" i="451"/>
  <c r="T103" i="451"/>
  <c r="S102" i="451"/>
  <c r="P101" i="451"/>
  <c r="O100" i="451"/>
  <c r="Q99" i="451"/>
  <c r="P98" i="451"/>
  <c r="R97" i="451"/>
  <c r="S96" i="451"/>
  <c r="W94" i="451"/>
  <c r="U93" i="451"/>
  <c r="T92" i="451"/>
  <c r="U91" i="451"/>
  <c r="V90" i="451"/>
  <c r="W88" i="451"/>
  <c r="T87" i="451"/>
  <c r="S86" i="451"/>
  <c r="P85" i="451"/>
  <c r="O84" i="451"/>
  <c r="Q83" i="451"/>
  <c r="P82" i="451"/>
  <c r="R81" i="451"/>
  <c r="S80" i="451"/>
  <c r="W78" i="451"/>
  <c r="U77" i="451"/>
  <c r="T76" i="451"/>
  <c r="U75" i="451"/>
  <c r="V74" i="451"/>
  <c r="W72" i="451"/>
  <c r="T71" i="451"/>
  <c r="S70" i="451"/>
  <c r="P69" i="451"/>
  <c r="O68" i="451"/>
  <c r="Q67" i="451"/>
  <c r="P66" i="451"/>
  <c r="R65" i="451"/>
  <c r="S64" i="451"/>
  <c r="W62" i="451"/>
  <c r="U61" i="451"/>
  <c r="T60" i="451"/>
  <c r="U59" i="451"/>
  <c r="V58" i="451"/>
  <c r="W56" i="451"/>
  <c r="T55" i="451"/>
  <c r="S54" i="451"/>
  <c r="P53" i="451"/>
  <c r="O52" i="451"/>
  <c r="Q51" i="451"/>
  <c r="P50" i="451"/>
  <c r="R49" i="451"/>
  <c r="S48" i="451"/>
  <c r="W46" i="451"/>
  <c r="U45" i="451"/>
  <c r="T44" i="451"/>
  <c r="U43" i="451"/>
  <c r="V42" i="451"/>
  <c r="W40" i="451"/>
  <c r="T39" i="451"/>
  <c r="S38" i="451"/>
  <c r="P37" i="451"/>
  <c r="O36" i="451"/>
  <c r="Q35" i="451"/>
  <c r="P34" i="451"/>
  <c r="R33" i="451"/>
  <c r="S32" i="451"/>
  <c r="W30" i="451"/>
  <c r="U29" i="451"/>
  <c r="T28" i="451"/>
  <c r="U27" i="451"/>
  <c r="V26" i="451"/>
  <c r="W24" i="451"/>
  <c r="T23" i="451"/>
  <c r="V234" i="451"/>
  <c r="T227" i="451"/>
  <c r="V220" i="451"/>
  <c r="S208" i="451"/>
  <c r="T207" i="451"/>
  <c r="R199" i="451"/>
  <c r="T198" i="451"/>
  <c r="T196" i="451"/>
  <c r="Q195" i="451"/>
  <c r="S190" i="451"/>
  <c r="U189" i="451"/>
  <c r="O178" i="451"/>
  <c r="V172" i="451"/>
  <c r="R167" i="451"/>
  <c r="T166" i="451"/>
  <c r="T154" i="451"/>
  <c r="V152" i="451"/>
  <c r="O146" i="451"/>
  <c r="R137" i="451"/>
  <c r="W134" i="451"/>
  <c r="U133" i="451"/>
  <c r="T132" i="451"/>
  <c r="U131" i="451"/>
  <c r="V130" i="451"/>
  <c r="W128" i="451"/>
  <c r="W118" i="451"/>
  <c r="U117" i="451"/>
  <c r="V114" i="451"/>
  <c r="P109" i="451"/>
  <c r="W102" i="451"/>
  <c r="T100" i="451"/>
  <c r="V98" i="451"/>
  <c r="S94" i="451"/>
  <c r="Q91" i="451"/>
  <c r="P90" i="451"/>
  <c r="R89" i="451"/>
  <c r="S88" i="451"/>
  <c r="U85" i="451"/>
  <c r="W80" i="451"/>
  <c r="T79" i="451"/>
  <c r="S78" i="451"/>
  <c r="Q75" i="451"/>
  <c r="R73" i="451"/>
  <c r="W70" i="451"/>
  <c r="U69" i="451"/>
  <c r="T68" i="451"/>
  <c r="U67" i="451"/>
  <c r="W64" i="451"/>
  <c r="Q59" i="451"/>
  <c r="W54" i="451"/>
  <c r="T52" i="451"/>
  <c r="V50" i="451"/>
  <c r="W48" i="451"/>
  <c r="O44" i="451"/>
  <c r="Q43" i="451"/>
  <c r="P42" i="451"/>
  <c r="R41" i="451"/>
  <c r="S40" i="451"/>
  <c r="T36" i="451"/>
  <c r="V34" i="451"/>
  <c r="T31" i="451"/>
  <c r="S30" i="451"/>
  <c r="Q27" i="451"/>
  <c r="P26" i="451"/>
  <c r="R25" i="451"/>
  <c r="S24" i="451"/>
  <c r="O223" i="451"/>
  <c r="R220" i="451"/>
  <c r="T213" i="451"/>
  <c r="R207" i="451"/>
  <c r="T206" i="451"/>
  <c r="R201" i="451"/>
  <c r="S198" i="451"/>
  <c r="O196" i="451"/>
  <c r="T194" i="451"/>
  <c r="Q193" i="451"/>
  <c r="V180" i="451"/>
  <c r="R175" i="451"/>
  <c r="T174" i="451"/>
  <c r="T172" i="451"/>
  <c r="Q171" i="451"/>
  <c r="R169" i="451"/>
  <c r="S166" i="451"/>
  <c r="O164" i="451"/>
  <c r="T157" i="451"/>
  <c r="R147" i="451"/>
  <c r="R143" i="451"/>
  <c r="O142" i="451"/>
  <c r="V141" i="451"/>
  <c r="W138" i="451"/>
  <c r="O138" i="451"/>
  <c r="T133" i="451"/>
  <c r="P132" i="451"/>
  <c r="R131" i="451"/>
  <c r="T130" i="451"/>
  <c r="T129" i="451"/>
  <c r="R127" i="451"/>
  <c r="O126" i="451"/>
  <c r="V125" i="451"/>
  <c r="Q121" i="451"/>
  <c r="V112" i="451"/>
  <c r="Q105" i="451"/>
  <c r="T101" i="451"/>
  <c r="P100" i="451"/>
  <c r="R99" i="451"/>
  <c r="T97" i="451"/>
  <c r="R95" i="451"/>
  <c r="R243" i="451"/>
  <c r="W242" i="451"/>
  <c r="T241" i="451"/>
  <c r="V239" i="451"/>
  <c r="O238" i="451"/>
  <c r="Q237" i="451"/>
  <c r="Q232" i="451"/>
  <c r="R228" i="451"/>
  <c r="R224" i="451"/>
  <c r="Q222" i="451"/>
  <c r="S221" i="451"/>
  <c r="T217" i="451"/>
  <c r="O215" i="451"/>
  <c r="V212" i="451"/>
  <c r="Q209" i="451"/>
  <c r="V208" i="451"/>
  <c r="T205" i="451"/>
  <c r="O202" i="451"/>
  <c r="S200" i="451"/>
  <c r="T199" i="451"/>
  <c r="V196" i="451"/>
  <c r="R195" i="451"/>
  <c r="R191" i="451"/>
  <c r="T190" i="451"/>
  <c r="T188" i="451"/>
  <c r="Q187" i="451"/>
  <c r="V186" i="451"/>
  <c r="R185" i="451"/>
  <c r="S182" i="451"/>
  <c r="U181" i="451"/>
  <c r="O180" i="451"/>
  <c r="T178" i="451"/>
  <c r="Q177" i="451"/>
  <c r="V176" i="451"/>
  <c r="T173" i="451"/>
  <c r="O170" i="451"/>
  <c r="S168" i="451"/>
  <c r="T167" i="451"/>
  <c r="V164" i="451"/>
  <c r="R163" i="451"/>
  <c r="R159" i="451"/>
  <c r="T158" i="451"/>
  <c r="T156" i="451"/>
  <c r="Q155" i="451"/>
  <c r="V154" i="451"/>
  <c r="R153" i="451"/>
  <c r="S150" i="451"/>
  <c r="U149" i="451"/>
  <c r="O148" i="451"/>
  <c r="T146" i="451"/>
  <c r="Q145" i="451"/>
  <c r="V144" i="451"/>
  <c r="T142" i="451"/>
  <c r="T141" i="451"/>
  <c r="P140" i="451"/>
  <c r="R139" i="451"/>
  <c r="T138" i="451"/>
  <c r="T137" i="451"/>
  <c r="V136" i="451"/>
  <c r="R135" i="451"/>
  <c r="O134" i="451"/>
  <c r="V133" i="451"/>
  <c r="V132" i="451"/>
  <c r="W130" i="451"/>
  <c r="O130" i="451"/>
  <c r="Q129" i="451"/>
  <c r="P128" i="451"/>
  <c r="U127" i="451"/>
  <c r="T126" i="451"/>
  <c r="T125" i="451"/>
  <c r="P124" i="451"/>
  <c r="R123" i="451"/>
  <c r="T122" i="451"/>
  <c r="T121" i="451"/>
  <c r="V120" i="451"/>
  <c r="R119" i="451"/>
  <c r="O118" i="451"/>
  <c r="V117" i="451"/>
  <c r="V116" i="451"/>
  <c r="W114" i="451"/>
  <c r="O114" i="451"/>
  <c r="Q113" i="451"/>
  <c r="P112" i="451"/>
  <c r="U111" i="451"/>
  <c r="T110" i="451"/>
  <c r="T109" i="451"/>
  <c r="P108" i="451"/>
  <c r="R107" i="451"/>
  <c r="T106" i="451"/>
  <c r="T105" i="451"/>
  <c r="V104" i="451"/>
  <c r="R103" i="451"/>
  <c r="O102" i="451"/>
  <c r="V101" i="451"/>
  <c r="V100" i="451"/>
  <c r="W98" i="451"/>
  <c r="O98" i="451"/>
  <c r="Q97" i="451"/>
  <c r="P96" i="451"/>
  <c r="U95" i="451"/>
  <c r="T94" i="451"/>
  <c r="T93" i="451"/>
  <c r="P92" i="451"/>
  <c r="R91" i="451"/>
  <c r="T90" i="451"/>
  <c r="T89" i="451"/>
  <c r="V88" i="451"/>
  <c r="R87" i="451"/>
  <c r="O86" i="451"/>
  <c r="V85" i="451"/>
  <c r="V84" i="451"/>
  <c r="W82" i="451"/>
  <c r="O82" i="451"/>
  <c r="Q81" i="451"/>
  <c r="P80" i="451"/>
  <c r="U79" i="451"/>
  <c r="T78" i="451"/>
  <c r="T77" i="451"/>
  <c r="P76" i="451"/>
  <c r="R75" i="451"/>
  <c r="T74" i="451"/>
  <c r="T73" i="451"/>
  <c r="V72" i="451"/>
  <c r="R71" i="451"/>
  <c r="O70" i="451"/>
  <c r="V69" i="451"/>
  <c r="V68" i="451"/>
  <c r="W66" i="451"/>
  <c r="O66" i="451"/>
  <c r="Q65" i="451"/>
  <c r="P64" i="451"/>
  <c r="U63" i="451"/>
  <c r="T62" i="451"/>
  <c r="T61" i="451"/>
  <c r="P60" i="451"/>
  <c r="R59" i="451"/>
  <c r="T58" i="451"/>
  <c r="T57" i="451"/>
  <c r="V56" i="451"/>
  <c r="R55" i="451"/>
  <c r="O54" i="451"/>
  <c r="V53" i="451"/>
  <c r="V52" i="451"/>
  <c r="W50" i="451"/>
  <c r="O50" i="451"/>
  <c r="Q49" i="451"/>
  <c r="P48" i="451"/>
  <c r="U47" i="451"/>
  <c r="T46" i="451"/>
  <c r="T45" i="451"/>
  <c r="P44" i="451"/>
  <c r="R43" i="451"/>
  <c r="T42" i="451"/>
  <c r="T41" i="451"/>
  <c r="V40" i="451"/>
  <c r="R39" i="451"/>
  <c r="O38" i="451"/>
  <c r="V37" i="451"/>
  <c r="V36" i="451"/>
  <c r="W34" i="451"/>
  <c r="O34" i="451"/>
  <c r="Q33" i="451"/>
  <c r="P32" i="451"/>
  <c r="U31" i="451"/>
  <c r="T30" i="451"/>
  <c r="T29" i="451"/>
  <c r="P28" i="451"/>
  <c r="R27" i="451"/>
  <c r="T26" i="451"/>
  <c r="T25" i="451"/>
  <c r="V24" i="451"/>
  <c r="V22" i="451"/>
  <c r="R23" i="451"/>
  <c r="P244" i="451"/>
  <c r="R242" i="451"/>
  <c r="Q239" i="451"/>
  <c r="Q224" i="451"/>
  <c r="W216" i="451"/>
  <c r="R214" i="451"/>
  <c r="Q210" i="451"/>
  <c r="V204" i="451"/>
  <c r="R203" i="451"/>
  <c r="V194" i="451"/>
  <c r="R193" i="451"/>
  <c r="O188" i="451"/>
  <c r="T186" i="451"/>
  <c r="Q185" i="451"/>
  <c r="V184" i="451"/>
  <c r="T181" i="451"/>
  <c r="S176" i="451"/>
  <c r="T175" i="451"/>
  <c r="R171" i="451"/>
  <c r="T164" i="451"/>
  <c r="Q163" i="451"/>
  <c r="V162" i="451"/>
  <c r="R161" i="451"/>
  <c r="S158" i="451"/>
  <c r="U157" i="451"/>
  <c r="O156" i="451"/>
  <c r="Q153" i="451"/>
  <c r="T149" i="451"/>
  <c r="S144" i="451"/>
  <c r="T143" i="451"/>
  <c r="S142" i="451"/>
  <c r="P141" i="451"/>
  <c r="O140" i="451"/>
  <c r="Q139" i="451"/>
  <c r="P138" i="451"/>
  <c r="S136" i="451"/>
  <c r="T127" i="451"/>
  <c r="S126" i="451"/>
  <c r="P125" i="451"/>
  <c r="O124" i="451"/>
  <c r="Q123" i="451"/>
  <c r="P122" i="451"/>
  <c r="R121" i="451"/>
  <c r="S120" i="451"/>
  <c r="T116" i="451"/>
  <c r="U115" i="451"/>
  <c r="W112" i="451"/>
  <c r="T111" i="451"/>
  <c r="S110" i="451"/>
  <c r="O108" i="451"/>
  <c r="Q107" i="451"/>
  <c r="P106" i="451"/>
  <c r="R105" i="451"/>
  <c r="S104" i="451"/>
  <c r="U101" i="451"/>
  <c r="U99" i="451"/>
  <c r="W96" i="451"/>
  <c r="T95" i="451"/>
  <c r="P93" i="451"/>
  <c r="O92" i="451"/>
  <c r="W86" i="451"/>
  <c r="T84" i="451"/>
  <c r="U83" i="451"/>
  <c r="V82" i="451"/>
  <c r="P77" i="451"/>
  <c r="O76" i="451"/>
  <c r="P74" i="451"/>
  <c r="S72" i="451"/>
  <c r="V66" i="451"/>
  <c r="T63" i="451"/>
  <c r="S62" i="451"/>
  <c r="P61" i="451"/>
  <c r="O60" i="451"/>
  <c r="P58" i="451"/>
  <c r="R57" i="451"/>
  <c r="S56" i="451"/>
  <c r="U53" i="451"/>
  <c r="U51" i="451"/>
  <c r="T47" i="451"/>
  <c r="S46" i="451"/>
  <c r="P45" i="451"/>
  <c r="W38" i="451"/>
  <c r="U37" i="451"/>
  <c r="U35" i="451"/>
  <c r="W32" i="451"/>
  <c r="P29" i="451"/>
  <c r="O28" i="451"/>
  <c r="Q245" i="451"/>
  <c r="R235" i="451"/>
  <c r="Q234" i="451"/>
  <c r="O233" i="451"/>
  <c r="S229" i="451"/>
  <c r="W226" i="451"/>
  <c r="T225" i="451"/>
  <c r="R216" i="451"/>
  <c r="Q214" i="451"/>
  <c r="T204" i="451"/>
  <c r="Q203" i="451"/>
  <c r="V202" i="451"/>
  <c r="U197" i="451"/>
  <c r="V192" i="451"/>
  <c r="T189" i="451"/>
  <c r="O186" i="451"/>
  <c r="S184" i="451"/>
  <c r="T183" i="451"/>
  <c r="R179" i="451"/>
  <c r="V170" i="451"/>
  <c r="U165" i="451"/>
  <c r="T162" i="451"/>
  <c r="Q161" i="451"/>
  <c r="V160" i="451"/>
  <c r="O154" i="451"/>
  <c r="S152" i="451"/>
  <c r="T151" i="451"/>
  <c r="V148" i="451"/>
  <c r="V140" i="451"/>
  <c r="Q137" i="451"/>
  <c r="P136" i="451"/>
  <c r="U135" i="451"/>
  <c r="T134" i="451"/>
  <c r="V128" i="451"/>
  <c r="V124" i="451"/>
  <c r="W122" i="451"/>
  <c r="O122" i="451"/>
  <c r="P120" i="451"/>
  <c r="U119" i="451"/>
  <c r="T118" i="451"/>
  <c r="T117" i="451"/>
  <c r="P116" i="451"/>
  <c r="R115" i="451"/>
  <c r="T114" i="451"/>
  <c r="T113" i="451"/>
  <c r="R111" i="451"/>
  <c r="O110" i="451"/>
  <c r="V109" i="451"/>
  <c r="V108" i="451"/>
  <c r="W106" i="451"/>
  <c r="O106" i="451"/>
  <c r="P104" i="451"/>
  <c r="U103" i="451"/>
  <c r="T102" i="451"/>
  <c r="T98" i="451"/>
  <c r="V96" i="451"/>
  <c r="O94" i="451"/>
  <c r="V28" i="451"/>
  <c r="V29" i="451"/>
  <c r="V32" i="451"/>
  <c r="T33" i="451"/>
  <c r="R35" i="451"/>
  <c r="T37" i="451"/>
  <c r="Q41" i="451"/>
  <c r="R47" i="451"/>
  <c r="T50" i="451"/>
  <c r="P52" i="451"/>
  <c r="P56" i="451"/>
  <c r="O58" i="451"/>
  <c r="O62" i="451"/>
  <c r="W74" i="451"/>
  <c r="T86" i="451"/>
  <c r="U87" i="451"/>
  <c r="V92" i="451"/>
  <c r="V93" i="451"/>
  <c r="Q25" i="451"/>
  <c r="R31" i="451"/>
  <c r="T34" i="451"/>
  <c r="P36" i="451"/>
  <c r="P40" i="451"/>
  <c r="O42" i="451"/>
  <c r="O46" i="451"/>
  <c r="W58" i="451"/>
  <c r="T70" i="451"/>
  <c r="U71" i="451"/>
  <c r="V76" i="451"/>
  <c r="V77" i="451"/>
  <c r="V80" i="451"/>
  <c r="T81" i="451"/>
  <c r="R83" i="451"/>
  <c r="T85" i="451"/>
  <c r="Q89" i="451"/>
  <c r="N22" i="451"/>
  <c r="P24" i="451"/>
  <c r="O26" i="451"/>
  <c r="O30" i="451"/>
  <c r="W42" i="451"/>
  <c r="T54" i="451"/>
  <c r="U55" i="451"/>
  <c r="V60" i="451"/>
  <c r="V61" i="451"/>
  <c r="V64" i="451"/>
  <c r="T65" i="451"/>
  <c r="R67" i="451"/>
  <c r="T69" i="451"/>
  <c r="Q73" i="451"/>
  <c r="R79" i="451"/>
  <c r="T82" i="451"/>
  <c r="P84" i="451"/>
  <c r="P88" i="451"/>
  <c r="O90" i="451"/>
  <c r="W26" i="451"/>
  <c r="T38" i="451"/>
  <c r="U39" i="451"/>
  <c r="V44" i="451"/>
  <c r="V45" i="451"/>
  <c r="V48" i="451"/>
  <c r="T49" i="451"/>
  <c r="R51" i="451"/>
  <c r="T53" i="451"/>
  <c r="Q57" i="451"/>
  <c r="R63" i="451"/>
  <c r="T66" i="451"/>
  <c r="P68" i="451"/>
  <c r="P72" i="451"/>
  <c r="O74" i="451"/>
  <c r="O78" i="451"/>
  <c r="W90" i="451"/>
  <c r="AA243" i="451"/>
  <c r="Z243" i="451"/>
  <c r="X243" i="451"/>
  <c r="Y243" i="451"/>
  <c r="AA26" i="452"/>
  <c r="Z26" i="452"/>
  <c r="Y26" i="452"/>
  <c r="Y19" i="452"/>
  <c r="X26" i="452"/>
  <c r="AA66" i="452"/>
  <c r="Z66" i="452"/>
  <c r="Y66" i="452"/>
  <c r="X66" i="452"/>
  <c r="AA74" i="452"/>
  <c r="Z74" i="452"/>
  <c r="Y74" i="452"/>
  <c r="X74" i="452"/>
  <c r="X42" i="453"/>
  <c r="AA42" i="453"/>
  <c r="Z42" i="453"/>
  <c r="Y42" i="453"/>
  <c r="X74" i="453"/>
  <c r="AA74" i="453"/>
  <c r="Z74" i="453"/>
  <c r="Y74" i="453"/>
  <c r="Z211" i="451"/>
  <c r="AA211" i="451"/>
  <c r="Y211" i="451"/>
  <c r="X211" i="451"/>
  <c r="X19"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O17" i="452"/>
  <c r="Q17" i="452"/>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Z22" i="453"/>
  <c r="Y44" i="453"/>
  <c r="X50" i="453"/>
  <c r="AA50" i="453"/>
  <c r="Z50" i="453"/>
  <c r="Y50" i="453"/>
  <c r="X76" i="453"/>
  <c r="AA76" i="453"/>
  <c r="Z76" i="453"/>
  <c r="Y76" i="453"/>
  <c r="X82" i="453"/>
  <c r="AA82" i="453"/>
  <c r="Z82" i="453"/>
  <c r="Y82" i="453"/>
  <c r="Z219" i="451"/>
  <c r="AA219" i="451"/>
  <c r="Y219" i="451"/>
  <c r="Z233" i="451"/>
  <c r="AA233" i="451"/>
  <c r="W17" i="452"/>
  <c r="U17" i="452"/>
  <c r="AB17" i="452"/>
  <c r="AB20" i="452"/>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AA25" i="451"/>
  <c r="Z25" i="451"/>
  <c r="AA27" i="451"/>
  <c r="AA22" i="451"/>
  <c r="Y27" i="451"/>
  <c r="Y22" i="451"/>
  <c r="AA33" i="451"/>
  <c r="Z33" i="451"/>
  <c r="AA35" i="451"/>
  <c r="Y35" i="451"/>
  <c r="AA41" i="451"/>
  <c r="Z41" i="451"/>
  <c r="AA43" i="451"/>
  <c r="Y43" i="451"/>
  <c r="AA49" i="451"/>
  <c r="Z49" i="451"/>
  <c r="AA51" i="451"/>
  <c r="Y51" i="451"/>
  <c r="AA57" i="451"/>
  <c r="Z57" i="451"/>
  <c r="AA59" i="451"/>
  <c r="Y59" i="451"/>
  <c r="AA65" i="451"/>
  <c r="Z65" i="451"/>
  <c r="AA67" i="451"/>
  <c r="Y67" i="451"/>
  <c r="AA73" i="451"/>
  <c r="Z73" i="451"/>
  <c r="AA75" i="451"/>
  <c r="Y75" i="451"/>
  <c r="AA81" i="451"/>
  <c r="Z81" i="451"/>
  <c r="AA83" i="451"/>
  <c r="Y83" i="451"/>
  <c r="AA89" i="451"/>
  <c r="Z89" i="451"/>
  <c r="AA91" i="451"/>
  <c r="Y91" i="451"/>
  <c r="AA97" i="451"/>
  <c r="Z97"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3" i="451"/>
  <c r="Z153" i="451"/>
  <c r="AA155" i="451"/>
  <c r="Y155" i="451"/>
  <c r="AA161" i="451"/>
  <c r="Z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AA19"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T17" i="452"/>
  <c r="R17" i="452"/>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15" i="451"/>
  <c r="AA215" i="451"/>
  <c r="Z223" i="451"/>
  <c r="AA223" i="451"/>
  <c r="Z231" i="451"/>
  <c r="AA231" i="451"/>
  <c r="AA24" i="452"/>
  <c r="AA19" i="452"/>
  <c r="Z24" i="452"/>
  <c r="AA32" i="452"/>
  <c r="Z32" i="452"/>
  <c r="AA40" i="452"/>
  <c r="Z40" i="452"/>
  <c r="AA48" i="452"/>
  <c r="Z48" i="452"/>
  <c r="AA56" i="452"/>
  <c r="Z56" i="452"/>
  <c r="AA64" i="452"/>
  <c r="Z64"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22"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Y19"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AB20" i="449"/>
  <c r="Z235" i="449"/>
  <c r="X235" i="449"/>
  <c r="X19" i="449"/>
  <c r="AA235" i="449"/>
  <c r="Y235" i="449"/>
  <c r="L13" i="449"/>
  <c r="O17" i="449"/>
  <c r="W17" i="449"/>
  <c r="AA22" i="449"/>
  <c r="Z237" i="449"/>
  <c r="X237" i="449"/>
  <c r="AA237" i="449"/>
  <c r="Y237" i="449"/>
  <c r="X51" i="450"/>
  <c r="AA51" i="450"/>
  <c r="Z51" i="450"/>
  <c r="Y51" i="450"/>
  <c r="Z239" i="449"/>
  <c r="X239" i="449"/>
  <c r="AA239" i="449"/>
  <c r="Y239" i="449"/>
  <c r="X43" i="450"/>
  <c r="AA43" i="450"/>
  <c r="Z43" i="450"/>
  <c r="Y43" i="450"/>
  <c r="X27" i="450"/>
  <c r="AA27" i="450"/>
  <c r="Z27" i="450"/>
  <c r="Y27" i="450"/>
  <c r="Y22" i="450"/>
  <c r="X59" i="450"/>
  <c r="AA59" i="450"/>
  <c r="Z59" i="450"/>
  <c r="Y59" i="450"/>
  <c r="AA137" i="449"/>
  <c r="AA19" i="449"/>
  <c r="Z137" i="449"/>
  <c r="Z19" i="449"/>
  <c r="Y137" i="449"/>
  <c r="Z241" i="449"/>
  <c r="X241" i="449"/>
  <c r="AA241" i="449"/>
  <c r="Y241" i="449"/>
  <c r="X35" i="450"/>
  <c r="AA35" i="450"/>
  <c r="Z35" i="450"/>
  <c r="Y35" i="450"/>
  <c r="Y19" i="450"/>
  <c r="X62" i="450"/>
  <c r="AA62" i="450"/>
  <c r="Z62" i="450"/>
  <c r="Y62" i="450"/>
  <c r="Z139" i="449"/>
  <c r="X244" i="449"/>
  <c r="X22" i="449"/>
  <c r="AA244" i="449"/>
  <c r="Z244" i="449"/>
  <c r="Y244" i="449"/>
  <c r="X246" i="449"/>
  <c r="AA246" i="449"/>
  <c r="Z246" i="449"/>
  <c r="W24" i="450"/>
  <c r="S26" i="450"/>
  <c r="U27" i="450"/>
  <c r="O28" i="450"/>
  <c r="Q29" i="450"/>
  <c r="X29" i="450"/>
  <c r="AA29" i="450"/>
  <c r="Z29" i="450"/>
  <c r="W32" i="450"/>
  <c r="S34" i="450"/>
  <c r="U35" i="450"/>
  <c r="O36" i="450"/>
  <c r="Q37" i="450"/>
  <c r="X37" i="450"/>
  <c r="AA37" i="450"/>
  <c r="Z37" i="450"/>
  <c r="W40" i="450"/>
  <c r="S42" i="450"/>
  <c r="U43" i="450"/>
  <c r="O44" i="450"/>
  <c r="Q45" i="450"/>
  <c r="X45" i="450"/>
  <c r="AA45" i="450"/>
  <c r="Z45" i="450"/>
  <c r="W48" i="450"/>
  <c r="S50" i="450"/>
  <c r="U51" i="450"/>
  <c r="O52" i="450"/>
  <c r="Q53" i="450"/>
  <c r="X53" i="450"/>
  <c r="AA53" i="450"/>
  <c r="Z53" i="450"/>
  <c r="W56" i="450"/>
  <c r="S58" i="450"/>
  <c r="U59" i="450"/>
  <c r="O60" i="450"/>
  <c r="X60" i="450"/>
  <c r="AA60" i="450"/>
  <c r="Z60" i="450"/>
  <c r="S62" i="450"/>
  <c r="P63" i="450"/>
  <c r="U66" i="450"/>
  <c r="U70" i="450"/>
  <c r="U74" i="450"/>
  <c r="U78" i="450"/>
  <c r="X109" i="450"/>
  <c r="AA109" i="450"/>
  <c r="Z109" i="450"/>
  <c r="Y109" i="450"/>
  <c r="R117" i="450"/>
  <c r="X236" i="449"/>
  <c r="Z236" i="449"/>
  <c r="X238" i="449"/>
  <c r="Z238" i="449"/>
  <c r="X240" i="449"/>
  <c r="Z240" i="449"/>
  <c r="U246" i="450"/>
  <c r="Q246" i="450"/>
  <c r="W245" i="450"/>
  <c r="S245" i="450"/>
  <c r="O245" i="450"/>
  <c r="U244" i="450"/>
  <c r="Q244" i="450"/>
  <c r="W243" i="450"/>
  <c r="S243" i="450"/>
  <c r="O243" i="450"/>
  <c r="U242" i="450"/>
  <c r="Q242" i="450"/>
  <c r="W241" i="450"/>
  <c r="S241" i="450"/>
  <c r="O241" i="450"/>
  <c r="U240" i="450"/>
  <c r="Q240" i="450"/>
  <c r="W239" i="450"/>
  <c r="S239" i="450"/>
  <c r="O239" i="450"/>
  <c r="U238" i="450"/>
  <c r="Q238" i="450"/>
  <c r="W237" i="450"/>
  <c r="S237" i="450"/>
  <c r="O237" i="450"/>
  <c r="U236" i="450"/>
  <c r="Q236" i="450"/>
  <c r="W235" i="450"/>
  <c r="S235" i="450"/>
  <c r="O235" i="450"/>
  <c r="T234" i="450"/>
  <c r="P234" i="450"/>
  <c r="V233" i="450"/>
  <c r="R233" i="450"/>
  <c r="T232" i="450"/>
  <c r="P232" i="450"/>
  <c r="V231" i="450"/>
  <c r="R231" i="450"/>
  <c r="T230" i="450"/>
  <c r="P230" i="450"/>
  <c r="V229" i="450"/>
  <c r="R229" i="450"/>
  <c r="T228" i="450"/>
  <c r="P228" i="450"/>
  <c r="V227" i="450"/>
  <c r="R227" i="450"/>
  <c r="T226" i="450"/>
  <c r="P226" i="450"/>
  <c r="V225" i="450"/>
  <c r="R225" i="450"/>
  <c r="T246" i="450"/>
  <c r="P246" i="450"/>
  <c r="V245" i="450"/>
  <c r="R245" i="450"/>
  <c r="T244" i="450"/>
  <c r="P244" i="450"/>
  <c r="V243" i="450"/>
  <c r="R243" i="450"/>
  <c r="T242" i="450"/>
  <c r="P242" i="450"/>
  <c r="V241" i="450"/>
  <c r="R241" i="450"/>
  <c r="T240" i="450"/>
  <c r="P240" i="450"/>
  <c r="V239" i="450"/>
  <c r="R239" i="450"/>
  <c r="T238" i="450"/>
  <c r="P238" i="450"/>
  <c r="V237" i="450"/>
  <c r="R237" i="450"/>
  <c r="T236" i="450"/>
  <c r="P236" i="450"/>
  <c r="V235" i="450"/>
  <c r="R235" i="450"/>
  <c r="W234" i="450"/>
  <c r="S234" i="450"/>
  <c r="O234" i="450"/>
  <c r="U233" i="450"/>
  <c r="Q233" i="450"/>
  <c r="W232" i="450"/>
  <c r="S232" i="450"/>
  <c r="O232" i="450"/>
  <c r="U231" i="450"/>
  <c r="Q231" i="450"/>
  <c r="W230" i="450"/>
  <c r="S230" i="450"/>
  <c r="O230" i="450"/>
  <c r="W246" i="450"/>
  <c r="S246" i="450"/>
  <c r="O246" i="450"/>
  <c r="U245" i="450"/>
  <c r="Q245" i="450"/>
  <c r="W244" i="450"/>
  <c r="S244" i="450"/>
  <c r="O244" i="450"/>
  <c r="U243" i="450"/>
  <c r="Q243" i="450"/>
  <c r="W242" i="450"/>
  <c r="S242" i="450"/>
  <c r="O242" i="450"/>
  <c r="U241" i="450"/>
  <c r="Q241" i="450"/>
  <c r="W240" i="450"/>
  <c r="S240" i="450"/>
  <c r="O240" i="450"/>
  <c r="U239" i="450"/>
  <c r="Q239" i="450"/>
  <c r="W238" i="450"/>
  <c r="S238" i="450"/>
  <c r="O238" i="450"/>
  <c r="U237" i="450"/>
  <c r="Q237" i="450"/>
  <c r="W236" i="450"/>
  <c r="S236" i="450"/>
  <c r="O236" i="450"/>
  <c r="U235" i="450"/>
  <c r="Q235" i="450"/>
  <c r="V234" i="450"/>
  <c r="R234" i="450"/>
  <c r="T233" i="450"/>
  <c r="P233" i="450"/>
  <c r="V232" i="450"/>
  <c r="R232" i="450"/>
  <c r="T231" i="450"/>
  <c r="P231" i="450"/>
  <c r="V230" i="450"/>
  <c r="R230" i="450"/>
  <c r="T229" i="450"/>
  <c r="P229" i="450"/>
  <c r="V228" i="450"/>
  <c r="R228" i="450"/>
  <c r="T227" i="450"/>
  <c r="P227" i="450"/>
  <c r="V226" i="450"/>
  <c r="R226" i="450"/>
  <c r="T225" i="450"/>
  <c r="P225" i="450"/>
  <c r="V224" i="450"/>
  <c r="R246" i="450"/>
  <c r="T245" i="450"/>
  <c r="V244" i="450"/>
  <c r="P239" i="450"/>
  <c r="R238" i="450"/>
  <c r="T237" i="450"/>
  <c r="V236" i="450"/>
  <c r="U234" i="450"/>
  <c r="S233" i="450"/>
  <c r="W231" i="450"/>
  <c r="Q229" i="450"/>
  <c r="U228" i="450"/>
  <c r="Q227" i="450"/>
  <c r="U226" i="450"/>
  <c r="Q225" i="450"/>
  <c r="U224" i="450"/>
  <c r="Q224" i="450"/>
  <c r="W223" i="450"/>
  <c r="S223" i="450"/>
  <c r="O223" i="450"/>
  <c r="U222" i="450"/>
  <c r="Q222" i="450"/>
  <c r="W221" i="450"/>
  <c r="S221" i="450"/>
  <c r="O221" i="450"/>
  <c r="U220" i="450"/>
  <c r="Q220" i="450"/>
  <c r="W219" i="450"/>
  <c r="S219" i="450"/>
  <c r="O219" i="450"/>
  <c r="U218" i="450"/>
  <c r="Q218" i="450"/>
  <c r="W217" i="450"/>
  <c r="S217" i="450"/>
  <c r="O217" i="450"/>
  <c r="U216" i="450"/>
  <c r="Q216" i="450"/>
  <c r="W215" i="450"/>
  <c r="S215" i="450"/>
  <c r="O215" i="450"/>
  <c r="U214" i="450"/>
  <c r="Q214" i="450"/>
  <c r="W213" i="450"/>
  <c r="S213" i="450"/>
  <c r="O213" i="450"/>
  <c r="U212" i="450"/>
  <c r="Q212" i="450"/>
  <c r="W211" i="450"/>
  <c r="S211" i="450"/>
  <c r="O211" i="450"/>
  <c r="U210" i="450"/>
  <c r="Q210" i="450"/>
  <c r="W209" i="450"/>
  <c r="S209" i="450"/>
  <c r="O209" i="450"/>
  <c r="U208" i="450"/>
  <c r="Q208" i="450"/>
  <c r="W207" i="450"/>
  <c r="S207" i="450"/>
  <c r="O207" i="450"/>
  <c r="U206" i="450"/>
  <c r="Q206" i="450"/>
  <c r="W205" i="450"/>
  <c r="S205" i="450"/>
  <c r="P245" i="450"/>
  <c r="R244" i="450"/>
  <c r="T243" i="450"/>
  <c r="V242" i="450"/>
  <c r="P237" i="450"/>
  <c r="R236" i="450"/>
  <c r="T235" i="450"/>
  <c r="Q234" i="450"/>
  <c r="O233" i="450"/>
  <c r="U232" i="450"/>
  <c r="S231" i="450"/>
  <c r="W229" i="450"/>
  <c r="O229" i="450"/>
  <c r="S228" i="450"/>
  <c r="W227" i="450"/>
  <c r="O227" i="450"/>
  <c r="S226" i="450"/>
  <c r="W225" i="450"/>
  <c r="O225" i="450"/>
  <c r="T224" i="450"/>
  <c r="P224" i="450"/>
  <c r="V223" i="450"/>
  <c r="R223" i="450"/>
  <c r="T222" i="450"/>
  <c r="P222" i="450"/>
  <c r="V221" i="450"/>
  <c r="R221" i="450"/>
  <c r="T220" i="450"/>
  <c r="P220" i="450"/>
  <c r="V219" i="450"/>
  <c r="R219" i="450"/>
  <c r="T218" i="450"/>
  <c r="P218" i="450"/>
  <c r="V217" i="450"/>
  <c r="R217" i="450"/>
  <c r="T216" i="450"/>
  <c r="P216" i="450"/>
  <c r="V215" i="450"/>
  <c r="R215" i="450"/>
  <c r="T214" i="450"/>
  <c r="P214" i="450"/>
  <c r="V213" i="450"/>
  <c r="R213" i="450"/>
  <c r="T212" i="450"/>
  <c r="P212" i="450"/>
  <c r="V211" i="450"/>
  <c r="R211" i="450"/>
  <c r="T210" i="450"/>
  <c r="P210" i="450"/>
  <c r="V209" i="450"/>
  <c r="R209" i="450"/>
  <c r="P243" i="450"/>
  <c r="R242" i="450"/>
  <c r="T241" i="450"/>
  <c r="V240" i="450"/>
  <c r="P235" i="450"/>
  <c r="Q232" i="450"/>
  <c r="O231" i="450"/>
  <c r="U230" i="450"/>
  <c r="U229" i="450"/>
  <c r="Q228" i="450"/>
  <c r="U227" i="450"/>
  <c r="Q226" i="450"/>
  <c r="U225" i="450"/>
  <c r="S224" i="450"/>
  <c r="O224" i="450"/>
  <c r="U223" i="450"/>
  <c r="Q223" i="450"/>
  <c r="W222" i="450"/>
  <c r="S222" i="450"/>
  <c r="O222" i="450"/>
  <c r="U221" i="450"/>
  <c r="Q221" i="450"/>
  <c r="W220" i="450"/>
  <c r="S220" i="450"/>
  <c r="O220" i="450"/>
  <c r="U219" i="450"/>
  <c r="Q219" i="450"/>
  <c r="W218" i="450"/>
  <c r="S218" i="450"/>
  <c r="O218" i="450"/>
  <c r="U217" i="450"/>
  <c r="Q217" i="450"/>
  <c r="W216" i="450"/>
  <c r="S216" i="450"/>
  <c r="O216" i="450"/>
  <c r="U215" i="450"/>
  <c r="Q215" i="450"/>
  <c r="W214" i="450"/>
  <c r="S214" i="450"/>
  <c r="O214" i="450"/>
  <c r="U213" i="450"/>
  <c r="Q213" i="450"/>
  <c r="W212" i="450"/>
  <c r="S212" i="450"/>
  <c r="O212" i="450"/>
  <c r="U211" i="450"/>
  <c r="Q211" i="450"/>
  <c r="W210" i="450"/>
  <c r="S210" i="450"/>
  <c r="O210" i="450"/>
  <c r="U209" i="450"/>
  <c r="Q209" i="450"/>
  <c r="W208" i="450"/>
  <c r="S208" i="450"/>
  <c r="O208" i="450"/>
  <c r="U207" i="450"/>
  <c r="Q207" i="450"/>
  <c r="W206" i="450"/>
  <c r="S206" i="450"/>
  <c r="O206" i="450"/>
  <c r="U205" i="450"/>
  <c r="Q205" i="450"/>
  <c r="W204" i="450"/>
  <c r="S204" i="450"/>
  <c r="O204" i="450"/>
  <c r="V238" i="450"/>
  <c r="R222" i="450"/>
  <c r="P221" i="450"/>
  <c r="V220" i="450"/>
  <c r="T219" i="450"/>
  <c r="P215" i="450"/>
  <c r="R214" i="450"/>
  <c r="T213" i="450"/>
  <c r="V212" i="450"/>
  <c r="R208" i="450"/>
  <c r="R207" i="450"/>
  <c r="P206" i="450"/>
  <c r="P205" i="450"/>
  <c r="R204" i="450"/>
  <c r="W203" i="450"/>
  <c r="S203" i="450"/>
  <c r="O203" i="450"/>
  <c r="U202" i="450"/>
  <c r="Q202" i="450"/>
  <c r="W201" i="450"/>
  <c r="S201" i="450"/>
  <c r="O201" i="450"/>
  <c r="U200" i="450"/>
  <c r="Q200" i="450"/>
  <c r="W199" i="450"/>
  <c r="S199" i="450"/>
  <c r="O199" i="450"/>
  <c r="U198" i="450"/>
  <c r="Q198" i="450"/>
  <c r="W197" i="450"/>
  <c r="S197" i="450"/>
  <c r="O197" i="450"/>
  <c r="U196" i="450"/>
  <c r="Q196" i="450"/>
  <c r="W195" i="450"/>
  <c r="S195" i="450"/>
  <c r="O195" i="450"/>
  <c r="U194" i="450"/>
  <c r="Q194" i="450"/>
  <c r="W193" i="450"/>
  <c r="S193" i="450"/>
  <c r="O193" i="450"/>
  <c r="U192" i="450"/>
  <c r="Q192" i="450"/>
  <c r="W191" i="450"/>
  <c r="S191" i="450"/>
  <c r="O191" i="450"/>
  <c r="U190" i="450"/>
  <c r="Q190" i="450"/>
  <c r="W189" i="450"/>
  <c r="S189" i="450"/>
  <c r="O189" i="450"/>
  <c r="U188" i="450"/>
  <c r="Q188" i="450"/>
  <c r="W187" i="450"/>
  <c r="S187" i="450"/>
  <c r="O187" i="450"/>
  <c r="U186" i="450"/>
  <c r="Q186" i="450"/>
  <c r="W185" i="450"/>
  <c r="S185" i="450"/>
  <c r="O185" i="450"/>
  <c r="U184" i="450"/>
  <c r="Q184" i="450"/>
  <c r="W183" i="450"/>
  <c r="S183" i="450"/>
  <c r="O183" i="450"/>
  <c r="U182" i="450"/>
  <c r="Q182" i="450"/>
  <c r="W181" i="450"/>
  <c r="S181" i="450"/>
  <c r="O181" i="450"/>
  <c r="U180" i="450"/>
  <c r="Q180" i="450"/>
  <c r="P241" i="450"/>
  <c r="R220" i="450"/>
  <c r="P219" i="450"/>
  <c r="V218" i="450"/>
  <c r="T217" i="450"/>
  <c r="P213" i="450"/>
  <c r="R212" i="450"/>
  <c r="T211" i="450"/>
  <c r="V210" i="450"/>
  <c r="P208" i="450"/>
  <c r="P207" i="450"/>
  <c r="V206" i="450"/>
  <c r="V205" i="450"/>
  <c r="O205" i="450"/>
  <c r="V204" i="450"/>
  <c r="Q204" i="450"/>
  <c r="V203" i="450"/>
  <c r="R203" i="450"/>
  <c r="T202" i="450"/>
  <c r="P202" i="450"/>
  <c r="V201" i="450"/>
  <c r="R201" i="450"/>
  <c r="T200" i="450"/>
  <c r="P200" i="450"/>
  <c r="V199" i="450"/>
  <c r="R199" i="450"/>
  <c r="T198" i="450"/>
  <c r="P198" i="450"/>
  <c r="V197" i="450"/>
  <c r="R197" i="450"/>
  <c r="T196" i="450"/>
  <c r="P196" i="450"/>
  <c r="V195" i="450"/>
  <c r="R195" i="450"/>
  <c r="T194" i="450"/>
  <c r="P194" i="450"/>
  <c r="V193" i="450"/>
  <c r="R193" i="450"/>
  <c r="T192" i="450"/>
  <c r="P192" i="450"/>
  <c r="V191" i="450"/>
  <c r="R191" i="450"/>
  <c r="T190" i="450"/>
  <c r="P190" i="450"/>
  <c r="V189" i="450"/>
  <c r="R189" i="450"/>
  <c r="T188" i="450"/>
  <c r="P188" i="450"/>
  <c r="V187" i="450"/>
  <c r="R187" i="450"/>
  <c r="T186" i="450"/>
  <c r="P186" i="450"/>
  <c r="V185" i="450"/>
  <c r="R185" i="450"/>
  <c r="T184" i="450"/>
  <c r="P184" i="450"/>
  <c r="V183" i="450"/>
  <c r="R183" i="450"/>
  <c r="V246" i="450"/>
  <c r="T239" i="450"/>
  <c r="Q230" i="450"/>
  <c r="W228" i="450"/>
  <c r="W226" i="450"/>
  <c r="W224" i="450"/>
  <c r="T223" i="450"/>
  <c r="R218" i="450"/>
  <c r="P217" i="450"/>
  <c r="V216" i="450"/>
  <c r="P211" i="450"/>
  <c r="R210" i="450"/>
  <c r="T209" i="450"/>
  <c r="V208" i="450"/>
  <c r="V207" i="450"/>
  <c r="T206" i="450"/>
  <c r="T205" i="450"/>
  <c r="U204" i="450"/>
  <c r="P204" i="450"/>
  <c r="U203" i="450"/>
  <c r="Q203" i="450"/>
  <c r="W202" i="450"/>
  <c r="S202" i="450"/>
  <c r="O202" i="450"/>
  <c r="U201" i="450"/>
  <c r="Q201" i="450"/>
  <c r="W200" i="450"/>
  <c r="S200" i="450"/>
  <c r="O200" i="450"/>
  <c r="U199" i="450"/>
  <c r="Q199" i="450"/>
  <c r="W198" i="450"/>
  <c r="S198" i="450"/>
  <c r="O198" i="450"/>
  <c r="U197" i="450"/>
  <c r="Q197" i="450"/>
  <c r="W196" i="450"/>
  <c r="S196" i="450"/>
  <c r="O196" i="450"/>
  <c r="U195" i="450"/>
  <c r="Q195" i="450"/>
  <c r="W194" i="450"/>
  <c r="S194" i="450"/>
  <c r="O194" i="450"/>
  <c r="U193" i="450"/>
  <c r="Q193" i="450"/>
  <c r="W192" i="450"/>
  <c r="S192" i="450"/>
  <c r="O192" i="450"/>
  <c r="U191" i="450"/>
  <c r="Q191" i="450"/>
  <c r="W190" i="450"/>
  <c r="S190" i="450"/>
  <c r="O190" i="450"/>
  <c r="U189" i="450"/>
  <c r="Q189" i="450"/>
  <c r="W188" i="450"/>
  <c r="S188" i="450"/>
  <c r="O188" i="450"/>
  <c r="U187" i="450"/>
  <c r="Q187" i="450"/>
  <c r="W186" i="450"/>
  <c r="S186" i="450"/>
  <c r="O186" i="450"/>
  <c r="U185" i="450"/>
  <c r="Q185" i="450"/>
  <c r="W184" i="450"/>
  <c r="S184" i="450"/>
  <c r="O184" i="450"/>
  <c r="U183" i="450"/>
  <c r="Q183" i="450"/>
  <c r="W182" i="450"/>
  <c r="S182" i="450"/>
  <c r="O182" i="450"/>
  <c r="U181" i="450"/>
  <c r="Q181" i="450"/>
  <c r="W180" i="450"/>
  <c r="S180" i="450"/>
  <c r="O180" i="450"/>
  <c r="U179" i="450"/>
  <c r="Q179" i="450"/>
  <c r="W178" i="450"/>
  <c r="S178" i="450"/>
  <c r="O178" i="450"/>
  <c r="U177" i="450"/>
  <c r="Q177" i="450"/>
  <c r="W176" i="450"/>
  <c r="S176" i="450"/>
  <c r="O176" i="450"/>
  <c r="U175" i="450"/>
  <c r="Q175" i="450"/>
  <c r="W174" i="450"/>
  <c r="S174" i="450"/>
  <c r="O174" i="450"/>
  <c r="U173" i="450"/>
  <c r="W233" i="450"/>
  <c r="R224" i="450"/>
  <c r="T208" i="450"/>
  <c r="T207" i="450"/>
  <c r="T204" i="450"/>
  <c r="T203" i="450"/>
  <c r="V202" i="450"/>
  <c r="P197" i="450"/>
  <c r="R196" i="450"/>
  <c r="T195" i="450"/>
  <c r="V194" i="450"/>
  <c r="P189" i="450"/>
  <c r="R188" i="450"/>
  <c r="T187" i="450"/>
  <c r="V186" i="450"/>
  <c r="R182" i="450"/>
  <c r="R181" i="450"/>
  <c r="P180" i="450"/>
  <c r="S179" i="450"/>
  <c r="U178" i="450"/>
  <c r="P178" i="450"/>
  <c r="T177" i="450"/>
  <c r="O177" i="450"/>
  <c r="V176" i="450"/>
  <c r="Q176" i="450"/>
  <c r="V175" i="450"/>
  <c r="P175" i="450"/>
  <c r="R174" i="450"/>
  <c r="W173" i="450"/>
  <c r="R173" i="450"/>
  <c r="T172" i="450"/>
  <c r="P172" i="450"/>
  <c r="V171" i="450"/>
  <c r="R171" i="450"/>
  <c r="T170" i="450"/>
  <c r="P170" i="450"/>
  <c r="V169" i="450"/>
  <c r="R169" i="450"/>
  <c r="T168" i="450"/>
  <c r="P168" i="450"/>
  <c r="V167" i="450"/>
  <c r="R167" i="450"/>
  <c r="T166" i="450"/>
  <c r="P166" i="450"/>
  <c r="V165" i="450"/>
  <c r="R165" i="450"/>
  <c r="T164" i="450"/>
  <c r="P164" i="450"/>
  <c r="V163" i="450"/>
  <c r="R163" i="450"/>
  <c r="T162" i="450"/>
  <c r="P162" i="450"/>
  <c r="V161" i="450"/>
  <c r="R161" i="450"/>
  <c r="T160" i="450"/>
  <c r="P160" i="450"/>
  <c r="V159" i="450"/>
  <c r="R159" i="450"/>
  <c r="T158" i="450"/>
  <c r="P158" i="450"/>
  <c r="V157" i="450"/>
  <c r="R157" i="450"/>
  <c r="T156" i="450"/>
  <c r="P156" i="450"/>
  <c r="V155" i="450"/>
  <c r="R155" i="450"/>
  <c r="T154" i="450"/>
  <c r="P154" i="450"/>
  <c r="V153" i="450"/>
  <c r="R153" i="450"/>
  <c r="T152" i="450"/>
  <c r="P152" i="450"/>
  <c r="V151" i="450"/>
  <c r="R151" i="450"/>
  <c r="T150" i="450"/>
  <c r="P150" i="450"/>
  <c r="V149" i="450"/>
  <c r="R149" i="450"/>
  <c r="T148" i="450"/>
  <c r="P148" i="450"/>
  <c r="V147" i="450"/>
  <c r="R147" i="450"/>
  <c r="T146" i="450"/>
  <c r="P146" i="450"/>
  <c r="V145" i="450"/>
  <c r="R145" i="450"/>
  <c r="T144" i="450"/>
  <c r="P144" i="450"/>
  <c r="V143" i="450"/>
  <c r="R143" i="450"/>
  <c r="O226" i="450"/>
  <c r="S225" i="450"/>
  <c r="V222" i="450"/>
  <c r="T215" i="450"/>
  <c r="P203" i="450"/>
  <c r="R202" i="450"/>
  <c r="T201" i="450"/>
  <c r="V200" i="450"/>
  <c r="P195" i="450"/>
  <c r="R194" i="450"/>
  <c r="T193" i="450"/>
  <c r="V192" i="450"/>
  <c r="P187" i="450"/>
  <c r="R186" i="450"/>
  <c r="T185" i="450"/>
  <c r="V184" i="450"/>
  <c r="P182" i="450"/>
  <c r="P181" i="450"/>
  <c r="V180" i="450"/>
  <c r="W179" i="450"/>
  <c r="R179" i="450"/>
  <c r="T178" i="450"/>
  <c r="S177" i="450"/>
  <c r="U176" i="450"/>
  <c r="P176" i="450"/>
  <c r="T175" i="450"/>
  <c r="O175" i="450"/>
  <c r="V174" i="450"/>
  <c r="Q174" i="450"/>
  <c r="V173" i="450"/>
  <c r="Q173" i="450"/>
  <c r="W172" i="450"/>
  <c r="S172" i="450"/>
  <c r="O172" i="450"/>
  <c r="U171" i="450"/>
  <c r="Q171" i="450"/>
  <c r="W170" i="450"/>
  <c r="S170" i="450"/>
  <c r="O170" i="450"/>
  <c r="U169" i="450"/>
  <c r="Q169" i="450"/>
  <c r="W168" i="450"/>
  <c r="S168" i="450"/>
  <c r="O168" i="450"/>
  <c r="U167" i="450"/>
  <c r="Q167" i="450"/>
  <c r="W166" i="450"/>
  <c r="S166" i="450"/>
  <c r="O166" i="450"/>
  <c r="U165" i="450"/>
  <c r="Q165" i="450"/>
  <c r="W164" i="450"/>
  <c r="S164" i="450"/>
  <c r="O164" i="450"/>
  <c r="U163" i="450"/>
  <c r="Q163" i="450"/>
  <c r="W162" i="450"/>
  <c r="S162" i="450"/>
  <c r="O162" i="450"/>
  <c r="U161" i="450"/>
  <c r="Q161" i="450"/>
  <c r="W160" i="450"/>
  <c r="S160" i="450"/>
  <c r="O160" i="450"/>
  <c r="U159" i="450"/>
  <c r="O228" i="450"/>
  <c r="S227" i="450"/>
  <c r="P223" i="450"/>
  <c r="R216" i="450"/>
  <c r="P209" i="450"/>
  <c r="R205" i="450"/>
  <c r="P201" i="450"/>
  <c r="R200" i="450"/>
  <c r="T199" i="450"/>
  <c r="V198" i="450"/>
  <c r="P193" i="450"/>
  <c r="R192" i="450"/>
  <c r="T191" i="450"/>
  <c r="V190" i="450"/>
  <c r="P185" i="450"/>
  <c r="R184" i="450"/>
  <c r="T183" i="450"/>
  <c r="V182" i="450"/>
  <c r="V181" i="450"/>
  <c r="T180" i="450"/>
  <c r="V179" i="450"/>
  <c r="P179" i="450"/>
  <c r="R178" i="450"/>
  <c r="W177" i="450"/>
  <c r="R177" i="450"/>
  <c r="T176" i="450"/>
  <c r="S175" i="450"/>
  <c r="U174" i="450"/>
  <c r="P174" i="450"/>
  <c r="T173" i="450"/>
  <c r="P173" i="450"/>
  <c r="V172" i="450"/>
  <c r="R172" i="450"/>
  <c r="T171" i="450"/>
  <c r="P171" i="450"/>
  <c r="V170" i="450"/>
  <c r="R170" i="450"/>
  <c r="T169" i="450"/>
  <c r="P169" i="450"/>
  <c r="V168" i="450"/>
  <c r="R168" i="450"/>
  <c r="T167" i="450"/>
  <c r="P167" i="450"/>
  <c r="V166" i="450"/>
  <c r="R166" i="450"/>
  <c r="T165" i="450"/>
  <c r="P165" i="450"/>
  <c r="V164" i="450"/>
  <c r="R164" i="450"/>
  <c r="T163" i="450"/>
  <c r="P163" i="450"/>
  <c r="V162" i="450"/>
  <c r="R162" i="450"/>
  <c r="T161" i="450"/>
  <c r="P161" i="450"/>
  <c r="V160" i="450"/>
  <c r="R160" i="450"/>
  <c r="T159" i="450"/>
  <c r="P159" i="450"/>
  <c r="V158" i="450"/>
  <c r="R158" i="450"/>
  <c r="T157" i="450"/>
  <c r="P157" i="450"/>
  <c r="V156" i="450"/>
  <c r="R156" i="450"/>
  <c r="T155" i="450"/>
  <c r="P155" i="450"/>
  <c r="V154" i="450"/>
  <c r="R154" i="450"/>
  <c r="T153" i="450"/>
  <c r="P153" i="450"/>
  <c r="V152" i="450"/>
  <c r="R152" i="450"/>
  <c r="T151" i="450"/>
  <c r="P151" i="450"/>
  <c r="V150" i="450"/>
  <c r="R150" i="450"/>
  <c r="T149" i="450"/>
  <c r="P149" i="450"/>
  <c r="V148" i="450"/>
  <c r="R148" i="450"/>
  <c r="T147" i="450"/>
  <c r="P147" i="450"/>
  <c r="V146" i="450"/>
  <c r="R146" i="450"/>
  <c r="T145" i="450"/>
  <c r="P145" i="450"/>
  <c r="V144" i="450"/>
  <c r="R144" i="450"/>
  <c r="T143" i="450"/>
  <c r="P143" i="450"/>
  <c r="V142" i="450"/>
  <c r="R142" i="450"/>
  <c r="T197" i="450"/>
  <c r="V188" i="450"/>
  <c r="R180" i="450"/>
  <c r="O179" i="450"/>
  <c r="R175" i="450"/>
  <c r="O173" i="450"/>
  <c r="U172" i="450"/>
  <c r="S171" i="450"/>
  <c r="W169" i="450"/>
  <c r="Q166" i="450"/>
  <c r="O165" i="450"/>
  <c r="U164" i="450"/>
  <c r="S163" i="450"/>
  <c r="W161" i="450"/>
  <c r="O159" i="450"/>
  <c r="S158" i="450"/>
  <c r="W157" i="450"/>
  <c r="O157" i="450"/>
  <c r="S156" i="450"/>
  <c r="W155" i="450"/>
  <c r="O155" i="450"/>
  <c r="S154" i="450"/>
  <c r="W153" i="450"/>
  <c r="O153" i="450"/>
  <c r="S152" i="450"/>
  <c r="W151" i="450"/>
  <c r="O151" i="450"/>
  <c r="S150" i="450"/>
  <c r="W149" i="450"/>
  <c r="O149" i="450"/>
  <c r="S148" i="450"/>
  <c r="W147" i="450"/>
  <c r="O147" i="450"/>
  <c r="S146" i="450"/>
  <c r="W145" i="450"/>
  <c r="O145" i="450"/>
  <c r="S144" i="450"/>
  <c r="W143" i="450"/>
  <c r="O143" i="450"/>
  <c r="T142" i="450"/>
  <c r="O142" i="450"/>
  <c r="T141" i="450"/>
  <c r="P141" i="450"/>
  <c r="V140" i="450"/>
  <c r="R140" i="450"/>
  <c r="T139" i="450"/>
  <c r="P139" i="450"/>
  <c r="V138" i="450"/>
  <c r="R138" i="450"/>
  <c r="T137" i="450"/>
  <c r="P137" i="450"/>
  <c r="V136" i="450"/>
  <c r="R136" i="450"/>
  <c r="T135" i="450"/>
  <c r="P135" i="450"/>
  <c r="V134" i="450"/>
  <c r="R134" i="450"/>
  <c r="T133" i="450"/>
  <c r="P133" i="450"/>
  <c r="V132" i="450"/>
  <c r="R132" i="450"/>
  <c r="T131" i="450"/>
  <c r="P131" i="450"/>
  <c r="V130" i="450"/>
  <c r="R130" i="450"/>
  <c r="T129" i="450"/>
  <c r="P129" i="450"/>
  <c r="V128" i="450"/>
  <c r="R128" i="450"/>
  <c r="T127" i="450"/>
  <c r="P127" i="450"/>
  <c r="V126" i="450"/>
  <c r="R126" i="450"/>
  <c r="T125" i="450"/>
  <c r="P125" i="450"/>
  <c r="V124" i="450"/>
  <c r="R124" i="450"/>
  <c r="T123" i="450"/>
  <c r="P123" i="450"/>
  <c r="V122" i="450"/>
  <c r="R122" i="450"/>
  <c r="T121" i="450"/>
  <c r="P121" i="450"/>
  <c r="V120" i="450"/>
  <c r="R120" i="450"/>
  <c r="T119" i="450"/>
  <c r="P119" i="450"/>
  <c r="V118" i="450"/>
  <c r="R118" i="450"/>
  <c r="T117" i="450"/>
  <c r="P117" i="450"/>
  <c r="V116" i="450"/>
  <c r="R116" i="450"/>
  <c r="T115" i="450"/>
  <c r="P115" i="450"/>
  <c r="S229" i="450"/>
  <c r="R206" i="450"/>
  <c r="R198" i="450"/>
  <c r="P191" i="450"/>
  <c r="T182" i="450"/>
  <c r="T181" i="450"/>
  <c r="V178" i="450"/>
  <c r="Q172" i="450"/>
  <c r="O171" i="450"/>
  <c r="U170" i="450"/>
  <c r="S169" i="450"/>
  <c r="W167" i="450"/>
  <c r="Q164" i="450"/>
  <c r="O163" i="450"/>
  <c r="U162" i="450"/>
  <c r="S161" i="450"/>
  <c r="W159" i="450"/>
  <c r="Q158" i="450"/>
  <c r="U157" i="450"/>
  <c r="Q156" i="450"/>
  <c r="U155" i="450"/>
  <c r="Q154" i="450"/>
  <c r="U153" i="450"/>
  <c r="Q152" i="450"/>
  <c r="U151" i="450"/>
  <c r="Q150" i="450"/>
  <c r="U149" i="450"/>
  <c r="Q148" i="450"/>
  <c r="U147" i="450"/>
  <c r="Q146" i="450"/>
  <c r="U145" i="450"/>
  <c r="Q144" i="450"/>
  <c r="U143" i="450"/>
  <c r="S142" i="450"/>
  <c r="W141" i="450"/>
  <c r="S141" i="450"/>
  <c r="O141" i="450"/>
  <c r="U140" i="450"/>
  <c r="Q140" i="450"/>
  <c r="W139" i="450"/>
  <c r="S139" i="450"/>
  <c r="O139" i="450"/>
  <c r="U138" i="450"/>
  <c r="Q138" i="450"/>
  <c r="W137" i="450"/>
  <c r="S137" i="450"/>
  <c r="O137" i="450"/>
  <c r="U136" i="450"/>
  <c r="Q136" i="450"/>
  <c r="W135" i="450"/>
  <c r="S135" i="450"/>
  <c r="O135" i="450"/>
  <c r="U134" i="450"/>
  <c r="Q134" i="450"/>
  <c r="W133" i="450"/>
  <c r="S133" i="450"/>
  <c r="O133" i="450"/>
  <c r="U132" i="450"/>
  <c r="Q132" i="450"/>
  <c r="W131" i="450"/>
  <c r="S131" i="450"/>
  <c r="O131" i="450"/>
  <c r="T221" i="450"/>
  <c r="V196" i="450"/>
  <c r="T189" i="450"/>
  <c r="Q178" i="450"/>
  <c r="V177" i="450"/>
  <c r="Q170" i="450"/>
  <c r="O169" i="450"/>
  <c r="U168" i="450"/>
  <c r="S167" i="450"/>
  <c r="W165" i="450"/>
  <c r="Q162" i="450"/>
  <c r="O161" i="450"/>
  <c r="U160" i="450"/>
  <c r="S159" i="450"/>
  <c r="W158" i="450"/>
  <c r="O158" i="450"/>
  <c r="S157" i="450"/>
  <c r="W156" i="450"/>
  <c r="O156" i="450"/>
  <c r="S155" i="450"/>
  <c r="W154" i="450"/>
  <c r="O154" i="450"/>
  <c r="S153" i="450"/>
  <c r="W152" i="450"/>
  <c r="O152" i="450"/>
  <c r="S151" i="450"/>
  <c r="W150" i="450"/>
  <c r="O150" i="450"/>
  <c r="S149" i="450"/>
  <c r="W148" i="450"/>
  <c r="O148" i="450"/>
  <c r="S147" i="450"/>
  <c r="W146" i="450"/>
  <c r="O146" i="450"/>
  <c r="S145" i="450"/>
  <c r="W144" i="450"/>
  <c r="O144" i="450"/>
  <c r="S143" i="450"/>
  <c r="W142" i="450"/>
  <c r="Q142" i="450"/>
  <c r="V141" i="450"/>
  <c r="R141" i="450"/>
  <c r="T140" i="450"/>
  <c r="P140" i="450"/>
  <c r="V139" i="450"/>
  <c r="R139" i="450"/>
  <c r="T138" i="450"/>
  <c r="P138" i="450"/>
  <c r="V137" i="450"/>
  <c r="R137" i="450"/>
  <c r="T136" i="450"/>
  <c r="P136" i="450"/>
  <c r="V135" i="450"/>
  <c r="R135" i="450"/>
  <c r="T134" i="450"/>
  <c r="P134" i="450"/>
  <c r="V133" i="450"/>
  <c r="R133" i="450"/>
  <c r="T132" i="450"/>
  <c r="P132" i="450"/>
  <c r="V131" i="450"/>
  <c r="R131" i="450"/>
  <c r="T130" i="450"/>
  <c r="P130" i="450"/>
  <c r="V129" i="450"/>
  <c r="R129" i="450"/>
  <c r="T128" i="450"/>
  <c r="P128" i="450"/>
  <c r="V127" i="450"/>
  <c r="R127" i="450"/>
  <c r="T126" i="450"/>
  <c r="P126" i="450"/>
  <c r="V125" i="450"/>
  <c r="R125" i="450"/>
  <c r="T124" i="450"/>
  <c r="P124" i="450"/>
  <c r="V123" i="450"/>
  <c r="R123" i="450"/>
  <c r="T122" i="450"/>
  <c r="P122" i="450"/>
  <c r="V121" i="450"/>
  <c r="R121" i="450"/>
  <c r="T120" i="450"/>
  <c r="P120" i="450"/>
  <c r="V119" i="450"/>
  <c r="R119" i="450"/>
  <c r="V214" i="450"/>
  <c r="T179" i="450"/>
  <c r="P177" i="450"/>
  <c r="R176" i="450"/>
  <c r="S173" i="450"/>
  <c r="W171" i="450"/>
  <c r="S165" i="450"/>
  <c r="W163" i="450"/>
  <c r="P142" i="450"/>
  <c r="U141" i="450"/>
  <c r="S140" i="450"/>
  <c r="W138" i="450"/>
  <c r="Q135" i="450"/>
  <c r="O134" i="450"/>
  <c r="U133" i="450"/>
  <c r="S132" i="450"/>
  <c r="W130" i="450"/>
  <c r="O130" i="450"/>
  <c r="S129" i="450"/>
  <c r="W128" i="450"/>
  <c r="O128" i="450"/>
  <c r="S127" i="450"/>
  <c r="W126" i="450"/>
  <c r="O126" i="450"/>
  <c r="S125" i="450"/>
  <c r="W124" i="450"/>
  <c r="O124" i="450"/>
  <c r="S123" i="450"/>
  <c r="W122" i="450"/>
  <c r="O122" i="450"/>
  <c r="S121" i="450"/>
  <c r="W120" i="450"/>
  <c r="O120" i="450"/>
  <c r="S119" i="450"/>
  <c r="S118" i="450"/>
  <c r="V117" i="450"/>
  <c r="Q117" i="450"/>
  <c r="S116" i="450"/>
  <c r="V115" i="450"/>
  <c r="Q115" i="450"/>
  <c r="V114" i="450"/>
  <c r="R114" i="450"/>
  <c r="T113" i="450"/>
  <c r="P113" i="450"/>
  <c r="V112" i="450"/>
  <c r="R112" i="450"/>
  <c r="T111" i="450"/>
  <c r="P111" i="450"/>
  <c r="V110" i="450"/>
  <c r="R110" i="450"/>
  <c r="T109" i="450"/>
  <c r="P109" i="450"/>
  <c r="V108" i="450"/>
  <c r="R108" i="450"/>
  <c r="T107" i="450"/>
  <c r="P107" i="450"/>
  <c r="V106" i="450"/>
  <c r="R106" i="450"/>
  <c r="T105" i="450"/>
  <c r="P105" i="450"/>
  <c r="V104" i="450"/>
  <c r="R104" i="450"/>
  <c r="T103" i="450"/>
  <c r="P103" i="450"/>
  <c r="V102" i="450"/>
  <c r="R102" i="450"/>
  <c r="T101" i="450"/>
  <c r="P101" i="450"/>
  <c r="V100" i="450"/>
  <c r="R100" i="450"/>
  <c r="T99" i="450"/>
  <c r="P99" i="450"/>
  <c r="V98" i="450"/>
  <c r="R98" i="450"/>
  <c r="T97" i="450"/>
  <c r="P97" i="450"/>
  <c r="V96" i="450"/>
  <c r="R96" i="450"/>
  <c r="T95" i="450"/>
  <c r="P95" i="450"/>
  <c r="V94" i="450"/>
  <c r="R94" i="450"/>
  <c r="T93" i="450"/>
  <c r="P93" i="450"/>
  <c r="V92" i="450"/>
  <c r="R92" i="450"/>
  <c r="T91" i="450"/>
  <c r="P91" i="450"/>
  <c r="V90" i="450"/>
  <c r="R90" i="450"/>
  <c r="T89" i="450"/>
  <c r="P89" i="450"/>
  <c r="V88" i="450"/>
  <c r="R88" i="450"/>
  <c r="T87" i="450"/>
  <c r="P87" i="450"/>
  <c r="V86" i="450"/>
  <c r="R86" i="450"/>
  <c r="T85" i="450"/>
  <c r="P85" i="450"/>
  <c r="V84" i="450"/>
  <c r="R84" i="450"/>
  <c r="T83" i="450"/>
  <c r="P83" i="450"/>
  <c r="V82" i="450"/>
  <c r="R82" i="450"/>
  <c r="T81" i="450"/>
  <c r="P81" i="450"/>
  <c r="V80" i="450"/>
  <c r="R80" i="450"/>
  <c r="T79" i="450"/>
  <c r="P79" i="450"/>
  <c r="V78" i="450"/>
  <c r="R78" i="450"/>
  <c r="T77" i="450"/>
  <c r="P77" i="450"/>
  <c r="V76" i="450"/>
  <c r="R76" i="450"/>
  <c r="T75" i="450"/>
  <c r="P75" i="450"/>
  <c r="V74" i="450"/>
  <c r="R74" i="450"/>
  <c r="T73" i="450"/>
  <c r="P73" i="450"/>
  <c r="V72" i="450"/>
  <c r="R72" i="450"/>
  <c r="T71" i="450"/>
  <c r="P71" i="450"/>
  <c r="V70" i="450"/>
  <c r="R70" i="450"/>
  <c r="T69" i="450"/>
  <c r="P69" i="450"/>
  <c r="V68" i="450"/>
  <c r="R68" i="450"/>
  <c r="T67" i="450"/>
  <c r="P67" i="450"/>
  <c r="V66" i="450"/>
  <c r="R66" i="450"/>
  <c r="T65" i="450"/>
  <c r="P65" i="450"/>
  <c r="R190" i="450"/>
  <c r="P183" i="450"/>
  <c r="T174" i="450"/>
  <c r="Q157" i="450"/>
  <c r="U156" i="450"/>
  <c r="Q153" i="450"/>
  <c r="U152" i="450"/>
  <c r="Q149" i="450"/>
  <c r="U148" i="450"/>
  <c r="Q145" i="450"/>
  <c r="U144" i="450"/>
  <c r="Q141" i="450"/>
  <c r="O140" i="450"/>
  <c r="U139" i="450"/>
  <c r="S138" i="450"/>
  <c r="W136" i="450"/>
  <c r="Q133" i="450"/>
  <c r="O132" i="450"/>
  <c r="U131" i="450"/>
  <c r="U130" i="450"/>
  <c r="Q129" i="450"/>
  <c r="U128" i="450"/>
  <c r="Q127" i="450"/>
  <c r="U126" i="450"/>
  <c r="Q125" i="450"/>
  <c r="U124" i="450"/>
  <c r="Q123" i="450"/>
  <c r="U122" i="450"/>
  <c r="Q121" i="450"/>
  <c r="U120" i="450"/>
  <c r="Q119" i="450"/>
  <c r="W118" i="450"/>
  <c r="Q118" i="450"/>
  <c r="U117" i="450"/>
  <c r="O117" i="450"/>
  <c r="W116" i="450"/>
  <c r="Q116" i="450"/>
  <c r="U115" i="450"/>
  <c r="O115" i="450"/>
  <c r="U114" i="450"/>
  <c r="Q114" i="450"/>
  <c r="W113" i="450"/>
  <c r="S113" i="450"/>
  <c r="O113" i="450"/>
  <c r="U112" i="450"/>
  <c r="Q112" i="450"/>
  <c r="W111" i="450"/>
  <c r="S111" i="450"/>
  <c r="O111" i="450"/>
  <c r="U110" i="450"/>
  <c r="Q110" i="450"/>
  <c r="W109" i="450"/>
  <c r="S109" i="450"/>
  <c r="O109" i="450"/>
  <c r="U108" i="450"/>
  <c r="Q108" i="450"/>
  <c r="W107" i="450"/>
  <c r="S107" i="450"/>
  <c r="O107" i="450"/>
  <c r="U106" i="450"/>
  <c r="Q106" i="450"/>
  <c r="W105" i="450"/>
  <c r="S105" i="450"/>
  <c r="O105" i="450"/>
  <c r="U104" i="450"/>
  <c r="Q104" i="450"/>
  <c r="W103" i="450"/>
  <c r="S103" i="450"/>
  <c r="O103" i="450"/>
  <c r="U102" i="450"/>
  <c r="Q102" i="450"/>
  <c r="W101" i="450"/>
  <c r="S101" i="450"/>
  <c r="O101" i="450"/>
  <c r="U100" i="450"/>
  <c r="Q100" i="450"/>
  <c r="W99" i="450"/>
  <c r="S99" i="450"/>
  <c r="O99" i="450"/>
  <c r="U98" i="450"/>
  <c r="Q98" i="450"/>
  <c r="W97" i="450"/>
  <c r="S97" i="450"/>
  <c r="O97" i="450"/>
  <c r="U96" i="450"/>
  <c r="Q96" i="450"/>
  <c r="W95" i="450"/>
  <c r="S95" i="450"/>
  <c r="O95" i="450"/>
  <c r="U94" i="450"/>
  <c r="Q94" i="450"/>
  <c r="W93" i="450"/>
  <c r="S93" i="450"/>
  <c r="O93" i="450"/>
  <c r="U92" i="450"/>
  <c r="Q92" i="450"/>
  <c r="W91" i="450"/>
  <c r="S91" i="450"/>
  <c r="O91" i="450"/>
  <c r="U90" i="450"/>
  <c r="Q90" i="450"/>
  <c r="W89" i="450"/>
  <c r="S89" i="450"/>
  <c r="O89" i="450"/>
  <c r="U88" i="450"/>
  <c r="Q88" i="450"/>
  <c r="W87" i="450"/>
  <c r="S87" i="450"/>
  <c r="O87" i="450"/>
  <c r="U86" i="450"/>
  <c r="Q86" i="450"/>
  <c r="W85" i="450"/>
  <c r="S85" i="450"/>
  <c r="O85" i="450"/>
  <c r="U84" i="450"/>
  <c r="Q84" i="450"/>
  <c r="W83" i="450"/>
  <c r="S83" i="450"/>
  <c r="O83" i="450"/>
  <c r="U82" i="450"/>
  <c r="Q82" i="450"/>
  <c r="W81" i="450"/>
  <c r="S81" i="450"/>
  <c r="O81" i="450"/>
  <c r="U80" i="450"/>
  <c r="Q168" i="450"/>
  <c r="Q160" i="450"/>
  <c r="Q139" i="450"/>
  <c r="O138" i="450"/>
  <c r="U137" i="450"/>
  <c r="S136" i="450"/>
  <c r="W134" i="450"/>
  <c r="Q131" i="450"/>
  <c r="S130" i="450"/>
  <c r="W129" i="450"/>
  <c r="O129" i="450"/>
  <c r="S128" i="450"/>
  <c r="W127" i="450"/>
  <c r="O127" i="450"/>
  <c r="S126" i="450"/>
  <c r="W125" i="450"/>
  <c r="O125" i="450"/>
  <c r="S124" i="450"/>
  <c r="W123" i="450"/>
  <c r="O123" i="450"/>
  <c r="S122" i="450"/>
  <c r="W121" i="450"/>
  <c r="O121" i="450"/>
  <c r="S120" i="450"/>
  <c r="W119" i="450"/>
  <c r="O119" i="450"/>
  <c r="U118" i="450"/>
  <c r="P118" i="450"/>
  <c r="S117" i="450"/>
  <c r="U116" i="450"/>
  <c r="P116" i="450"/>
  <c r="S115" i="450"/>
  <c r="T114" i="450"/>
  <c r="P114" i="450"/>
  <c r="V113" i="450"/>
  <c r="R113" i="450"/>
  <c r="T112" i="450"/>
  <c r="P112" i="450"/>
  <c r="V111" i="450"/>
  <c r="R111" i="450"/>
  <c r="T110" i="450"/>
  <c r="P110" i="450"/>
  <c r="V109" i="450"/>
  <c r="R109" i="450"/>
  <c r="T108" i="450"/>
  <c r="P108" i="450"/>
  <c r="V107" i="450"/>
  <c r="R107" i="450"/>
  <c r="T106" i="450"/>
  <c r="P106" i="450"/>
  <c r="V105" i="450"/>
  <c r="R105" i="450"/>
  <c r="T104" i="450"/>
  <c r="P104" i="450"/>
  <c r="V103" i="450"/>
  <c r="R103" i="450"/>
  <c r="T102" i="450"/>
  <c r="P102" i="450"/>
  <c r="V101" i="450"/>
  <c r="R101" i="450"/>
  <c r="T100" i="450"/>
  <c r="P100" i="450"/>
  <c r="V99" i="450"/>
  <c r="R99" i="450"/>
  <c r="T98" i="450"/>
  <c r="P98" i="450"/>
  <c r="V97" i="450"/>
  <c r="R97" i="450"/>
  <c r="T96" i="450"/>
  <c r="P96" i="450"/>
  <c r="V95" i="450"/>
  <c r="R95" i="450"/>
  <c r="T94" i="450"/>
  <c r="P94" i="450"/>
  <c r="V93" i="450"/>
  <c r="R93" i="450"/>
  <c r="T92" i="450"/>
  <c r="P92" i="450"/>
  <c r="V91" i="450"/>
  <c r="R91" i="450"/>
  <c r="T90" i="450"/>
  <c r="P90" i="450"/>
  <c r="V89" i="450"/>
  <c r="R89" i="450"/>
  <c r="T88" i="450"/>
  <c r="P88" i="450"/>
  <c r="V87" i="450"/>
  <c r="R87" i="450"/>
  <c r="T86" i="450"/>
  <c r="P86" i="450"/>
  <c r="V85" i="450"/>
  <c r="R85" i="450"/>
  <c r="T84" i="450"/>
  <c r="P84" i="450"/>
  <c r="V83" i="450"/>
  <c r="R83" i="450"/>
  <c r="T82" i="450"/>
  <c r="P82" i="450"/>
  <c r="V81" i="450"/>
  <c r="R81" i="450"/>
  <c r="T80" i="450"/>
  <c r="P80" i="450"/>
  <c r="V79" i="450"/>
  <c r="R79" i="450"/>
  <c r="T78" i="450"/>
  <c r="P78" i="450"/>
  <c r="V77" i="450"/>
  <c r="R77" i="450"/>
  <c r="T76" i="450"/>
  <c r="P76" i="450"/>
  <c r="V75" i="450"/>
  <c r="R75" i="450"/>
  <c r="T74" i="450"/>
  <c r="P74" i="450"/>
  <c r="V73" i="450"/>
  <c r="R73" i="450"/>
  <c r="T72" i="450"/>
  <c r="P72" i="450"/>
  <c r="V71" i="450"/>
  <c r="R71" i="450"/>
  <c r="T70" i="450"/>
  <c r="P70" i="450"/>
  <c r="V69" i="450"/>
  <c r="R69" i="450"/>
  <c r="T68" i="450"/>
  <c r="P68" i="450"/>
  <c r="V67" i="450"/>
  <c r="R67" i="450"/>
  <c r="T66" i="450"/>
  <c r="P66" i="450"/>
  <c r="V65" i="450"/>
  <c r="R65" i="450"/>
  <c r="T64" i="450"/>
  <c r="P64" i="450"/>
  <c r="V63" i="450"/>
  <c r="R63" i="450"/>
  <c r="T62" i="450"/>
  <c r="P62" i="450"/>
  <c r="V61" i="450"/>
  <c r="R61" i="450"/>
  <c r="T60" i="450"/>
  <c r="W175" i="450"/>
  <c r="O167" i="450"/>
  <c r="U166" i="450"/>
  <c r="Q137" i="450"/>
  <c r="U135" i="450"/>
  <c r="Q128" i="450"/>
  <c r="Q124" i="450"/>
  <c r="Q120" i="450"/>
  <c r="O118" i="450"/>
  <c r="W115" i="450"/>
  <c r="W114" i="450"/>
  <c r="O112" i="450"/>
  <c r="U111" i="450"/>
  <c r="W110" i="450"/>
  <c r="Q107" i="450"/>
  <c r="O106" i="450"/>
  <c r="U105" i="450"/>
  <c r="S104" i="450"/>
  <c r="W102" i="450"/>
  <c r="Q99" i="450"/>
  <c r="O98" i="450"/>
  <c r="U97" i="450"/>
  <c r="S96" i="450"/>
  <c r="W94" i="450"/>
  <c r="Q91" i="450"/>
  <c r="O90" i="450"/>
  <c r="U89" i="450"/>
  <c r="S88" i="450"/>
  <c r="W86" i="450"/>
  <c r="Q83" i="450"/>
  <c r="O82" i="450"/>
  <c r="U81" i="450"/>
  <c r="S80" i="450"/>
  <c r="W79" i="450"/>
  <c r="O79" i="450"/>
  <c r="S78" i="450"/>
  <c r="W77" i="450"/>
  <c r="O77" i="450"/>
  <c r="S76" i="450"/>
  <c r="W75" i="450"/>
  <c r="O75" i="450"/>
  <c r="S74" i="450"/>
  <c r="W73" i="450"/>
  <c r="O73" i="450"/>
  <c r="S72" i="450"/>
  <c r="W71" i="450"/>
  <c r="O71" i="450"/>
  <c r="S70" i="450"/>
  <c r="W69" i="450"/>
  <c r="O69" i="450"/>
  <c r="S68" i="450"/>
  <c r="W67" i="450"/>
  <c r="O67" i="450"/>
  <c r="S66" i="450"/>
  <c r="W65" i="450"/>
  <c r="O65" i="450"/>
  <c r="W64" i="450"/>
  <c r="R64" i="450"/>
  <c r="T63" i="450"/>
  <c r="O63" i="450"/>
  <c r="W62" i="450"/>
  <c r="R62" i="450"/>
  <c r="T61" i="450"/>
  <c r="O61" i="450"/>
  <c r="W60" i="450"/>
  <c r="R60" i="450"/>
  <c r="T59" i="450"/>
  <c r="P59" i="450"/>
  <c r="V58" i="450"/>
  <c r="R58" i="450"/>
  <c r="T57" i="450"/>
  <c r="P57" i="450"/>
  <c r="V56" i="450"/>
  <c r="R56" i="450"/>
  <c r="T55" i="450"/>
  <c r="P55" i="450"/>
  <c r="V54" i="450"/>
  <c r="R54" i="450"/>
  <c r="T53" i="450"/>
  <c r="P53" i="450"/>
  <c r="V52" i="450"/>
  <c r="R52" i="450"/>
  <c r="T51" i="450"/>
  <c r="P51" i="450"/>
  <c r="V50" i="450"/>
  <c r="R50" i="450"/>
  <c r="T49" i="450"/>
  <c r="P49" i="450"/>
  <c r="V48" i="450"/>
  <c r="R48" i="450"/>
  <c r="T47" i="450"/>
  <c r="P47" i="450"/>
  <c r="V46" i="450"/>
  <c r="R46" i="450"/>
  <c r="T45" i="450"/>
  <c r="P45" i="450"/>
  <c r="V44" i="450"/>
  <c r="R44" i="450"/>
  <c r="T43" i="450"/>
  <c r="P43" i="450"/>
  <c r="V42" i="450"/>
  <c r="R42" i="450"/>
  <c r="T41" i="450"/>
  <c r="P41" i="450"/>
  <c r="V40" i="450"/>
  <c r="R40" i="450"/>
  <c r="T39" i="450"/>
  <c r="P39" i="450"/>
  <c r="V38" i="450"/>
  <c r="R38" i="450"/>
  <c r="T37" i="450"/>
  <c r="P37" i="450"/>
  <c r="V36" i="450"/>
  <c r="R36" i="450"/>
  <c r="T35" i="450"/>
  <c r="P35" i="450"/>
  <c r="V34" i="450"/>
  <c r="R34" i="450"/>
  <c r="T33" i="450"/>
  <c r="P33" i="450"/>
  <c r="V32" i="450"/>
  <c r="R32" i="450"/>
  <c r="T31" i="450"/>
  <c r="P31" i="450"/>
  <c r="V30" i="450"/>
  <c r="R30" i="450"/>
  <c r="T29" i="450"/>
  <c r="P29" i="450"/>
  <c r="V28" i="450"/>
  <c r="R28" i="450"/>
  <c r="T27" i="450"/>
  <c r="P27" i="450"/>
  <c r="V26" i="450"/>
  <c r="R26" i="450"/>
  <c r="T25" i="450"/>
  <c r="P25" i="450"/>
  <c r="V24" i="450"/>
  <c r="R24" i="450"/>
  <c r="T23" i="450"/>
  <c r="P23" i="450"/>
  <c r="P22" i="450"/>
  <c r="N22" i="450"/>
  <c r="Q159" i="450"/>
  <c r="U158" i="450"/>
  <c r="Q155" i="450"/>
  <c r="U154" i="450"/>
  <c r="Q151" i="450"/>
  <c r="U150" i="450"/>
  <c r="Q147" i="450"/>
  <c r="U146" i="450"/>
  <c r="Q143" i="450"/>
  <c r="U142" i="450"/>
  <c r="W140" i="450"/>
  <c r="O136" i="450"/>
  <c r="S134" i="450"/>
  <c r="W132" i="450"/>
  <c r="U127" i="450"/>
  <c r="U123" i="450"/>
  <c r="U119" i="450"/>
  <c r="T116" i="450"/>
  <c r="R115" i="450"/>
  <c r="S114" i="450"/>
  <c r="Q111" i="450"/>
  <c r="S110" i="450"/>
  <c r="W108" i="450"/>
  <c r="Q105" i="450"/>
  <c r="O104" i="450"/>
  <c r="U103" i="450"/>
  <c r="S102" i="450"/>
  <c r="W100" i="450"/>
  <c r="Q97" i="450"/>
  <c r="O96" i="450"/>
  <c r="U95" i="450"/>
  <c r="S94" i="450"/>
  <c r="W92" i="450"/>
  <c r="Q89" i="450"/>
  <c r="O88" i="450"/>
  <c r="U87" i="450"/>
  <c r="S86" i="450"/>
  <c r="W84" i="450"/>
  <c r="Q81" i="450"/>
  <c r="Q80" i="450"/>
  <c r="U79" i="450"/>
  <c r="Q78" i="450"/>
  <c r="U77" i="450"/>
  <c r="Q76" i="450"/>
  <c r="U75" i="450"/>
  <c r="Q74" i="450"/>
  <c r="U73" i="450"/>
  <c r="Q72" i="450"/>
  <c r="U71" i="450"/>
  <c r="Q70" i="450"/>
  <c r="U69" i="450"/>
  <c r="Q68" i="450"/>
  <c r="U67" i="450"/>
  <c r="Q66" i="450"/>
  <c r="U65" i="450"/>
  <c r="V64" i="450"/>
  <c r="Q64" i="450"/>
  <c r="S63" i="450"/>
  <c r="V62" i="450"/>
  <c r="Q62" i="450"/>
  <c r="S61" i="450"/>
  <c r="V60" i="450"/>
  <c r="Q60" i="450"/>
  <c r="W59" i="450"/>
  <c r="S59" i="450"/>
  <c r="O59" i="450"/>
  <c r="U58" i="450"/>
  <c r="Q58" i="450"/>
  <c r="W57" i="450"/>
  <c r="S57" i="450"/>
  <c r="O57" i="450"/>
  <c r="U56" i="450"/>
  <c r="Q56" i="450"/>
  <c r="W55" i="450"/>
  <c r="S55" i="450"/>
  <c r="O55" i="450"/>
  <c r="U54" i="450"/>
  <c r="Q54" i="450"/>
  <c r="W53" i="450"/>
  <c r="S53" i="450"/>
  <c r="O53" i="450"/>
  <c r="U52" i="450"/>
  <c r="Q52" i="450"/>
  <c r="W51" i="450"/>
  <c r="S51" i="450"/>
  <c r="O51" i="450"/>
  <c r="U50" i="450"/>
  <c r="Q50" i="450"/>
  <c r="W49" i="450"/>
  <c r="S49" i="450"/>
  <c r="O49" i="450"/>
  <c r="U48" i="450"/>
  <c r="Q48" i="450"/>
  <c r="W47" i="450"/>
  <c r="S47" i="450"/>
  <c r="O47" i="450"/>
  <c r="U46" i="450"/>
  <c r="Q46" i="450"/>
  <c r="W45" i="450"/>
  <c r="S45" i="450"/>
  <c r="O45" i="450"/>
  <c r="U44" i="450"/>
  <c r="Q44" i="450"/>
  <c r="W43" i="450"/>
  <c r="S43" i="450"/>
  <c r="O43" i="450"/>
  <c r="U42" i="450"/>
  <c r="Q42" i="450"/>
  <c r="W41" i="450"/>
  <c r="S41" i="450"/>
  <c r="O41" i="450"/>
  <c r="U40" i="450"/>
  <c r="Q40" i="450"/>
  <c r="W39" i="450"/>
  <c r="S39" i="450"/>
  <c r="O39" i="450"/>
  <c r="U38" i="450"/>
  <c r="Q38" i="450"/>
  <c r="W37" i="450"/>
  <c r="S37" i="450"/>
  <c r="O37" i="450"/>
  <c r="U36" i="450"/>
  <c r="Q36" i="450"/>
  <c r="W35" i="450"/>
  <c r="S35" i="450"/>
  <c r="O35" i="450"/>
  <c r="U34" i="450"/>
  <c r="Q34" i="450"/>
  <c r="W33" i="450"/>
  <c r="S33" i="450"/>
  <c r="O33" i="450"/>
  <c r="U32" i="450"/>
  <c r="Q32" i="450"/>
  <c r="W31" i="450"/>
  <c r="S31" i="450"/>
  <c r="O31" i="450"/>
  <c r="U30" i="450"/>
  <c r="Q30" i="450"/>
  <c r="W29" i="450"/>
  <c r="S29" i="450"/>
  <c r="O29" i="450"/>
  <c r="U28" i="450"/>
  <c r="Q28" i="450"/>
  <c r="W27" i="450"/>
  <c r="S27" i="450"/>
  <c r="O27" i="450"/>
  <c r="U26" i="450"/>
  <c r="Q26" i="450"/>
  <c r="W25" i="450"/>
  <c r="S25" i="450"/>
  <c r="O25" i="450"/>
  <c r="U24" i="450"/>
  <c r="Q24" i="450"/>
  <c r="W23" i="450"/>
  <c r="S23" i="450"/>
  <c r="S22" i="450"/>
  <c r="O23" i="450"/>
  <c r="M22" i="450"/>
  <c r="P199" i="450"/>
  <c r="Q130" i="450"/>
  <c r="Q126" i="450"/>
  <c r="Q122" i="450"/>
  <c r="W117" i="450"/>
  <c r="O116" i="450"/>
  <c r="O114" i="450"/>
  <c r="U113" i="450"/>
  <c r="W112" i="450"/>
  <c r="O110" i="450"/>
  <c r="U109" i="450"/>
  <c r="S108" i="450"/>
  <c r="W106" i="450"/>
  <c r="Q103" i="450"/>
  <c r="O102" i="450"/>
  <c r="U101" i="450"/>
  <c r="S100" i="450"/>
  <c r="W98" i="450"/>
  <c r="Q95" i="450"/>
  <c r="O94" i="450"/>
  <c r="U93" i="450"/>
  <c r="S92" i="450"/>
  <c r="W90" i="450"/>
  <c r="Q87" i="450"/>
  <c r="O86" i="450"/>
  <c r="U85" i="450"/>
  <c r="S84" i="450"/>
  <c r="W82" i="450"/>
  <c r="O80" i="450"/>
  <c r="S79" i="450"/>
  <c r="W78" i="450"/>
  <c r="O78" i="450"/>
  <c r="S77" i="450"/>
  <c r="W76" i="450"/>
  <c r="O76" i="450"/>
  <c r="S75" i="450"/>
  <c r="W74" i="450"/>
  <c r="O74" i="450"/>
  <c r="S73" i="450"/>
  <c r="W72" i="450"/>
  <c r="O72" i="450"/>
  <c r="S71" i="450"/>
  <c r="W70" i="450"/>
  <c r="O70" i="450"/>
  <c r="S69" i="450"/>
  <c r="W68" i="450"/>
  <c r="O68" i="450"/>
  <c r="S67" i="450"/>
  <c r="W66" i="450"/>
  <c r="O66" i="450"/>
  <c r="S65" i="450"/>
  <c r="U64" i="450"/>
  <c r="O64" i="450"/>
  <c r="W63" i="450"/>
  <c r="Q63" i="450"/>
  <c r="U62" i="450"/>
  <c r="O62" i="450"/>
  <c r="W61" i="450"/>
  <c r="Q61" i="450"/>
  <c r="U60" i="450"/>
  <c r="P60" i="450"/>
  <c r="V59" i="450"/>
  <c r="R59" i="450"/>
  <c r="T58" i="450"/>
  <c r="P58" i="450"/>
  <c r="V57" i="450"/>
  <c r="R57" i="450"/>
  <c r="T56" i="450"/>
  <c r="P56" i="450"/>
  <c r="V55" i="450"/>
  <c r="R55" i="450"/>
  <c r="T54" i="450"/>
  <c r="P54" i="450"/>
  <c r="V53" i="450"/>
  <c r="R53" i="450"/>
  <c r="T52" i="450"/>
  <c r="P52" i="450"/>
  <c r="V51" i="450"/>
  <c r="R51" i="450"/>
  <c r="T50" i="450"/>
  <c r="P50" i="450"/>
  <c r="V49" i="450"/>
  <c r="R49" i="450"/>
  <c r="T48" i="450"/>
  <c r="P48" i="450"/>
  <c r="V47" i="450"/>
  <c r="R47" i="450"/>
  <c r="T46" i="450"/>
  <c r="P46" i="450"/>
  <c r="V45" i="450"/>
  <c r="R45" i="450"/>
  <c r="T44" i="450"/>
  <c r="P44" i="450"/>
  <c r="V43" i="450"/>
  <c r="R43" i="450"/>
  <c r="T42" i="450"/>
  <c r="P42" i="450"/>
  <c r="V41" i="450"/>
  <c r="R41" i="450"/>
  <c r="T40" i="450"/>
  <c r="P40" i="450"/>
  <c r="V39" i="450"/>
  <c r="R39" i="450"/>
  <c r="T38" i="450"/>
  <c r="P38" i="450"/>
  <c r="V37" i="450"/>
  <c r="R37" i="450"/>
  <c r="T36" i="450"/>
  <c r="P36" i="450"/>
  <c r="V35" i="450"/>
  <c r="R35" i="450"/>
  <c r="T34" i="450"/>
  <c r="P34" i="450"/>
  <c r="V33" i="450"/>
  <c r="R33" i="450"/>
  <c r="T32" i="450"/>
  <c r="P32" i="450"/>
  <c r="V31" i="450"/>
  <c r="R31" i="450"/>
  <c r="T30" i="450"/>
  <c r="P30" i="450"/>
  <c r="V29" i="450"/>
  <c r="R29" i="450"/>
  <c r="T28" i="450"/>
  <c r="P28" i="450"/>
  <c r="V27" i="450"/>
  <c r="R27" i="450"/>
  <c r="T26" i="450"/>
  <c r="P26" i="450"/>
  <c r="V25" i="450"/>
  <c r="R25" i="450"/>
  <c r="T24" i="450"/>
  <c r="P24" i="450"/>
  <c r="V23" i="450"/>
  <c r="V22" i="450"/>
  <c r="R23" i="450"/>
  <c r="L22" i="450"/>
  <c r="L13" i="450"/>
  <c r="Q23" i="450"/>
  <c r="X23" i="450"/>
  <c r="AA23" i="450"/>
  <c r="Z23" i="450"/>
  <c r="W26" i="450"/>
  <c r="S28" i="450"/>
  <c r="U29" i="450"/>
  <c r="O30" i="450"/>
  <c r="Q31" i="450"/>
  <c r="X31" i="450"/>
  <c r="AA31" i="450"/>
  <c r="Z31" i="450"/>
  <c r="W34" i="450"/>
  <c r="S36" i="450"/>
  <c r="U37" i="450"/>
  <c r="O38" i="450"/>
  <c r="Q39" i="450"/>
  <c r="X39" i="450"/>
  <c r="AA39" i="450"/>
  <c r="Z39" i="450"/>
  <c r="W42" i="450"/>
  <c r="S44" i="450"/>
  <c r="U45" i="450"/>
  <c r="O46" i="450"/>
  <c r="Q47" i="450"/>
  <c r="X47" i="450"/>
  <c r="AA47" i="450"/>
  <c r="Z47" i="450"/>
  <c r="W50" i="450"/>
  <c r="S52" i="450"/>
  <c r="U53" i="450"/>
  <c r="O54" i="450"/>
  <c r="Q55" i="450"/>
  <c r="X55" i="450"/>
  <c r="AA55" i="450"/>
  <c r="Z55" i="450"/>
  <c r="W58" i="450"/>
  <c r="S60" i="450"/>
  <c r="P61" i="450"/>
  <c r="U63" i="450"/>
  <c r="Q67" i="450"/>
  <c r="Q71" i="450"/>
  <c r="Q75" i="450"/>
  <c r="Q79" i="450"/>
  <c r="X85" i="450"/>
  <c r="AA85" i="450"/>
  <c r="Z85" i="450"/>
  <c r="Y85" i="450"/>
  <c r="X93" i="450"/>
  <c r="AA93" i="450"/>
  <c r="Z93" i="450"/>
  <c r="Y93" i="450"/>
  <c r="X101" i="450"/>
  <c r="AA101" i="450"/>
  <c r="Z101" i="450"/>
  <c r="Y101" i="450"/>
  <c r="W104" i="450"/>
  <c r="S106" i="450"/>
  <c r="O108" i="450"/>
  <c r="S112" i="450"/>
  <c r="X113" i="450"/>
  <c r="AA113" i="450"/>
  <c r="Z113" i="450"/>
  <c r="Y113" i="450"/>
  <c r="U125" i="450"/>
  <c r="Y223" i="449"/>
  <c r="Y234" i="449"/>
  <c r="Y236" i="449"/>
  <c r="Y238" i="449"/>
  <c r="Y240" i="449"/>
  <c r="X242" i="449"/>
  <c r="AA242" i="449"/>
  <c r="Z242" i="449"/>
  <c r="R17" i="450"/>
  <c r="T17" i="450"/>
  <c r="U23" i="450"/>
  <c r="O24" i="450"/>
  <c r="Q25" i="450"/>
  <c r="X25" i="450"/>
  <c r="AA25" i="450"/>
  <c r="Z25" i="450"/>
  <c r="W28" i="450"/>
  <c r="S30" i="450"/>
  <c r="U31" i="450"/>
  <c r="O32" i="450"/>
  <c r="Q33" i="450"/>
  <c r="X33" i="450"/>
  <c r="AA33" i="450"/>
  <c r="Z33" i="450"/>
  <c r="W36" i="450"/>
  <c r="S38" i="450"/>
  <c r="U39" i="450"/>
  <c r="O40" i="450"/>
  <c r="Q41" i="450"/>
  <c r="X41" i="450"/>
  <c r="AA41" i="450"/>
  <c r="Z41" i="450"/>
  <c r="W44" i="450"/>
  <c r="S46" i="450"/>
  <c r="U47" i="450"/>
  <c r="O48" i="450"/>
  <c r="Q49" i="450"/>
  <c r="X49" i="450"/>
  <c r="AA49" i="450"/>
  <c r="Z49" i="450"/>
  <c r="W52" i="450"/>
  <c r="S54" i="450"/>
  <c r="U55" i="450"/>
  <c r="O56" i="450"/>
  <c r="Q57" i="450"/>
  <c r="X57" i="450"/>
  <c r="AA57" i="450"/>
  <c r="Z57" i="450"/>
  <c r="U61" i="450"/>
  <c r="X64" i="450"/>
  <c r="AA64" i="450"/>
  <c r="Z64" i="450"/>
  <c r="U68" i="450"/>
  <c r="U72" i="450"/>
  <c r="U76" i="450"/>
  <c r="W80" i="450"/>
  <c r="S82" i="450"/>
  <c r="O84" i="450"/>
  <c r="W88" i="450"/>
  <c r="S90" i="450"/>
  <c r="O92" i="450"/>
  <c r="W96" i="450"/>
  <c r="S98" i="450"/>
  <c r="O100" i="450"/>
  <c r="U107" i="450"/>
  <c r="Q109" i="450"/>
  <c r="T118" i="450"/>
  <c r="U121"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W246" i="448"/>
  <c r="S246" i="448"/>
  <c r="O246" i="448"/>
  <c r="U245" i="448"/>
  <c r="Q245" i="448"/>
  <c r="W244" i="448"/>
  <c r="S244" i="448"/>
  <c r="O244" i="448"/>
  <c r="U243" i="448"/>
  <c r="Q243" i="448"/>
  <c r="W242" i="448"/>
  <c r="S242" i="448"/>
  <c r="O242" i="448"/>
  <c r="U241" i="448"/>
  <c r="Q241" i="448"/>
  <c r="W240" i="448"/>
  <c r="S240" i="448"/>
  <c r="O240" i="448"/>
  <c r="U239" i="448"/>
  <c r="Q239" i="448"/>
  <c r="W238" i="448"/>
  <c r="S238" i="448"/>
  <c r="O238" i="448"/>
  <c r="U237" i="448"/>
  <c r="Q237" i="448"/>
  <c r="W236" i="448"/>
  <c r="S236" i="448"/>
  <c r="O236" i="448"/>
  <c r="U235" i="448"/>
  <c r="Q235" i="448"/>
  <c r="V234" i="448"/>
  <c r="R234" i="448"/>
  <c r="T233" i="448"/>
  <c r="P233" i="448"/>
  <c r="V232" i="448"/>
  <c r="R232" i="448"/>
  <c r="T231" i="448"/>
  <c r="P231" i="448"/>
  <c r="V230" i="448"/>
  <c r="R230" i="448"/>
  <c r="T229" i="448"/>
  <c r="P229" i="448"/>
  <c r="V228" i="448"/>
  <c r="R228" i="448"/>
  <c r="T227" i="448"/>
  <c r="P227" i="448"/>
  <c r="V226" i="448"/>
  <c r="R226" i="448"/>
  <c r="T225" i="448"/>
  <c r="P225" i="448"/>
  <c r="V224" i="448"/>
  <c r="T246" i="448"/>
  <c r="S245" i="448"/>
  <c r="U244" i="448"/>
  <c r="P244" i="448"/>
  <c r="T243" i="448"/>
  <c r="O243" i="448"/>
  <c r="V242" i="448"/>
  <c r="Q242" i="448"/>
  <c r="V241" i="448"/>
  <c r="P241" i="448"/>
  <c r="R240" i="448"/>
  <c r="W239" i="448"/>
  <c r="R239" i="448"/>
  <c r="T238" i="448"/>
  <c r="S237" i="448"/>
  <c r="U236" i="448"/>
  <c r="P236" i="448"/>
  <c r="T235" i="448"/>
  <c r="O235" i="448"/>
  <c r="U234" i="448"/>
  <c r="P234" i="448"/>
  <c r="S233" i="448"/>
  <c r="U232" i="448"/>
  <c r="P232" i="448"/>
  <c r="S231" i="448"/>
  <c r="U230" i="448"/>
  <c r="P230" i="448"/>
  <c r="S229" i="448"/>
  <c r="U228" i="448"/>
  <c r="P228" i="448"/>
  <c r="S227" i="448"/>
  <c r="U226" i="448"/>
  <c r="P226" i="448"/>
  <c r="S225" i="448"/>
  <c r="U224" i="448"/>
  <c r="Q224" i="448"/>
  <c r="W223" i="448"/>
  <c r="S223" i="448"/>
  <c r="O223" i="448"/>
  <c r="U222" i="448"/>
  <c r="Q222" i="448"/>
  <c r="W221" i="448"/>
  <c r="S221" i="448"/>
  <c r="O221" i="448"/>
  <c r="U220" i="448"/>
  <c r="Q220" i="448"/>
  <c r="W219" i="448"/>
  <c r="S219" i="448"/>
  <c r="O219" i="448"/>
  <c r="U218" i="448"/>
  <c r="Q218" i="448"/>
  <c r="W217" i="448"/>
  <c r="S217" i="448"/>
  <c r="O217" i="448"/>
  <c r="U216" i="448"/>
  <c r="Q216" i="448"/>
  <c r="W215" i="448"/>
  <c r="S215" i="448"/>
  <c r="O215" i="448"/>
  <c r="U214" i="448"/>
  <c r="Q214" i="448"/>
  <c r="W213" i="448"/>
  <c r="S213" i="448"/>
  <c r="O213" i="448"/>
  <c r="U212" i="448"/>
  <c r="Q212" i="448"/>
  <c r="W211" i="448"/>
  <c r="S211" i="448"/>
  <c r="O211" i="448"/>
  <c r="U210" i="448"/>
  <c r="Q210" i="448"/>
  <c r="W209" i="448"/>
  <c r="S209" i="448"/>
  <c r="O209" i="448"/>
  <c r="U208" i="448"/>
  <c r="Q208" i="448"/>
  <c r="W207" i="448"/>
  <c r="S207" i="448"/>
  <c r="O207" i="448"/>
  <c r="U206" i="448"/>
  <c r="Q206" i="448"/>
  <c r="W205" i="448"/>
  <c r="S205" i="448"/>
  <c r="O205" i="448"/>
  <c r="U204" i="448"/>
  <c r="Q204" i="448"/>
  <c r="W203" i="448"/>
  <c r="S203" i="448"/>
  <c r="O203" i="448"/>
  <c r="U202" i="448"/>
  <c r="Q202" i="448"/>
  <c r="W201" i="448"/>
  <c r="S201" i="448"/>
  <c r="O201" i="448"/>
  <c r="U200" i="448"/>
  <c r="Q200" i="448"/>
  <c r="W199" i="448"/>
  <c r="S199" i="448"/>
  <c r="O199" i="448"/>
  <c r="U198" i="448"/>
  <c r="Q198" i="448"/>
  <c r="W197" i="448"/>
  <c r="S197" i="448"/>
  <c r="O197" i="448"/>
  <c r="U196" i="448"/>
  <c r="Q196" i="448"/>
  <c r="W195" i="448"/>
  <c r="S195" i="448"/>
  <c r="O195" i="448"/>
  <c r="U194" i="448"/>
  <c r="Q194" i="448"/>
  <c r="W193" i="448"/>
  <c r="S193" i="448"/>
  <c r="O193" i="448"/>
  <c r="U192" i="448"/>
  <c r="Q192" i="448"/>
  <c r="V246" i="448"/>
  <c r="P246" i="448"/>
  <c r="R245" i="448"/>
  <c r="V244" i="448"/>
  <c r="R243" i="448"/>
  <c r="P242" i="448"/>
  <c r="R241" i="448"/>
  <c r="Q240" i="448"/>
  <c r="S239" i="448"/>
  <c r="V238" i="448"/>
  <c r="P238" i="448"/>
  <c r="R237" i="448"/>
  <c r="V236" i="448"/>
  <c r="R235" i="448"/>
  <c r="W234" i="448"/>
  <c r="O234" i="448"/>
  <c r="W233" i="448"/>
  <c r="Q233" i="448"/>
  <c r="T232" i="448"/>
  <c r="V231" i="448"/>
  <c r="O231" i="448"/>
  <c r="S230" i="448"/>
  <c r="U229" i="448"/>
  <c r="Q228" i="448"/>
  <c r="R227" i="448"/>
  <c r="W226" i="448"/>
  <c r="O226" i="448"/>
  <c r="W225" i="448"/>
  <c r="Q225" i="448"/>
  <c r="T224" i="448"/>
  <c r="O224" i="448"/>
  <c r="V223" i="448"/>
  <c r="Q223" i="448"/>
  <c r="V222" i="448"/>
  <c r="P222" i="448"/>
  <c r="R221" i="448"/>
  <c r="W220" i="448"/>
  <c r="R220" i="448"/>
  <c r="T219" i="448"/>
  <c r="S218" i="448"/>
  <c r="U217" i="448"/>
  <c r="P217" i="448"/>
  <c r="T216" i="448"/>
  <c r="O216" i="448"/>
  <c r="V215" i="448"/>
  <c r="Q215" i="448"/>
  <c r="V214" i="448"/>
  <c r="P214" i="448"/>
  <c r="R213" i="448"/>
  <c r="W212" i="448"/>
  <c r="R212" i="448"/>
  <c r="T211" i="448"/>
  <c r="S210" i="448"/>
  <c r="U209" i="448"/>
  <c r="P209" i="448"/>
  <c r="T208" i="448"/>
  <c r="O208" i="448"/>
  <c r="V207" i="448"/>
  <c r="Q207" i="448"/>
  <c r="V206" i="448"/>
  <c r="P206" i="448"/>
  <c r="R205" i="448"/>
  <c r="W204" i="448"/>
  <c r="R204" i="448"/>
  <c r="T203" i="448"/>
  <c r="S202" i="448"/>
  <c r="U201" i="448"/>
  <c r="P201" i="448"/>
  <c r="T200" i="448"/>
  <c r="O200" i="448"/>
  <c r="V199" i="448"/>
  <c r="Q199" i="448"/>
  <c r="V198" i="448"/>
  <c r="P198" i="448"/>
  <c r="R197" i="448"/>
  <c r="W196" i="448"/>
  <c r="R196" i="448"/>
  <c r="T195" i="448"/>
  <c r="S194" i="448"/>
  <c r="U193" i="448"/>
  <c r="P193" i="448"/>
  <c r="T192" i="448"/>
  <c r="O192" i="448"/>
  <c r="U191" i="448"/>
  <c r="Q191" i="448"/>
  <c r="W190" i="448"/>
  <c r="S190" i="448"/>
  <c r="O190" i="448"/>
  <c r="U189" i="448"/>
  <c r="Q189" i="448"/>
  <c r="W188" i="448"/>
  <c r="S188" i="448"/>
  <c r="O188" i="448"/>
  <c r="U187" i="448"/>
  <c r="Q187" i="448"/>
  <c r="W186" i="448"/>
  <c r="S186" i="448"/>
  <c r="O186" i="448"/>
  <c r="U185" i="448"/>
  <c r="Q185" i="448"/>
  <c r="W184" i="448"/>
  <c r="S184" i="448"/>
  <c r="O184" i="448"/>
  <c r="U183" i="448"/>
  <c r="Q183" i="448"/>
  <c r="W182" i="448"/>
  <c r="S182" i="448"/>
  <c r="O182" i="448"/>
  <c r="U181" i="448"/>
  <c r="Q181" i="448"/>
  <c r="W180" i="448"/>
  <c r="S180" i="448"/>
  <c r="O180" i="448"/>
  <c r="U179" i="448"/>
  <c r="Q179" i="448"/>
  <c r="W178" i="448"/>
  <c r="S178" i="448"/>
  <c r="O178" i="448"/>
  <c r="U177" i="448"/>
  <c r="Q177" i="448"/>
  <c r="W176" i="448"/>
  <c r="S176" i="448"/>
  <c r="O176" i="448"/>
  <c r="U175" i="448"/>
  <c r="Q175" i="448"/>
  <c r="W174" i="448"/>
  <c r="S174" i="448"/>
  <c r="O174" i="448"/>
  <c r="U173" i="448"/>
  <c r="Q173" i="448"/>
  <c r="W172" i="448"/>
  <c r="S172" i="448"/>
  <c r="O172" i="448"/>
  <c r="U171" i="448"/>
  <c r="Q171" i="448"/>
  <c r="W170" i="448"/>
  <c r="S170" i="448"/>
  <c r="O170" i="448"/>
  <c r="U169" i="448"/>
  <c r="Q169" i="448"/>
  <c r="W168" i="448"/>
  <c r="S168" i="448"/>
  <c r="O168" i="448"/>
  <c r="U167" i="448"/>
  <c r="Q167" i="448"/>
  <c r="W166" i="448"/>
  <c r="S166" i="448"/>
  <c r="O166" i="448"/>
  <c r="U165" i="448"/>
  <c r="Q165" i="448"/>
  <c r="W164" i="448"/>
  <c r="S164" i="448"/>
  <c r="O164" i="448"/>
  <c r="U163" i="448"/>
  <c r="Q163" i="448"/>
  <c r="W162" i="448"/>
  <c r="S162" i="448"/>
  <c r="O162" i="448"/>
  <c r="U161" i="448"/>
  <c r="Q161" i="448"/>
  <c r="W160" i="448"/>
  <c r="S160" i="448"/>
  <c r="O160" i="448"/>
  <c r="U159" i="448"/>
  <c r="Q159" i="448"/>
  <c r="W158" i="448"/>
  <c r="S158" i="448"/>
  <c r="O158" i="448"/>
  <c r="U157" i="448"/>
  <c r="Q157" i="448"/>
  <c r="W156" i="448"/>
  <c r="S156" i="448"/>
  <c r="O156" i="448"/>
  <c r="U155" i="448"/>
  <c r="Q155" i="448"/>
  <c r="W154" i="448"/>
  <c r="S154" i="448"/>
  <c r="O154" i="448"/>
  <c r="U153" i="448"/>
  <c r="Q153" i="448"/>
  <c r="W152" i="448"/>
  <c r="S152" i="448"/>
  <c r="O152" i="448"/>
  <c r="U151" i="448"/>
  <c r="Q151" i="448"/>
  <c r="W150" i="448"/>
  <c r="S150" i="448"/>
  <c r="O150" i="448"/>
  <c r="U149" i="448"/>
  <c r="Q149" i="448"/>
  <c r="W148" i="448"/>
  <c r="S148" i="448"/>
  <c r="O148" i="448"/>
  <c r="U147" i="448"/>
  <c r="Q147" i="448"/>
  <c r="W146" i="448"/>
  <c r="S146" i="448"/>
  <c r="O146" i="448"/>
  <c r="U145" i="448"/>
  <c r="Q145" i="448"/>
  <c r="W144" i="448"/>
  <c r="S144" i="448"/>
  <c r="O144" i="448"/>
  <c r="U143" i="448"/>
  <c r="Q143" i="448"/>
  <c r="W142" i="448"/>
  <c r="S142" i="448"/>
  <c r="O142" i="448"/>
  <c r="U141" i="448"/>
  <c r="Q141" i="448"/>
  <c r="W140" i="448"/>
  <c r="S140" i="448"/>
  <c r="O140" i="448"/>
  <c r="U139" i="448"/>
  <c r="Q139" i="448"/>
  <c r="W138" i="448"/>
  <c r="S138" i="448"/>
  <c r="O138" i="448"/>
  <c r="U137" i="448"/>
  <c r="Q137" i="448"/>
  <c r="W136" i="448"/>
  <c r="S136" i="448"/>
  <c r="O136" i="448"/>
  <c r="U135" i="448"/>
  <c r="Q135" i="448"/>
  <c r="W134" i="448"/>
  <c r="S134" i="448"/>
  <c r="O134" i="448"/>
  <c r="U133" i="448"/>
  <c r="Q133" i="448"/>
  <c r="W132" i="448"/>
  <c r="S132" i="448"/>
  <c r="O132" i="448"/>
  <c r="U131" i="448"/>
  <c r="Q131" i="448"/>
  <c r="W130" i="448"/>
  <c r="S130" i="448"/>
  <c r="O130" i="448"/>
  <c r="U129" i="448"/>
  <c r="Q129" i="448"/>
  <c r="U246" i="448"/>
  <c r="V245" i="448"/>
  <c r="W243" i="448"/>
  <c r="T242" i="448"/>
  <c r="S241" i="448"/>
  <c r="P240" i="448"/>
  <c r="O239" i="448"/>
  <c r="Q238" i="448"/>
  <c r="P237" i="448"/>
  <c r="R236" i="448"/>
  <c r="S235" i="448"/>
  <c r="T234" i="448"/>
  <c r="R233" i="448"/>
  <c r="S232" i="448"/>
  <c r="Q231" i="448"/>
  <c r="O230" i="448"/>
  <c r="V229" i="448"/>
  <c r="T228" i="448"/>
  <c r="U227" i="448"/>
  <c r="T226" i="448"/>
  <c r="R225" i="448"/>
  <c r="S224" i="448"/>
  <c r="R223" i="448"/>
  <c r="S222" i="448"/>
  <c r="T221" i="448"/>
  <c r="T220" i="448"/>
  <c r="Q219" i="448"/>
  <c r="T218" i="448"/>
  <c r="Q217" i="448"/>
  <c r="S216" i="448"/>
  <c r="R215" i="448"/>
  <c r="S214" i="448"/>
  <c r="T213" i="448"/>
  <c r="T212" i="448"/>
  <c r="Q211" i="448"/>
  <c r="T210" i="448"/>
  <c r="Q209" i="448"/>
  <c r="S208" i="448"/>
  <c r="R207" i="448"/>
  <c r="S206" i="448"/>
  <c r="T205" i="448"/>
  <c r="T204" i="448"/>
  <c r="Q203" i="448"/>
  <c r="T202" i="448"/>
  <c r="Q201" i="448"/>
  <c r="S200" i="448"/>
  <c r="R199" i="448"/>
  <c r="S198" i="448"/>
  <c r="T197" i="448"/>
  <c r="T196" i="448"/>
  <c r="Q195" i="448"/>
  <c r="T194" i="448"/>
  <c r="Q193" i="448"/>
  <c r="S192" i="448"/>
  <c r="W191" i="448"/>
  <c r="R191" i="448"/>
  <c r="T190" i="448"/>
  <c r="S189" i="448"/>
  <c r="U188" i="448"/>
  <c r="P188" i="448"/>
  <c r="T187" i="448"/>
  <c r="O187" i="448"/>
  <c r="V186" i="448"/>
  <c r="Q186" i="448"/>
  <c r="V185" i="448"/>
  <c r="P185" i="448"/>
  <c r="R184" i="448"/>
  <c r="W183" i="448"/>
  <c r="R183" i="448"/>
  <c r="T182" i="448"/>
  <c r="S181" i="448"/>
  <c r="U180" i="448"/>
  <c r="P180" i="448"/>
  <c r="T179" i="448"/>
  <c r="O179" i="448"/>
  <c r="V178" i="448"/>
  <c r="Q178" i="448"/>
  <c r="V177" i="448"/>
  <c r="P177" i="448"/>
  <c r="R176" i="448"/>
  <c r="W175" i="448"/>
  <c r="R175" i="448"/>
  <c r="T174" i="448"/>
  <c r="S173" i="448"/>
  <c r="U172" i="448"/>
  <c r="P172" i="448"/>
  <c r="T171" i="448"/>
  <c r="O171" i="448"/>
  <c r="V170" i="448"/>
  <c r="Q170" i="448"/>
  <c r="V169" i="448"/>
  <c r="P169" i="448"/>
  <c r="R168" i="448"/>
  <c r="W167" i="448"/>
  <c r="R167" i="448"/>
  <c r="T166" i="448"/>
  <c r="S165" i="448"/>
  <c r="U164" i="448"/>
  <c r="P164" i="448"/>
  <c r="T163" i="448"/>
  <c r="O163" i="448"/>
  <c r="V162" i="448"/>
  <c r="Q162" i="448"/>
  <c r="V161" i="448"/>
  <c r="P161" i="448"/>
  <c r="R160" i="448"/>
  <c r="W159" i="448"/>
  <c r="R159" i="448"/>
  <c r="T158" i="448"/>
  <c r="S157" i="448"/>
  <c r="U156" i="448"/>
  <c r="P156" i="448"/>
  <c r="T155" i="448"/>
  <c r="O155" i="448"/>
  <c r="V154" i="448"/>
  <c r="Q154" i="448"/>
  <c r="V153" i="448"/>
  <c r="P153" i="448"/>
  <c r="R152" i="448"/>
  <c r="W151" i="448"/>
  <c r="R151" i="448"/>
  <c r="T150" i="448"/>
  <c r="S149" i="448"/>
  <c r="U148" i="448"/>
  <c r="P148" i="448"/>
  <c r="T147" i="448"/>
  <c r="O147" i="448"/>
  <c r="V146" i="448"/>
  <c r="Q146" i="448"/>
  <c r="V145" i="448"/>
  <c r="P145" i="448"/>
  <c r="R144" i="448"/>
  <c r="W143" i="448"/>
  <c r="R143" i="448"/>
  <c r="T142" i="448"/>
  <c r="S141" i="448"/>
  <c r="U140" i="448"/>
  <c r="P140" i="448"/>
  <c r="T139" i="448"/>
  <c r="O139" i="448"/>
  <c r="V138" i="448"/>
  <c r="Q138" i="448"/>
  <c r="V137" i="448"/>
  <c r="P137" i="448"/>
  <c r="R136" i="448"/>
  <c r="W135" i="448"/>
  <c r="R135" i="448"/>
  <c r="T134" i="448"/>
  <c r="S133" i="448"/>
  <c r="U132" i="448"/>
  <c r="P132" i="448"/>
  <c r="T131" i="448"/>
  <c r="O131" i="448"/>
  <c r="V130" i="448"/>
  <c r="Q130" i="448"/>
  <c r="V129" i="448"/>
  <c r="P129" i="448"/>
  <c r="T128" i="448"/>
  <c r="P128" i="448"/>
  <c r="V127" i="448"/>
  <c r="R127" i="448"/>
  <c r="T126" i="448"/>
  <c r="P126" i="448"/>
  <c r="V125" i="448"/>
  <c r="R125" i="448"/>
  <c r="T124" i="448"/>
  <c r="P124" i="448"/>
  <c r="V123" i="448"/>
  <c r="R123" i="448"/>
  <c r="T122" i="448"/>
  <c r="P122" i="448"/>
  <c r="V121" i="448"/>
  <c r="R121" i="448"/>
  <c r="T120" i="448"/>
  <c r="P120" i="448"/>
  <c r="V119" i="448"/>
  <c r="R119" i="448"/>
  <c r="T118" i="448"/>
  <c r="P118" i="448"/>
  <c r="V117" i="448"/>
  <c r="R117" i="448"/>
  <c r="T116" i="448"/>
  <c r="P116" i="448"/>
  <c r="V115" i="448"/>
  <c r="R115" i="448"/>
  <c r="T114" i="448"/>
  <c r="P114" i="448"/>
  <c r="V113" i="448"/>
  <c r="R113" i="448"/>
  <c r="T112" i="448"/>
  <c r="P112" i="448"/>
  <c r="V111" i="448"/>
  <c r="R111" i="448"/>
  <c r="T110" i="448"/>
  <c r="P110" i="448"/>
  <c r="V109" i="448"/>
  <c r="R109" i="448"/>
  <c r="T108" i="448"/>
  <c r="P108" i="448"/>
  <c r="V107" i="448"/>
  <c r="R107" i="448"/>
  <c r="T106" i="448"/>
  <c r="P106" i="448"/>
  <c r="V105" i="448"/>
  <c r="R105" i="448"/>
  <c r="T104" i="448"/>
  <c r="P104" i="448"/>
  <c r="V103" i="448"/>
  <c r="R103" i="448"/>
  <c r="T102" i="448"/>
  <c r="P102" i="448"/>
  <c r="V101" i="448"/>
  <c r="R101" i="448"/>
  <c r="T100" i="448"/>
  <c r="P100" i="448"/>
  <c r="V99" i="448"/>
  <c r="R99" i="448"/>
  <c r="T98" i="448"/>
  <c r="P98" i="448"/>
  <c r="V97" i="448"/>
  <c r="R97" i="448"/>
  <c r="T96" i="448"/>
  <c r="P96" i="448"/>
  <c r="V95" i="448"/>
  <c r="R95" i="448"/>
  <c r="T94" i="448"/>
  <c r="P94" i="448"/>
  <c r="V93" i="448"/>
  <c r="R93" i="448"/>
  <c r="T92" i="448"/>
  <c r="P92" i="448"/>
  <c r="V91" i="448"/>
  <c r="R91" i="448"/>
  <c r="T90" i="448"/>
  <c r="P90" i="448"/>
  <c r="V89" i="448"/>
  <c r="R89" i="448"/>
  <c r="T88" i="448"/>
  <c r="P88" i="448"/>
  <c r="V87" i="448"/>
  <c r="R87" i="448"/>
  <c r="T86" i="448"/>
  <c r="P86" i="448"/>
  <c r="V85" i="448"/>
  <c r="R85" i="448"/>
  <c r="T84" i="448"/>
  <c r="P84" i="448"/>
  <c r="V83" i="448"/>
  <c r="R83" i="448"/>
  <c r="T82" i="448"/>
  <c r="P82" i="448"/>
  <c r="V81" i="448"/>
  <c r="R81" i="448"/>
  <c r="T80" i="448"/>
  <c r="P80" i="448"/>
  <c r="V79" i="448"/>
  <c r="R79" i="448"/>
  <c r="T78" i="448"/>
  <c r="P78" i="448"/>
  <c r="V77" i="448"/>
  <c r="R77" i="448"/>
  <c r="T76" i="448"/>
  <c r="P76" i="448"/>
  <c r="V75" i="448"/>
  <c r="R75" i="448"/>
  <c r="T74" i="448"/>
  <c r="P74" i="448"/>
  <c r="V73" i="448"/>
  <c r="R73" i="448"/>
  <c r="T72" i="448"/>
  <c r="P72" i="448"/>
  <c r="V71" i="448"/>
  <c r="R71" i="448"/>
  <c r="T70" i="448"/>
  <c r="P70" i="448"/>
  <c r="V69" i="448"/>
  <c r="R69" i="448"/>
  <c r="T68" i="448"/>
  <c r="P68" i="448"/>
  <c r="V67" i="448"/>
  <c r="R67" i="448"/>
  <c r="T66" i="448"/>
  <c r="P66" i="448"/>
  <c r="V65" i="448"/>
  <c r="R65" i="448"/>
  <c r="T64" i="448"/>
  <c r="P64" i="448"/>
  <c r="V63" i="448"/>
  <c r="R63" i="448"/>
  <c r="T62" i="448"/>
  <c r="P62" i="448"/>
  <c r="V61" i="448"/>
  <c r="R61" i="448"/>
  <c r="T60" i="448"/>
  <c r="P60" i="448"/>
  <c r="V59" i="448"/>
  <c r="R59" i="448"/>
  <c r="T58" i="448"/>
  <c r="P58" i="448"/>
  <c r="V57" i="448"/>
  <c r="R57" i="448"/>
  <c r="T56" i="448"/>
  <c r="P56" i="448"/>
  <c r="V55" i="448"/>
  <c r="R55" i="448"/>
  <c r="T54" i="448"/>
  <c r="P54" i="448"/>
  <c r="V53" i="448"/>
  <c r="R53" i="448"/>
  <c r="T52" i="448"/>
  <c r="P52" i="448"/>
  <c r="V51" i="448"/>
  <c r="R51" i="448"/>
  <c r="T50" i="448"/>
  <c r="P50" i="448"/>
  <c r="V49" i="448"/>
  <c r="R49" i="448"/>
  <c r="T48" i="448"/>
  <c r="P48" i="448"/>
  <c r="V47" i="448"/>
  <c r="R47" i="448"/>
  <c r="T46" i="448"/>
  <c r="P46" i="448"/>
  <c r="V45" i="448"/>
  <c r="R45" i="448"/>
  <c r="T44" i="448"/>
  <c r="P44" i="448"/>
  <c r="V43" i="448"/>
  <c r="R43" i="448"/>
  <c r="T42" i="448"/>
  <c r="P42" i="448"/>
  <c r="V41" i="448"/>
  <c r="R41" i="448"/>
  <c r="T40" i="448"/>
  <c r="P40" i="448"/>
  <c r="V39" i="448"/>
  <c r="R39" i="448"/>
  <c r="T38" i="448"/>
  <c r="P38" i="448"/>
  <c r="V37" i="448"/>
  <c r="R37" i="448"/>
  <c r="T36" i="448"/>
  <c r="P36" i="448"/>
  <c r="V35" i="448"/>
  <c r="R35" i="448"/>
  <c r="T34" i="448"/>
  <c r="P34" i="448"/>
  <c r="V33" i="448"/>
  <c r="R33" i="448"/>
  <c r="T32" i="448"/>
  <c r="P32" i="448"/>
  <c r="V31" i="448"/>
  <c r="R31" i="448"/>
  <c r="T30" i="448"/>
  <c r="P30" i="448"/>
  <c r="V29" i="448"/>
  <c r="R29" i="448"/>
  <c r="T28" i="448"/>
  <c r="P28" i="448"/>
  <c r="V27" i="448"/>
  <c r="R27" i="448"/>
  <c r="T26" i="448"/>
  <c r="P26" i="448"/>
  <c r="V25" i="448"/>
  <c r="R25" i="448"/>
  <c r="T24" i="448"/>
  <c r="P24" i="448"/>
  <c r="V23" i="448"/>
  <c r="R23" i="448"/>
  <c r="L22" i="448"/>
  <c r="T245" i="448"/>
  <c r="R244" i="448"/>
  <c r="W241" i="448"/>
  <c r="T240" i="448"/>
  <c r="V237" i="448"/>
  <c r="T236" i="448"/>
  <c r="P235" i="448"/>
  <c r="Q234" i="448"/>
  <c r="U233" i="448"/>
  <c r="Q232" i="448"/>
  <c r="W231" i="448"/>
  <c r="Q230" i="448"/>
  <c r="R229" i="448"/>
  <c r="O228" i="448"/>
  <c r="V227" i="448"/>
  <c r="S226" i="448"/>
  <c r="V225" i="448"/>
  <c r="W224" i="448"/>
  <c r="U223" i="448"/>
  <c r="T222" i="448"/>
  <c r="P221" i="448"/>
  <c r="V220" i="448"/>
  <c r="U219" i="448"/>
  <c r="V218" i="448"/>
  <c r="T217" i="448"/>
  <c r="V216" i="448"/>
  <c r="U215" i="448"/>
  <c r="T214" i="448"/>
  <c r="P213" i="448"/>
  <c r="V212" i="448"/>
  <c r="U211" i="448"/>
  <c r="V210" i="448"/>
  <c r="T209" i="448"/>
  <c r="V208" i="448"/>
  <c r="U207" i="448"/>
  <c r="T206" i="448"/>
  <c r="P205" i="448"/>
  <c r="V204" i="448"/>
  <c r="U203" i="448"/>
  <c r="V202" i="448"/>
  <c r="T201" i="448"/>
  <c r="V200" i="448"/>
  <c r="U199" i="448"/>
  <c r="T198" i="448"/>
  <c r="P197" i="448"/>
  <c r="V196" i="448"/>
  <c r="U195" i="448"/>
  <c r="V194" i="448"/>
  <c r="T193" i="448"/>
  <c r="V192" i="448"/>
  <c r="T191" i="448"/>
  <c r="Q190" i="448"/>
  <c r="T189" i="448"/>
  <c r="Q188" i="448"/>
  <c r="S187" i="448"/>
  <c r="O245" i="448"/>
  <c r="P243" i="448"/>
  <c r="O241" i="448"/>
  <c r="U240" i="448"/>
  <c r="U238" i="448"/>
  <c r="W232" i="448"/>
  <c r="U231" i="448"/>
  <c r="S228" i="448"/>
  <c r="Q227" i="448"/>
  <c r="T223" i="448"/>
  <c r="Q221" i="448"/>
  <c r="S220" i="448"/>
  <c r="P219" i="448"/>
  <c r="W218" i="448"/>
  <c r="R217" i="448"/>
  <c r="O214" i="448"/>
  <c r="U213" i="448"/>
  <c r="R211" i="448"/>
  <c r="O210" i="448"/>
  <c r="V209" i="448"/>
  <c r="P208" i="448"/>
  <c r="R206" i="448"/>
  <c r="V205" i="448"/>
  <c r="O204" i="448"/>
  <c r="V203" i="448"/>
  <c r="P202" i="448"/>
  <c r="R200" i="448"/>
  <c r="P199" i="448"/>
  <c r="W198" i="448"/>
  <c r="P196" i="448"/>
  <c r="R194" i="448"/>
  <c r="W192" i="448"/>
  <c r="P191" i="448"/>
  <c r="P190" i="448"/>
  <c r="P189" i="448"/>
  <c r="P187" i="448"/>
  <c r="R186" i="448"/>
  <c r="S185" i="448"/>
  <c r="T184" i="448"/>
  <c r="T183" i="448"/>
  <c r="Q182" i="448"/>
  <c r="T181" i="448"/>
  <c r="Q180" i="448"/>
  <c r="S179" i="448"/>
  <c r="R178" i="448"/>
  <c r="S177" i="448"/>
  <c r="T176" i="448"/>
  <c r="T175" i="448"/>
  <c r="Q174" i="448"/>
  <c r="T173" i="448"/>
  <c r="Q172" i="448"/>
  <c r="S171" i="448"/>
  <c r="R170" i="448"/>
  <c r="S169" i="448"/>
  <c r="T168" i="448"/>
  <c r="T167" i="448"/>
  <c r="Q166" i="448"/>
  <c r="T165" i="448"/>
  <c r="Q164" i="448"/>
  <c r="S163" i="448"/>
  <c r="R162" i="448"/>
  <c r="S161" i="448"/>
  <c r="T160" i="448"/>
  <c r="T159" i="448"/>
  <c r="Q158" i="448"/>
  <c r="T157" i="448"/>
  <c r="Q156" i="448"/>
  <c r="S155" i="448"/>
  <c r="R154" i="448"/>
  <c r="S153" i="448"/>
  <c r="T152" i="448"/>
  <c r="T151" i="448"/>
  <c r="Q150" i="448"/>
  <c r="T149" i="448"/>
  <c r="Q148" i="448"/>
  <c r="S147" i="448"/>
  <c r="R146" i="448"/>
  <c r="S145" i="448"/>
  <c r="T144" i="448"/>
  <c r="T143" i="448"/>
  <c r="Q142" i="448"/>
  <c r="T141" i="448"/>
  <c r="Q140" i="448"/>
  <c r="S139" i="448"/>
  <c r="R138" i="448"/>
  <c r="S137" i="448"/>
  <c r="T136" i="448"/>
  <c r="T135" i="448"/>
  <c r="Q134" i="448"/>
  <c r="T133" i="448"/>
  <c r="Q132" i="448"/>
  <c r="S131" i="448"/>
  <c r="R130" i="448"/>
  <c r="S129" i="448"/>
  <c r="U128" i="448"/>
  <c r="O128" i="448"/>
  <c r="W127" i="448"/>
  <c r="T244" i="448"/>
  <c r="U242" i="448"/>
  <c r="T241" i="448"/>
  <c r="V239" i="448"/>
  <c r="T237" i="448"/>
  <c r="V235" i="448"/>
  <c r="O232" i="448"/>
  <c r="T230" i="448"/>
  <c r="Q229" i="448"/>
  <c r="W227" i="448"/>
  <c r="P224" i="448"/>
  <c r="O222" i="448"/>
  <c r="O220" i="448"/>
  <c r="V219" i="448"/>
  <c r="W216" i="448"/>
  <c r="P215" i="448"/>
  <c r="W214" i="448"/>
  <c r="V213" i="448"/>
  <c r="P211" i="448"/>
  <c r="W210" i="448"/>
  <c r="R208" i="448"/>
  <c r="P204" i="448"/>
  <c r="R203" i="448"/>
  <c r="R201" i="448"/>
  <c r="W200" i="448"/>
  <c r="O198" i="448"/>
  <c r="U197" i="448"/>
  <c r="S196" i="448"/>
  <c r="O194" i="448"/>
  <c r="V193" i="448"/>
  <c r="O191" i="448"/>
  <c r="U190" i="448"/>
  <c r="R189" i="448"/>
  <c r="V188" i="448"/>
  <c r="V187" i="448"/>
  <c r="P186" i="448"/>
  <c r="O185" i="448"/>
  <c r="U184" i="448"/>
  <c r="P183" i="448"/>
  <c r="P182" i="448"/>
  <c r="P181" i="448"/>
  <c r="P179" i="448"/>
  <c r="P178" i="448"/>
  <c r="O177" i="448"/>
  <c r="U176" i="448"/>
  <c r="P175" i="448"/>
  <c r="P174" i="448"/>
  <c r="P173" i="448"/>
  <c r="P171" i="448"/>
  <c r="P170" i="448"/>
  <c r="O169" i="448"/>
  <c r="U168" i="448"/>
  <c r="P167" i="448"/>
  <c r="P166" i="448"/>
  <c r="P165" i="448"/>
  <c r="P163" i="448"/>
  <c r="P162" i="448"/>
  <c r="O161" i="448"/>
  <c r="U160" i="448"/>
  <c r="P159" i="448"/>
  <c r="P158" i="448"/>
  <c r="P157" i="448"/>
  <c r="P155" i="448"/>
  <c r="P154" i="448"/>
  <c r="O153" i="448"/>
  <c r="U152" i="448"/>
  <c r="P151" i="448"/>
  <c r="P150" i="448"/>
  <c r="P149" i="448"/>
  <c r="P147" i="448"/>
  <c r="P146" i="448"/>
  <c r="O145" i="448"/>
  <c r="U144" i="448"/>
  <c r="P143" i="448"/>
  <c r="P142" i="448"/>
  <c r="P141" i="448"/>
  <c r="P139" i="448"/>
  <c r="P138" i="448"/>
  <c r="O137" i="448"/>
  <c r="U136" i="448"/>
  <c r="P135" i="448"/>
  <c r="P134" i="448"/>
  <c r="P133" i="448"/>
  <c r="P131" i="448"/>
  <c r="P130" i="448"/>
  <c r="O129" i="448"/>
  <c r="V128" i="448"/>
  <c r="T127" i="448"/>
  <c r="O127" i="448"/>
  <c r="W126" i="448"/>
  <c r="R126" i="448"/>
  <c r="T125" i="448"/>
  <c r="O125" i="448"/>
  <c r="W124" i="448"/>
  <c r="R124" i="448"/>
  <c r="T123" i="448"/>
  <c r="O123" i="448"/>
  <c r="W122" i="448"/>
  <c r="R122" i="448"/>
  <c r="T121" i="448"/>
  <c r="O121" i="448"/>
  <c r="W120" i="448"/>
  <c r="R120" i="448"/>
  <c r="T119" i="448"/>
  <c r="O119" i="448"/>
  <c r="W118" i="448"/>
  <c r="R118" i="448"/>
  <c r="T117" i="448"/>
  <c r="O117" i="448"/>
  <c r="W116" i="448"/>
  <c r="R116" i="448"/>
  <c r="T115" i="448"/>
  <c r="O115" i="448"/>
  <c r="W114" i="448"/>
  <c r="R114" i="448"/>
  <c r="T113" i="448"/>
  <c r="O113" i="448"/>
  <c r="W112" i="448"/>
  <c r="R112" i="448"/>
  <c r="T111" i="448"/>
  <c r="O111" i="448"/>
  <c r="W110" i="448"/>
  <c r="R110" i="448"/>
  <c r="T109" i="448"/>
  <c r="O109" i="448"/>
  <c r="W108" i="448"/>
  <c r="R108" i="448"/>
  <c r="T107" i="448"/>
  <c r="O107" i="448"/>
  <c r="W106" i="448"/>
  <c r="R106" i="448"/>
  <c r="T105" i="448"/>
  <c r="O105" i="448"/>
  <c r="W104" i="448"/>
  <c r="R104" i="448"/>
  <c r="T103" i="448"/>
  <c r="O103" i="448"/>
  <c r="W102" i="448"/>
  <c r="R102" i="448"/>
  <c r="T101" i="448"/>
  <c r="O101" i="448"/>
  <c r="W100" i="448"/>
  <c r="R100" i="448"/>
  <c r="T99" i="448"/>
  <c r="O99" i="448"/>
  <c r="W98" i="448"/>
  <c r="R98" i="448"/>
  <c r="T97" i="448"/>
  <c r="O97" i="448"/>
  <c r="W96" i="448"/>
  <c r="R96" i="448"/>
  <c r="T95" i="448"/>
  <c r="O95" i="448"/>
  <c r="W94" i="448"/>
  <c r="R94" i="448"/>
  <c r="T93" i="448"/>
  <c r="O93" i="448"/>
  <c r="W92" i="448"/>
  <c r="R92" i="448"/>
  <c r="T91" i="448"/>
  <c r="O91" i="448"/>
  <c r="W90" i="448"/>
  <c r="R90" i="448"/>
  <c r="T89" i="448"/>
  <c r="O89" i="448"/>
  <c r="W88" i="448"/>
  <c r="R88" i="448"/>
  <c r="T87" i="448"/>
  <c r="O87" i="448"/>
  <c r="W86" i="448"/>
  <c r="R86" i="448"/>
  <c r="T85" i="448"/>
  <c r="O85" i="448"/>
  <c r="W84" i="448"/>
  <c r="R84" i="448"/>
  <c r="T83" i="448"/>
  <c r="O83" i="448"/>
  <c r="W82" i="448"/>
  <c r="R82" i="448"/>
  <c r="T81" i="448"/>
  <c r="O81" i="448"/>
  <c r="W80" i="448"/>
  <c r="R80" i="448"/>
  <c r="T79" i="448"/>
  <c r="O79" i="448"/>
  <c r="W78" i="448"/>
  <c r="R78" i="448"/>
  <c r="T77" i="448"/>
  <c r="O77" i="448"/>
  <c r="W76" i="448"/>
  <c r="R76" i="448"/>
  <c r="T75" i="448"/>
  <c r="O75" i="448"/>
  <c r="W74" i="448"/>
  <c r="R74" i="448"/>
  <c r="T73" i="448"/>
  <c r="O73" i="448"/>
  <c r="W72" i="448"/>
  <c r="R72" i="448"/>
  <c r="T71" i="448"/>
  <c r="O71" i="448"/>
  <c r="W70" i="448"/>
  <c r="R70" i="448"/>
  <c r="T69" i="448"/>
  <c r="O69" i="448"/>
  <c r="W68" i="448"/>
  <c r="R68" i="448"/>
  <c r="T67" i="448"/>
  <c r="O67" i="448"/>
  <c r="W66" i="448"/>
  <c r="R66" i="448"/>
  <c r="T65" i="448"/>
  <c r="O65" i="448"/>
  <c r="W64" i="448"/>
  <c r="R64" i="448"/>
  <c r="T63" i="448"/>
  <c r="O63" i="448"/>
  <c r="W62" i="448"/>
  <c r="R62" i="448"/>
  <c r="T61" i="448"/>
  <c r="O61" i="448"/>
  <c r="W60" i="448"/>
  <c r="R60" i="448"/>
  <c r="T59" i="448"/>
  <c r="O59" i="448"/>
  <c r="W58" i="448"/>
  <c r="R58" i="448"/>
  <c r="T57" i="448"/>
  <c r="O57" i="448"/>
  <c r="W56" i="448"/>
  <c r="R246" i="448"/>
  <c r="W245" i="448"/>
  <c r="S243" i="448"/>
  <c r="P239" i="448"/>
  <c r="Q236" i="448"/>
  <c r="S234" i="448"/>
  <c r="O233" i="448"/>
  <c r="O225" i="448"/>
  <c r="P223" i="448"/>
  <c r="W222" i="448"/>
  <c r="V221" i="448"/>
  <c r="P218" i="448"/>
  <c r="P216" i="448"/>
  <c r="P212" i="448"/>
  <c r="P210" i="448"/>
  <c r="R209" i="448"/>
  <c r="V240" i="448"/>
  <c r="T239" i="448"/>
  <c r="W237" i="448"/>
  <c r="W230" i="448"/>
  <c r="O229" i="448"/>
  <c r="W228" i="448"/>
  <c r="P220" i="448"/>
  <c r="R219" i="448"/>
  <c r="O218" i="448"/>
  <c r="V217" i="448"/>
  <c r="R216" i="448"/>
  <c r="T207" i="448"/>
  <c r="W206" i="448"/>
  <c r="Q205" i="448"/>
  <c r="R202" i="448"/>
  <c r="P192" i="448"/>
  <c r="V191" i="448"/>
  <c r="V190" i="448"/>
  <c r="O189" i="448"/>
  <c r="R188" i="448"/>
  <c r="W187" i="448"/>
  <c r="W185" i="448"/>
  <c r="S183" i="448"/>
  <c r="V182" i="448"/>
  <c r="V181" i="448"/>
  <c r="W179" i="448"/>
  <c r="T178" i="448"/>
  <c r="P176" i="448"/>
  <c r="V175" i="448"/>
  <c r="W173" i="448"/>
  <c r="R172" i="448"/>
  <c r="U170" i="448"/>
  <c r="R169" i="448"/>
  <c r="Q168" i="448"/>
  <c r="R166" i="448"/>
  <c r="O165" i="448"/>
  <c r="T164" i="448"/>
  <c r="R163" i="448"/>
  <c r="T161" i="448"/>
  <c r="V160" i="448"/>
  <c r="O159" i="448"/>
  <c r="U158" i="448"/>
  <c r="R157" i="448"/>
  <c r="V156" i="448"/>
  <c r="V155" i="448"/>
  <c r="W153" i="448"/>
  <c r="S151" i="448"/>
  <c r="V150" i="448"/>
  <c r="V149" i="448"/>
  <c r="W147" i="448"/>
  <c r="T146" i="448"/>
  <c r="P144" i="448"/>
  <c r="V143" i="448"/>
  <c r="W141" i="448"/>
  <c r="R140" i="448"/>
  <c r="U138" i="448"/>
  <c r="R137" i="448"/>
  <c r="Q136" i="448"/>
  <c r="R134" i="448"/>
  <c r="O133" i="448"/>
  <c r="T132" i="448"/>
  <c r="R131" i="448"/>
  <c r="T129" i="448"/>
  <c r="W128" i="448"/>
  <c r="P127" i="448"/>
  <c r="V126" i="448"/>
  <c r="O126" i="448"/>
  <c r="S125" i="448"/>
  <c r="S124" i="448"/>
  <c r="W123" i="448"/>
  <c r="P123" i="448"/>
  <c r="V122" i="448"/>
  <c r="O122" i="448"/>
  <c r="S121" i="448"/>
  <c r="S120" i="448"/>
  <c r="W119" i="448"/>
  <c r="P119" i="448"/>
  <c r="V118" i="448"/>
  <c r="O118" i="448"/>
  <c r="S117" i="448"/>
  <c r="S116" i="448"/>
  <c r="W115" i="448"/>
  <c r="P115" i="448"/>
  <c r="V114" i="448"/>
  <c r="O114" i="448"/>
  <c r="S113" i="448"/>
  <c r="S112" i="448"/>
  <c r="W111" i="448"/>
  <c r="P111" i="448"/>
  <c r="V110" i="448"/>
  <c r="O110" i="448"/>
  <c r="S109" i="448"/>
  <c r="S108" i="448"/>
  <c r="W107" i="448"/>
  <c r="P107" i="448"/>
  <c r="V106" i="448"/>
  <c r="O106" i="448"/>
  <c r="S105" i="448"/>
  <c r="S104" i="448"/>
  <c r="W103" i="448"/>
  <c r="P103" i="448"/>
  <c r="V102" i="448"/>
  <c r="O102" i="448"/>
  <c r="S101" i="448"/>
  <c r="S100" i="448"/>
  <c r="W99" i="448"/>
  <c r="P99" i="448"/>
  <c r="V98" i="448"/>
  <c r="O98" i="448"/>
  <c r="S97" i="448"/>
  <c r="S96" i="448"/>
  <c r="W95" i="448"/>
  <c r="P95" i="448"/>
  <c r="V94" i="448"/>
  <c r="O94" i="448"/>
  <c r="S93" i="448"/>
  <c r="S92" i="448"/>
  <c r="W91" i="448"/>
  <c r="P91" i="448"/>
  <c r="V90" i="448"/>
  <c r="O90" i="448"/>
  <c r="S89" i="448"/>
  <c r="S88" i="448"/>
  <c r="W87" i="448"/>
  <c r="P87" i="448"/>
  <c r="V86" i="448"/>
  <c r="O86" i="448"/>
  <c r="S85" i="448"/>
  <c r="S84" i="448"/>
  <c r="W83" i="448"/>
  <c r="P83" i="448"/>
  <c r="V82" i="448"/>
  <c r="O82" i="448"/>
  <c r="S81" i="448"/>
  <c r="S80" i="448"/>
  <c r="W79" i="448"/>
  <c r="P79" i="448"/>
  <c r="V78" i="448"/>
  <c r="O78" i="448"/>
  <c r="S77" i="448"/>
  <c r="S76" i="448"/>
  <c r="W75" i="448"/>
  <c r="P75" i="448"/>
  <c r="V74" i="448"/>
  <c r="O74" i="448"/>
  <c r="S73" i="448"/>
  <c r="S72" i="448"/>
  <c r="W71" i="448"/>
  <c r="P71" i="448"/>
  <c r="V70" i="448"/>
  <c r="O70" i="448"/>
  <c r="S69" i="448"/>
  <c r="S68" i="448"/>
  <c r="W67" i="448"/>
  <c r="P67" i="448"/>
  <c r="V66" i="448"/>
  <c r="O66" i="448"/>
  <c r="S65" i="448"/>
  <c r="S64" i="448"/>
  <c r="W63" i="448"/>
  <c r="P63" i="448"/>
  <c r="V62" i="448"/>
  <c r="O62" i="448"/>
  <c r="S61" i="448"/>
  <c r="S60" i="448"/>
  <c r="W59" i="448"/>
  <c r="P59" i="448"/>
  <c r="V58" i="448"/>
  <c r="O58" i="448"/>
  <c r="S57" i="448"/>
  <c r="S56" i="448"/>
  <c r="U55" i="448"/>
  <c r="P55" i="448"/>
  <c r="S54" i="448"/>
  <c r="U53" i="448"/>
  <c r="P53" i="448"/>
  <c r="S52" i="448"/>
  <c r="U51" i="448"/>
  <c r="P51" i="448"/>
  <c r="S50" i="448"/>
  <c r="U49" i="448"/>
  <c r="P49" i="448"/>
  <c r="S48" i="448"/>
  <c r="U47" i="448"/>
  <c r="P47" i="448"/>
  <c r="S46" i="448"/>
  <c r="U45" i="448"/>
  <c r="P45" i="448"/>
  <c r="S44" i="448"/>
  <c r="U43" i="448"/>
  <c r="P43" i="448"/>
  <c r="S42" i="448"/>
  <c r="U41" i="448"/>
  <c r="P41" i="448"/>
  <c r="S40" i="448"/>
  <c r="U39" i="448"/>
  <c r="P39" i="448"/>
  <c r="S38" i="448"/>
  <c r="U37" i="448"/>
  <c r="P37" i="448"/>
  <c r="S36" i="448"/>
  <c r="U35" i="448"/>
  <c r="P35" i="448"/>
  <c r="S34" i="448"/>
  <c r="U33" i="448"/>
  <c r="P33" i="448"/>
  <c r="S32" i="448"/>
  <c r="U31" i="448"/>
  <c r="P31" i="448"/>
  <c r="S30" i="448"/>
  <c r="U29" i="448"/>
  <c r="P29" i="448"/>
  <c r="S28" i="448"/>
  <c r="U27" i="448"/>
  <c r="P27" i="448"/>
  <c r="S26" i="448"/>
  <c r="U25" i="448"/>
  <c r="P25" i="448"/>
  <c r="S24" i="448"/>
  <c r="U23" i="448"/>
  <c r="P23" i="448"/>
  <c r="P245" i="448"/>
  <c r="V243" i="448"/>
  <c r="R238" i="448"/>
  <c r="O237" i="448"/>
  <c r="W235" i="448"/>
  <c r="V233" i="448"/>
  <c r="R231" i="448"/>
  <c r="U225" i="448"/>
  <c r="U221" i="448"/>
  <c r="T215" i="448"/>
  <c r="R214" i="448"/>
  <c r="P207" i="448"/>
  <c r="O206" i="448"/>
  <c r="O202" i="448"/>
  <c r="V201" i="448"/>
  <c r="P200" i="448"/>
  <c r="V197" i="448"/>
  <c r="O196" i="448"/>
  <c r="V195" i="448"/>
  <c r="S191" i="448"/>
  <c r="R190" i="448"/>
  <c r="R187" i="448"/>
  <c r="T185" i="448"/>
  <c r="V184" i="448"/>
  <c r="O183" i="448"/>
  <c r="U182" i="448"/>
  <c r="R181" i="448"/>
  <c r="V180" i="448"/>
  <c r="V179" i="448"/>
  <c r="W177" i="448"/>
  <c r="S175" i="448"/>
  <c r="V174" i="448"/>
  <c r="V173" i="448"/>
  <c r="W171" i="448"/>
  <c r="T170" i="448"/>
  <c r="P168" i="448"/>
  <c r="V167" i="448"/>
  <c r="W165" i="448"/>
  <c r="R164" i="448"/>
  <c r="U162" i="448"/>
  <c r="R161" i="448"/>
  <c r="Q160" i="448"/>
  <c r="R158" i="448"/>
  <c r="O157" i="448"/>
  <c r="T156" i="448"/>
  <c r="R155" i="448"/>
  <c r="T153" i="448"/>
  <c r="V152" i="448"/>
  <c r="O151" i="448"/>
  <c r="U150" i="448"/>
  <c r="R149" i="448"/>
  <c r="V148" i="448"/>
  <c r="V147" i="448"/>
  <c r="W145" i="448"/>
  <c r="S143" i="448"/>
  <c r="V142" i="448"/>
  <c r="V141" i="448"/>
  <c r="W139" i="448"/>
  <c r="T138" i="448"/>
  <c r="P136" i="448"/>
  <c r="P22" i="448"/>
  <c r="V135" i="448"/>
  <c r="W133" i="448"/>
  <c r="R132" i="448"/>
  <c r="U130" i="448"/>
  <c r="R129" i="448"/>
  <c r="S128" i="448"/>
  <c r="U127" i="448"/>
  <c r="U126" i="448"/>
  <c r="Q125" i="448"/>
  <c r="Q124" i="448"/>
  <c r="U123" i="448"/>
  <c r="U122" i="448"/>
  <c r="Q121" i="448"/>
  <c r="Q120" i="448"/>
  <c r="U119" i="448"/>
  <c r="U118" i="448"/>
  <c r="Q117" i="448"/>
  <c r="Q116" i="448"/>
  <c r="U115" i="448"/>
  <c r="U114" i="448"/>
  <c r="Q113" i="448"/>
  <c r="Q112" i="448"/>
  <c r="U111" i="448"/>
  <c r="U110" i="448"/>
  <c r="Q109" i="448"/>
  <c r="Q108" i="448"/>
  <c r="U107" i="448"/>
  <c r="U106" i="448"/>
  <c r="Q105" i="448"/>
  <c r="Q104" i="448"/>
  <c r="U103" i="448"/>
  <c r="U102" i="448"/>
  <c r="Q101" i="448"/>
  <c r="Q100" i="448"/>
  <c r="U99" i="448"/>
  <c r="U98" i="448"/>
  <c r="Q97" i="448"/>
  <c r="Q96" i="448"/>
  <c r="U95" i="448"/>
  <c r="U94" i="448"/>
  <c r="Q93" i="448"/>
  <c r="Q92" i="448"/>
  <c r="U91" i="448"/>
  <c r="U90" i="448"/>
  <c r="Q89" i="448"/>
  <c r="Q88" i="448"/>
  <c r="U87" i="448"/>
  <c r="U86" i="448"/>
  <c r="Q85" i="448"/>
  <c r="Q84" i="448"/>
  <c r="U83" i="448"/>
  <c r="U82" i="448"/>
  <c r="Q81" i="448"/>
  <c r="Q80" i="448"/>
  <c r="U79" i="448"/>
  <c r="U78" i="448"/>
  <c r="Q77" i="448"/>
  <c r="Q76" i="448"/>
  <c r="U75" i="448"/>
  <c r="U74" i="448"/>
  <c r="Q73" i="448"/>
  <c r="Q72" i="448"/>
  <c r="U71" i="448"/>
  <c r="U70" i="448"/>
  <c r="Q69" i="448"/>
  <c r="Q68" i="448"/>
  <c r="U67" i="448"/>
  <c r="U66" i="448"/>
  <c r="Q65" i="448"/>
  <c r="Q64" i="448"/>
  <c r="U63" i="448"/>
  <c r="U62" i="448"/>
  <c r="Q61" i="448"/>
  <c r="Q60" i="448"/>
  <c r="U59" i="448"/>
  <c r="U58" i="448"/>
  <c r="Q57" i="448"/>
  <c r="R56" i="448"/>
  <c r="T55" i="448"/>
  <c r="O55" i="448"/>
  <c r="W54" i="448"/>
  <c r="R54" i="448"/>
  <c r="T53" i="448"/>
  <c r="O53" i="448"/>
  <c r="W52" i="448"/>
  <c r="R52" i="448"/>
  <c r="T51" i="448"/>
  <c r="O51" i="448"/>
  <c r="W50" i="448"/>
  <c r="R50" i="448"/>
  <c r="T49" i="448"/>
  <c r="O49" i="448"/>
  <c r="W48" i="448"/>
  <c r="R48" i="448"/>
  <c r="T47" i="448"/>
  <c r="O47" i="448"/>
  <c r="W46" i="448"/>
  <c r="R46" i="448"/>
  <c r="T45" i="448"/>
  <c r="O45" i="448"/>
  <c r="W44" i="448"/>
  <c r="R44" i="448"/>
  <c r="T43" i="448"/>
  <c r="O43" i="448"/>
  <c r="W42" i="448"/>
  <c r="R42" i="448"/>
  <c r="T41" i="448"/>
  <c r="O41" i="448"/>
  <c r="W40" i="448"/>
  <c r="R40" i="448"/>
  <c r="T39" i="448"/>
  <c r="O39" i="448"/>
  <c r="W38" i="448"/>
  <c r="R38" i="448"/>
  <c r="T37" i="448"/>
  <c r="O37" i="448"/>
  <c r="W36" i="448"/>
  <c r="R36" i="448"/>
  <c r="T35" i="448"/>
  <c r="O35" i="448"/>
  <c r="W34" i="448"/>
  <c r="R34" i="448"/>
  <c r="T33" i="448"/>
  <c r="O33" i="448"/>
  <c r="W32" i="448"/>
  <c r="R32" i="448"/>
  <c r="T31" i="448"/>
  <c r="O31" i="448"/>
  <c r="W30" i="448"/>
  <c r="R30" i="448"/>
  <c r="T29" i="448"/>
  <c r="O29" i="448"/>
  <c r="W28" i="448"/>
  <c r="R28" i="448"/>
  <c r="T27" i="448"/>
  <c r="O27" i="448"/>
  <c r="W26" i="448"/>
  <c r="R26" i="448"/>
  <c r="T25" i="448"/>
  <c r="O25" i="448"/>
  <c r="W24" i="448"/>
  <c r="R24" i="448"/>
  <c r="T23" i="448"/>
  <c r="O23" i="448"/>
  <c r="N22" i="448"/>
  <c r="Q246" i="448"/>
  <c r="Q244" i="448"/>
  <c r="O227" i="448"/>
  <c r="R224" i="448"/>
  <c r="S212" i="448"/>
  <c r="W208" i="448"/>
  <c r="R198" i="448"/>
  <c r="Q197" i="448"/>
  <c r="R195" i="448"/>
  <c r="W194" i="448"/>
  <c r="W189" i="448"/>
  <c r="U186" i="448"/>
  <c r="R185" i="448"/>
  <c r="Q184" i="448"/>
  <c r="R182" i="448"/>
  <c r="O181" i="448"/>
  <c r="T180" i="448"/>
  <c r="R179" i="448"/>
  <c r="T177" i="448"/>
  <c r="V176" i="448"/>
  <c r="O175" i="448"/>
  <c r="U174" i="448"/>
  <c r="R173" i="448"/>
  <c r="V172" i="448"/>
  <c r="V171" i="448"/>
  <c r="W169" i="448"/>
  <c r="S167" i="448"/>
  <c r="V166" i="448"/>
  <c r="V165" i="448"/>
  <c r="W163" i="448"/>
  <c r="T162" i="448"/>
  <c r="P160" i="448"/>
  <c r="V159" i="448"/>
  <c r="W157" i="448"/>
  <c r="R156" i="448"/>
  <c r="U154" i="448"/>
  <c r="R153" i="448"/>
  <c r="Q152" i="448"/>
  <c r="R150" i="448"/>
  <c r="O149" i="448"/>
  <c r="T148" i="448"/>
  <c r="R147" i="448"/>
  <c r="T145" i="448"/>
  <c r="V144" i="448"/>
  <c r="O143" i="448"/>
  <c r="U142" i="448"/>
  <c r="R141" i="448"/>
  <c r="V140" i="448"/>
  <c r="V139" i="448"/>
  <c r="W137" i="448"/>
  <c r="S135" i="448"/>
  <c r="V134" i="448"/>
  <c r="V133" i="448"/>
  <c r="W131" i="448"/>
  <c r="T130" i="448"/>
  <c r="R128" i="448"/>
  <c r="S127" i="448"/>
  <c r="S126" i="448"/>
  <c r="W125" i="448"/>
  <c r="P125" i="448"/>
  <c r="V124" i="448"/>
  <c r="O124" i="448"/>
  <c r="S123" i="448"/>
  <c r="S122" i="448"/>
  <c r="W121" i="448"/>
  <c r="P121" i="448"/>
  <c r="V120" i="448"/>
  <c r="O120" i="448"/>
  <c r="S119" i="448"/>
  <c r="S118" i="448"/>
  <c r="W117" i="448"/>
  <c r="P117" i="448"/>
  <c r="V116" i="448"/>
  <c r="O116" i="448"/>
  <c r="S115" i="448"/>
  <c r="S114" i="448"/>
  <c r="W113" i="448"/>
  <c r="P113" i="448"/>
  <c r="V112" i="448"/>
  <c r="O112" i="448"/>
  <c r="S111" i="448"/>
  <c r="S110" i="448"/>
  <c r="W109" i="448"/>
  <c r="P109" i="448"/>
  <c r="V108" i="448"/>
  <c r="O108" i="448"/>
  <c r="S107" i="448"/>
  <c r="S106" i="448"/>
  <c r="W105" i="448"/>
  <c r="P105" i="448"/>
  <c r="V104" i="448"/>
  <c r="O104" i="448"/>
  <c r="S103" i="448"/>
  <c r="S102" i="448"/>
  <c r="W101" i="448"/>
  <c r="P101" i="448"/>
  <c r="V100" i="448"/>
  <c r="O100" i="448"/>
  <c r="S99" i="448"/>
  <c r="S98" i="448"/>
  <c r="W97" i="448"/>
  <c r="P97" i="448"/>
  <c r="V96" i="448"/>
  <c r="O96" i="448"/>
  <c r="S95" i="448"/>
  <c r="S94" i="448"/>
  <c r="W93" i="448"/>
  <c r="P93" i="448"/>
  <c r="V92" i="448"/>
  <c r="O92" i="448"/>
  <c r="S91" i="448"/>
  <c r="S90" i="448"/>
  <c r="W89" i="448"/>
  <c r="P89" i="448"/>
  <c r="V88" i="448"/>
  <c r="O88" i="448"/>
  <c r="S87" i="448"/>
  <c r="S86" i="448"/>
  <c r="W85" i="448"/>
  <c r="P85" i="448"/>
  <c r="V84" i="448"/>
  <c r="O84" i="448"/>
  <c r="S83" i="448"/>
  <c r="S82" i="448"/>
  <c r="W81" i="448"/>
  <c r="P81" i="448"/>
  <c r="V80" i="448"/>
  <c r="O80" i="448"/>
  <c r="S79" i="448"/>
  <c r="S78" i="448"/>
  <c r="W77" i="448"/>
  <c r="P77" i="448"/>
  <c r="V76" i="448"/>
  <c r="O76" i="448"/>
  <c r="S75" i="448"/>
  <c r="S74" i="448"/>
  <c r="W73" i="448"/>
  <c r="P73" i="448"/>
  <c r="V72" i="448"/>
  <c r="O72" i="448"/>
  <c r="S71" i="448"/>
  <c r="S70" i="448"/>
  <c r="W69" i="448"/>
  <c r="P69" i="448"/>
  <c r="V68" i="448"/>
  <c r="O68" i="448"/>
  <c r="S67" i="448"/>
  <c r="S66" i="448"/>
  <c r="W65" i="448"/>
  <c r="P65" i="448"/>
  <c r="V64" i="448"/>
  <c r="O64" i="448"/>
  <c r="S63" i="448"/>
  <c r="S62" i="448"/>
  <c r="W61" i="448"/>
  <c r="P61" i="448"/>
  <c r="V60" i="448"/>
  <c r="O60" i="448"/>
  <c r="S59" i="448"/>
  <c r="S58" i="448"/>
  <c r="W57" i="448"/>
  <c r="P57" i="448"/>
  <c r="V56" i="448"/>
  <c r="Q56" i="448"/>
  <c r="S55" i="448"/>
  <c r="V54" i="448"/>
  <c r="Q54" i="448"/>
  <c r="S53" i="448"/>
  <c r="V52" i="448"/>
  <c r="Q52" i="448"/>
  <c r="S51" i="448"/>
  <c r="V50" i="448"/>
  <c r="Q50" i="448"/>
  <c r="S49" i="448"/>
  <c r="V48" i="448"/>
  <c r="Q48" i="448"/>
  <c r="S47" i="448"/>
  <c r="V46" i="448"/>
  <c r="Q46" i="448"/>
  <c r="S45" i="448"/>
  <c r="V44" i="448"/>
  <c r="Q44" i="448"/>
  <c r="S43" i="448"/>
  <c r="V42" i="448"/>
  <c r="Q42" i="448"/>
  <c r="S41" i="448"/>
  <c r="V40" i="448"/>
  <c r="Q40" i="448"/>
  <c r="S39" i="448"/>
  <c r="V38" i="448"/>
  <c r="Q38" i="448"/>
  <c r="S37" i="448"/>
  <c r="V36" i="448"/>
  <c r="Q36" i="448"/>
  <c r="S35" i="448"/>
  <c r="V34" i="448"/>
  <c r="Q34" i="448"/>
  <c r="S33" i="448"/>
  <c r="V32" i="448"/>
  <c r="Q32" i="448"/>
  <c r="S31" i="448"/>
  <c r="V30" i="448"/>
  <c r="Q30" i="448"/>
  <c r="S29" i="448"/>
  <c r="V28" i="448"/>
  <c r="Q28" i="448"/>
  <c r="S27" i="448"/>
  <c r="V26" i="448"/>
  <c r="Q26" i="448"/>
  <c r="S25" i="448"/>
  <c r="V24" i="448"/>
  <c r="Q24" i="448"/>
  <c r="S23" i="448"/>
  <c r="M22" i="448"/>
  <c r="R242" i="448"/>
  <c r="W229" i="448"/>
  <c r="Q226" i="448"/>
  <c r="R222" i="448"/>
  <c r="R218" i="448"/>
  <c r="Q213" i="448"/>
  <c r="O212" i="448"/>
  <c r="V211" i="448"/>
  <c r="R210" i="448"/>
  <c r="U205" i="448"/>
  <c r="S204" i="448"/>
  <c r="P203" i="448"/>
  <c r="W202" i="448"/>
  <c r="T199" i="448"/>
  <c r="P195" i="448"/>
  <c r="P194" i="448"/>
  <c r="R193" i="448"/>
  <c r="R192" i="448"/>
  <c r="V189" i="448"/>
  <c r="T188" i="448"/>
  <c r="T186" i="448"/>
  <c r="P184" i="448"/>
  <c r="V183" i="448"/>
  <c r="W181" i="448"/>
  <c r="R180" i="448"/>
  <c r="U178" i="448"/>
  <c r="R177" i="448"/>
  <c r="Q176" i="448"/>
  <c r="R174" i="448"/>
  <c r="O173" i="448"/>
  <c r="T172" i="448"/>
  <c r="R171" i="448"/>
  <c r="T169" i="448"/>
  <c r="V168" i="448"/>
  <c r="O167" i="448"/>
  <c r="U166" i="448"/>
  <c r="R165" i="448"/>
  <c r="V164" i="448"/>
  <c r="V163" i="448"/>
  <c r="W161" i="448"/>
  <c r="S159" i="448"/>
  <c r="V158" i="448"/>
  <c r="V157" i="448"/>
  <c r="W155" i="448"/>
  <c r="T154" i="448"/>
  <c r="P152" i="448"/>
  <c r="V151" i="448"/>
  <c r="W149" i="448"/>
  <c r="R148" i="448"/>
  <c r="U146" i="448"/>
  <c r="R145" i="448"/>
  <c r="Q144" i="448"/>
  <c r="R142" i="448"/>
  <c r="O141" i="448"/>
  <c r="T140" i="448"/>
  <c r="R139" i="448"/>
  <c r="T137" i="448"/>
  <c r="V136" i="448"/>
  <c r="O135" i="448"/>
  <c r="U134" i="448"/>
  <c r="R133" i="448"/>
  <c r="V132" i="448"/>
  <c r="V131" i="448"/>
  <c r="W129" i="448"/>
  <c r="Q128" i="448"/>
  <c r="Q127" i="448"/>
  <c r="Q126" i="448"/>
  <c r="U125" i="448"/>
  <c r="U124" i="448"/>
  <c r="Q123" i="448"/>
  <c r="Q122" i="448"/>
  <c r="U121" i="448"/>
  <c r="U120" i="448"/>
  <c r="Q119" i="448"/>
  <c r="Q118" i="448"/>
  <c r="U117" i="448"/>
  <c r="U116" i="448"/>
  <c r="Q115" i="448"/>
  <c r="Q114" i="448"/>
  <c r="U113" i="448"/>
  <c r="U112" i="448"/>
  <c r="Q111" i="448"/>
  <c r="Q110" i="448"/>
  <c r="U109" i="448"/>
  <c r="U108" i="448"/>
  <c r="Q107" i="448"/>
  <c r="Q106" i="448"/>
  <c r="U105" i="448"/>
  <c r="U104" i="448"/>
  <c r="Q103" i="448"/>
  <c r="Q102" i="448"/>
  <c r="U101" i="448"/>
  <c r="U100" i="448"/>
  <c r="Q99" i="448"/>
  <c r="Q98" i="448"/>
  <c r="U97" i="448"/>
  <c r="U96" i="448"/>
  <c r="Q95" i="448"/>
  <c r="Q94" i="448"/>
  <c r="U93" i="448"/>
  <c r="U92" i="448"/>
  <c r="Q91" i="448"/>
  <c r="Q90" i="448"/>
  <c r="U89" i="448"/>
  <c r="U88" i="448"/>
  <c r="Q87" i="448"/>
  <c r="Q86" i="448"/>
  <c r="U85" i="448"/>
  <c r="U84" i="448"/>
  <c r="Q83" i="448"/>
  <c r="Q82" i="448"/>
  <c r="U81" i="448"/>
  <c r="U80" i="448"/>
  <c r="Q79" i="448"/>
  <c r="Q78" i="448"/>
  <c r="U77" i="448"/>
  <c r="U76" i="448"/>
  <c r="Q75" i="448"/>
  <c r="Q74" i="448"/>
  <c r="U73" i="448"/>
  <c r="U72" i="448"/>
  <c r="Q71" i="448"/>
  <c r="Q70" i="448"/>
  <c r="U69" i="448"/>
  <c r="U68" i="448"/>
  <c r="Q67" i="448"/>
  <c r="Q66" i="448"/>
  <c r="U65" i="448"/>
  <c r="U64" i="448"/>
  <c r="Q63" i="448"/>
  <c r="Q62" i="448"/>
  <c r="U61" i="448"/>
  <c r="U60" i="448"/>
  <c r="Q59" i="448"/>
  <c r="Q58" i="448"/>
  <c r="U57" i="448"/>
  <c r="U56" i="448"/>
  <c r="O56" i="448"/>
  <c r="W55" i="448"/>
  <c r="Q55" i="448"/>
  <c r="U54" i="448"/>
  <c r="O54" i="448"/>
  <c r="W53" i="448"/>
  <c r="Q53" i="448"/>
  <c r="U52" i="448"/>
  <c r="O52" i="448"/>
  <c r="W51" i="448"/>
  <c r="Q51" i="448"/>
  <c r="U50" i="448"/>
  <c r="O50" i="448"/>
  <c r="W49" i="448"/>
  <c r="Q49" i="448"/>
  <c r="U48" i="448"/>
  <c r="O48" i="448"/>
  <c r="W47" i="448"/>
  <c r="Q47" i="448"/>
  <c r="U46" i="448"/>
  <c r="O46" i="448"/>
  <c r="W45" i="448"/>
  <c r="Q45" i="448"/>
  <c r="U44" i="448"/>
  <c r="O44" i="448"/>
  <c r="W43" i="448"/>
  <c r="Q43" i="448"/>
  <c r="U42" i="448"/>
  <c r="O42" i="448"/>
  <c r="W41" i="448"/>
  <c r="Q41" i="448"/>
  <c r="U40" i="448"/>
  <c r="O40" i="448"/>
  <c r="W39" i="448"/>
  <c r="Q39" i="448"/>
  <c r="U38" i="448"/>
  <c r="O38" i="448"/>
  <c r="W37" i="448"/>
  <c r="Q37" i="448"/>
  <c r="U36" i="448"/>
  <c r="O36" i="448"/>
  <c r="W35" i="448"/>
  <c r="Q35" i="448"/>
  <c r="U34" i="448"/>
  <c r="O34" i="448"/>
  <c r="W33" i="448"/>
  <c r="Q33" i="448"/>
  <c r="U32" i="448"/>
  <c r="O32" i="448"/>
  <c r="W31" i="448"/>
  <c r="Q31" i="448"/>
  <c r="U30" i="448"/>
  <c r="O30" i="448"/>
  <c r="W29" i="448"/>
  <c r="Q29" i="448"/>
  <c r="U28" i="448"/>
  <c r="O28" i="448"/>
  <c r="W27" i="448"/>
  <c r="Q27" i="448"/>
  <c r="U26" i="448"/>
  <c r="O26" i="448"/>
  <c r="W25" i="448"/>
  <c r="Q25" i="448"/>
  <c r="U24" i="448"/>
  <c r="O24" i="448"/>
  <c r="W23" i="448"/>
  <c r="Q23" i="448"/>
  <c r="AA56" i="448"/>
  <c r="AA60" i="448"/>
  <c r="AA64" i="448"/>
  <c r="AA68" i="448"/>
  <c r="AA72" i="448"/>
  <c r="AA76" i="448"/>
  <c r="AA80" i="448"/>
  <c r="AA84" i="448"/>
  <c r="AA88" i="448"/>
  <c r="AA92" i="448"/>
  <c r="AA96" i="448"/>
  <c r="AA100" i="448"/>
  <c r="AA104" i="448"/>
  <c r="AA108" i="448"/>
  <c r="AA112" i="448"/>
  <c r="AA116" i="448"/>
  <c r="AA120" i="448"/>
  <c r="AA124" i="448"/>
  <c r="AA142" i="448"/>
  <c r="Y142" i="448"/>
  <c r="X142" i="448"/>
  <c r="Z142" i="448"/>
  <c r="AA148" i="448"/>
  <c r="Z148" i="448"/>
  <c r="X148" i="448"/>
  <c r="Y148" i="448"/>
  <c r="AA154" i="448"/>
  <c r="Y154" i="448"/>
  <c r="Z154" i="448"/>
  <c r="AA174" i="448"/>
  <c r="Y174" i="448"/>
  <c r="X174" i="448"/>
  <c r="Z174" i="448"/>
  <c r="AA180" i="448"/>
  <c r="Z180" i="448"/>
  <c r="X180" i="448"/>
  <c r="Y180" i="448"/>
  <c r="AA186" i="448"/>
  <c r="Y186" i="448"/>
  <c r="Z186" i="448"/>
  <c r="S22" i="448"/>
  <c r="Q17" i="448"/>
  <c r="AA24" i="448"/>
  <c r="AA26" i="448"/>
  <c r="AA28" i="448"/>
  <c r="AA30" i="448"/>
  <c r="AA32" i="448"/>
  <c r="AA34" i="448"/>
  <c r="AA36" i="448"/>
  <c r="AA38" i="448"/>
  <c r="AA40" i="448"/>
  <c r="AA42" i="448"/>
  <c r="AA44" i="448"/>
  <c r="AA46" i="448"/>
  <c r="AA48" i="448"/>
  <c r="AA50" i="448"/>
  <c r="AA52" i="448"/>
  <c r="AA54" i="448"/>
  <c r="Z57" i="448"/>
  <c r="Z22" i="448"/>
  <c r="Y57" i="448"/>
  <c r="Z58" i="448"/>
  <c r="Z61" i="448"/>
  <c r="Y61" i="448"/>
  <c r="Y19" i="448"/>
  <c r="Z62" i="448"/>
  <c r="Z65" i="448"/>
  <c r="Y65" i="448"/>
  <c r="Z66" i="448"/>
  <c r="Z69" i="448"/>
  <c r="Y69" i="448"/>
  <c r="Z70" i="448"/>
  <c r="Z73" i="448"/>
  <c r="Y73" i="448"/>
  <c r="Z74" i="448"/>
  <c r="Z77" i="448"/>
  <c r="Y77" i="448"/>
  <c r="Z78" i="448"/>
  <c r="Z81" i="448"/>
  <c r="Y81" i="448"/>
  <c r="Z82" i="448"/>
  <c r="Z85" i="448"/>
  <c r="Y85" i="448"/>
  <c r="Z86" i="448"/>
  <c r="Z89" i="448"/>
  <c r="Y89" i="448"/>
  <c r="Z90" i="448"/>
  <c r="Z93" i="448"/>
  <c r="Y93" i="448"/>
  <c r="Z94" i="448"/>
  <c r="Z97" i="448"/>
  <c r="Y97" i="448"/>
  <c r="Z98" i="448"/>
  <c r="Z101" i="448"/>
  <c r="Y101" i="448"/>
  <c r="Z102" i="448"/>
  <c r="Z105" i="448"/>
  <c r="Y105" i="448"/>
  <c r="Z106" i="448"/>
  <c r="Z109" i="448"/>
  <c r="Y109" i="448"/>
  <c r="Z110" i="448"/>
  <c r="Z113" i="448"/>
  <c r="Y113" i="448"/>
  <c r="Z114" i="448"/>
  <c r="Z117" i="448"/>
  <c r="Y117" i="448"/>
  <c r="Z118" i="448"/>
  <c r="Z121" i="448"/>
  <c r="Y121" i="448"/>
  <c r="Z122" i="448"/>
  <c r="Z125" i="448"/>
  <c r="Y125" i="448"/>
  <c r="Z126" i="448"/>
  <c r="AA130" i="448"/>
  <c r="Y130" i="448"/>
  <c r="Z130" i="448"/>
  <c r="AA150" i="448"/>
  <c r="Y150" i="448"/>
  <c r="X150" i="448"/>
  <c r="Z150" i="448"/>
  <c r="AA156" i="448"/>
  <c r="Z156" i="448"/>
  <c r="X156" i="448"/>
  <c r="Y156" i="448"/>
  <c r="AA162" i="448"/>
  <c r="Y162" i="448"/>
  <c r="Z162" i="448"/>
  <c r="AA182" i="448"/>
  <c r="Y182" i="448"/>
  <c r="X182" i="448"/>
  <c r="Z182" i="448"/>
  <c r="AA190" i="448"/>
  <c r="Y190" i="448"/>
  <c r="X190" i="448"/>
  <c r="Z190" i="448"/>
  <c r="Z127" i="448"/>
  <c r="AA127" i="448"/>
  <c r="AA132" i="448"/>
  <c r="Z132" i="448"/>
  <c r="X132" i="448"/>
  <c r="Y132" i="448"/>
  <c r="AA138" i="448"/>
  <c r="Y138" i="448"/>
  <c r="Z138" i="448"/>
  <c r="AA158" i="448"/>
  <c r="Y158" i="448"/>
  <c r="X158" i="448"/>
  <c r="Z158" i="448"/>
  <c r="AA164" i="448"/>
  <c r="Z164" i="448"/>
  <c r="X164" i="448"/>
  <c r="Y164" i="448"/>
  <c r="AA170" i="448"/>
  <c r="Y170" i="448"/>
  <c r="Z170" i="448"/>
  <c r="X186" i="448"/>
  <c r="AA188" i="448"/>
  <c r="Z188" i="448"/>
  <c r="X188" i="448"/>
  <c r="Y188" i="448"/>
  <c r="L13" i="448"/>
  <c r="Z56" i="448"/>
  <c r="Z19" i="448"/>
  <c r="Z59" i="448"/>
  <c r="Y59" i="448"/>
  <c r="Z60" i="448"/>
  <c r="Z63" i="448"/>
  <c r="Y63" i="448"/>
  <c r="Z64" i="448"/>
  <c r="Z67" i="448"/>
  <c r="Y67" i="448"/>
  <c r="Z68" i="448"/>
  <c r="Z71" i="448"/>
  <c r="Y71" i="448"/>
  <c r="Z72" i="448"/>
  <c r="Z75" i="448"/>
  <c r="Y75" i="448"/>
  <c r="Z76" i="448"/>
  <c r="Z79" i="448"/>
  <c r="Y79" i="448"/>
  <c r="Z80" i="448"/>
  <c r="Z83" i="448"/>
  <c r="Y83" i="448"/>
  <c r="Z84" i="448"/>
  <c r="Z87" i="448"/>
  <c r="Y87" i="448"/>
  <c r="Z88" i="448"/>
  <c r="Z91" i="448"/>
  <c r="Y91" i="448"/>
  <c r="Z92" i="448"/>
  <c r="Z95" i="448"/>
  <c r="Y95" i="448"/>
  <c r="Z96" i="448"/>
  <c r="Z99" i="448"/>
  <c r="Y99" i="448"/>
  <c r="Z100" i="448"/>
  <c r="Z103" i="448"/>
  <c r="Y103" i="448"/>
  <c r="Z104" i="448"/>
  <c r="Z107" i="448"/>
  <c r="Y107" i="448"/>
  <c r="Z108" i="448"/>
  <c r="Z111" i="448"/>
  <c r="Y111" i="448"/>
  <c r="Z112" i="448"/>
  <c r="Z115" i="448"/>
  <c r="Y115" i="448"/>
  <c r="Z116" i="448"/>
  <c r="Z119" i="448"/>
  <c r="Y119" i="448"/>
  <c r="Z120" i="448"/>
  <c r="Z123" i="448"/>
  <c r="Y123" i="448"/>
  <c r="Z124" i="448"/>
  <c r="X127" i="448"/>
  <c r="AA134" i="448"/>
  <c r="Y134" i="448"/>
  <c r="X134" i="448"/>
  <c r="Z134" i="448"/>
  <c r="AA140" i="448"/>
  <c r="Z140" i="448"/>
  <c r="X140" i="448"/>
  <c r="Y140" i="448"/>
  <c r="AA146" i="448"/>
  <c r="Y146" i="448"/>
  <c r="Z146" i="448"/>
  <c r="AA166" i="448"/>
  <c r="Y166" i="448"/>
  <c r="X166" i="448"/>
  <c r="Z166" i="448"/>
  <c r="AA172" i="448"/>
  <c r="Z172" i="448"/>
  <c r="X172" i="448"/>
  <c r="Y172" i="448"/>
  <c r="AA178" i="448"/>
  <c r="Y178" i="448"/>
  <c r="Z178" i="448"/>
  <c r="Z232" i="448"/>
  <c r="AA232" i="448"/>
  <c r="AA193" i="448"/>
  <c r="Z193" i="448"/>
  <c r="X193" i="448"/>
  <c r="AA195" i="448"/>
  <c r="Y195" i="448"/>
  <c r="X195"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Z230" i="448"/>
  <c r="AA230" i="448"/>
  <c r="Y230" i="448"/>
  <c r="X230" i="448"/>
  <c r="Z228" i="448"/>
  <c r="AA228" i="448"/>
  <c r="X228" i="448"/>
  <c r="Z226" i="448"/>
  <c r="AA226" i="448"/>
  <c r="AA236" i="448"/>
  <c r="Z236" i="448"/>
  <c r="AA238" i="448"/>
  <c r="Y238" i="448"/>
  <c r="AA244" i="448"/>
  <c r="Z244" i="448"/>
  <c r="AA246" i="448"/>
  <c r="Y246" i="448"/>
  <c r="AA22" i="430"/>
  <c r="N239" i="430"/>
  <c r="V22" i="430"/>
  <c r="N29" i="430"/>
  <c r="N155" i="430"/>
  <c r="N133" i="430"/>
  <c r="N141" i="430"/>
  <c r="N216" i="430"/>
  <c r="N39" i="430"/>
  <c r="N33" i="430"/>
  <c r="N204" i="430"/>
  <c r="N93" i="430"/>
  <c r="N71" i="430"/>
  <c r="N67" i="430"/>
  <c r="N161" i="430"/>
  <c r="N135" i="430"/>
  <c r="N61" i="430"/>
  <c r="N35" i="430"/>
  <c r="N214" i="430"/>
  <c r="N103" i="430"/>
  <c r="N97" i="430"/>
  <c r="N99" i="430"/>
  <c r="N167" i="430"/>
  <c r="N234" i="430"/>
  <c r="AA19" i="399"/>
  <c r="N180" i="399"/>
  <c r="N238" i="399"/>
  <c r="N96" i="399"/>
  <c r="N82" i="399"/>
  <c r="W17" i="399"/>
  <c r="V14" i="399"/>
  <c r="N188" i="399"/>
  <c r="N141" i="399"/>
  <c r="N116" i="399"/>
  <c r="N150" i="399"/>
  <c r="N114" i="399"/>
  <c r="N63" i="399"/>
  <c r="N154" i="399"/>
  <c r="N205" i="399"/>
  <c r="N145" i="399"/>
  <c r="N195" i="399"/>
  <c r="N198" i="399"/>
  <c r="N103" i="399"/>
  <c r="N191" i="399"/>
  <c r="N41" i="399"/>
  <c r="N31" i="399"/>
  <c r="N173" i="399"/>
  <c r="N222" i="399"/>
  <c r="N153" i="399"/>
  <c r="N51" i="399"/>
  <c r="N78" i="399"/>
  <c r="N155" i="399"/>
  <c r="N77" i="399"/>
  <c r="N85" i="399"/>
  <c r="N167" i="399"/>
  <c r="N138" i="399"/>
  <c r="N38" i="399"/>
  <c r="N66" i="399"/>
  <c r="N111" i="399"/>
  <c r="N170" i="399"/>
  <c r="N220" i="399"/>
  <c r="N54" i="399"/>
  <c r="N185" i="399"/>
  <c r="N157" i="399"/>
  <c r="N98" i="399"/>
  <c r="N59" i="399"/>
  <c r="N23" i="399"/>
  <c r="N32" i="399"/>
  <c r="N69" i="399"/>
  <c r="N48" i="399"/>
  <c r="N187" i="399"/>
  <c r="N192" i="399"/>
  <c r="N75" i="399"/>
  <c r="N79" i="399"/>
  <c r="N127" i="399"/>
  <c r="N57" i="399"/>
  <c r="N64" i="399"/>
  <c r="N235" i="399"/>
  <c r="N233" i="399"/>
  <c r="N37" i="399"/>
  <c r="N124" i="399"/>
  <c r="N226" i="399"/>
  <c r="N70" i="399"/>
  <c r="N46" i="399"/>
  <c r="N208" i="399"/>
  <c r="N163" i="399"/>
  <c r="N243" i="399"/>
  <c r="N56" i="399"/>
  <c r="N212" i="399"/>
  <c r="N244" i="399"/>
  <c r="N86" i="399"/>
  <c r="N142" i="399"/>
  <c r="N178" i="399"/>
  <c r="N89" i="399"/>
  <c r="N120" i="399"/>
  <c r="N171" i="399"/>
  <c r="N26" i="399"/>
  <c r="N183" i="399"/>
  <c r="N42" i="399"/>
  <c r="N194" i="399"/>
  <c r="N174" i="399"/>
  <c r="N28" i="399"/>
  <c r="N161" i="399"/>
  <c r="N186" i="399"/>
  <c r="N112" i="399"/>
  <c r="N130" i="399"/>
  <c r="N68" i="399"/>
  <c r="N109" i="399"/>
  <c r="N106" i="399"/>
  <c r="N74" i="399"/>
  <c r="N72" i="399"/>
  <c r="N175" i="399"/>
  <c r="N135" i="399"/>
  <c r="N159" i="399"/>
  <c r="N102" i="399"/>
  <c r="N47" i="399"/>
  <c r="N30" i="399"/>
  <c r="N97" i="399"/>
  <c r="N158" i="399"/>
  <c r="N162" i="399"/>
  <c r="N193" i="399"/>
  <c r="N25" i="399"/>
  <c r="N131" i="399"/>
  <c r="N67" i="399"/>
  <c r="N201" i="399"/>
  <c r="N164" i="399"/>
  <c r="N90" i="399"/>
  <c r="N93" i="399"/>
  <c r="N241" i="399"/>
  <c r="N221" i="399"/>
  <c r="N232" i="399"/>
  <c r="N218" i="399"/>
  <c r="N239" i="399"/>
  <c r="N147" i="399"/>
  <c r="N181" i="399"/>
  <c r="N83" i="399"/>
  <c r="N189" i="399"/>
  <c r="N107" i="399"/>
  <c r="N196" i="399"/>
  <c r="N80" i="399"/>
  <c r="N197" i="399"/>
  <c r="N236" i="399"/>
  <c r="N210" i="399"/>
  <c r="N125" i="399"/>
  <c r="N223" i="399"/>
  <c r="N104" i="399"/>
  <c r="N237" i="399"/>
  <c r="N204" i="399"/>
  <c r="N151" i="399"/>
  <c r="N119" i="399"/>
  <c r="N36" i="399"/>
  <c r="N44" i="399"/>
  <c r="N39" i="399"/>
  <c r="N33" i="399"/>
  <c r="N52" i="399"/>
  <c r="N217" i="399"/>
  <c r="N224" i="399"/>
  <c r="N88" i="399"/>
  <c r="N182" i="399"/>
  <c r="N140" i="399"/>
  <c r="N84" i="399"/>
  <c r="N101" i="399"/>
  <c r="N211" i="399"/>
  <c r="N100" i="399"/>
  <c r="N203" i="399"/>
  <c r="N99" i="399"/>
  <c r="N139" i="399"/>
  <c r="N177" i="399"/>
  <c r="N216" i="399"/>
  <c r="N134" i="399"/>
  <c r="N43" i="399"/>
  <c r="N122" i="399"/>
  <c r="N121" i="399"/>
  <c r="N95" i="399"/>
  <c r="N58" i="399"/>
  <c r="N213" i="399"/>
  <c r="N126" i="399"/>
  <c r="N123" i="399"/>
  <c r="N179" i="399"/>
  <c r="N133" i="399"/>
  <c r="N215" i="399"/>
  <c r="N132" i="399"/>
  <c r="N136" i="399"/>
  <c r="N165" i="399"/>
  <c r="N245" i="399"/>
  <c r="N143" i="399"/>
  <c r="N169" i="399"/>
  <c r="N29" i="399"/>
  <c r="N34" i="399"/>
  <c r="N184" i="399"/>
  <c r="N166" i="399"/>
  <c r="N45" i="399"/>
  <c r="N115" i="399"/>
  <c r="N149" i="399"/>
  <c r="N61" i="399"/>
  <c r="N240" i="399"/>
  <c r="N209" i="399"/>
  <c r="N246" i="399"/>
  <c r="N65" i="399"/>
  <c r="N156" i="399"/>
  <c r="N73" i="399"/>
  <c r="N81" i="399"/>
  <c r="N144" i="399"/>
  <c r="N229" i="399"/>
  <c r="N207" i="399"/>
  <c r="N105" i="399"/>
  <c r="N231" i="399"/>
  <c r="N53" i="399"/>
  <c r="N199" i="399"/>
  <c r="N227" i="399"/>
  <c r="N228" i="399"/>
  <c r="N94" i="399"/>
  <c r="N55" i="399"/>
  <c r="N176" i="399"/>
  <c r="N92" i="399"/>
  <c r="N62" i="399"/>
  <c r="N60" i="399"/>
  <c r="N230" i="399"/>
  <c r="N190" i="399"/>
  <c r="N242" i="399"/>
  <c r="N225" i="399"/>
  <c r="N234" i="399"/>
  <c r="N160" i="399"/>
  <c r="N219" i="399"/>
  <c r="N50" i="399"/>
  <c r="N128" i="399"/>
  <c r="N129" i="399"/>
  <c r="N71" i="399"/>
  <c r="N200" i="399"/>
  <c r="N113" i="399"/>
  <c r="N117" i="399"/>
  <c r="N91" i="399"/>
  <c r="N146" i="399"/>
  <c r="N87" i="399"/>
  <c r="N24" i="399"/>
  <c r="N108" i="399"/>
  <c r="N172" i="399"/>
  <c r="N27" i="399"/>
  <c r="N168" i="399"/>
  <c r="N137" i="399"/>
  <c r="N206" i="399"/>
  <c r="N214" i="399"/>
  <c r="N76" i="399"/>
  <c r="N49" i="399"/>
  <c r="N110" i="399"/>
  <c r="N40" i="399"/>
  <c r="N202" i="399"/>
  <c r="N35" i="399"/>
  <c r="N37" i="430"/>
  <c r="N101" i="430"/>
  <c r="N132" i="430"/>
  <c r="N210" i="430"/>
  <c r="N79" i="430"/>
  <c r="N111" i="430"/>
  <c r="N176" i="430"/>
  <c r="N73" i="430"/>
  <c r="N105" i="430"/>
  <c r="N163" i="430"/>
  <c r="N75" i="430"/>
  <c r="N107" i="430"/>
  <c r="N171" i="430"/>
  <c r="N164" i="430"/>
  <c r="N193" i="430"/>
  <c r="N186" i="430"/>
  <c r="N143" i="430"/>
  <c r="N175" i="430"/>
  <c r="N190" i="430"/>
  <c r="N219" i="430"/>
  <c r="N237" i="430"/>
  <c r="N45" i="430"/>
  <c r="N109" i="430"/>
  <c r="N147" i="430"/>
  <c r="N23" i="430"/>
  <c r="N87" i="430"/>
  <c r="N119" i="430"/>
  <c r="N218" i="430"/>
  <c r="N81" i="430"/>
  <c r="N113" i="430"/>
  <c r="N181" i="430"/>
  <c r="N83" i="430"/>
  <c r="N115" i="430"/>
  <c r="N184" i="430"/>
  <c r="N170" i="430"/>
  <c r="N209" i="430"/>
  <c r="N202" i="430"/>
  <c r="N151" i="430"/>
  <c r="N183" i="430"/>
  <c r="N198" i="430"/>
  <c r="N223" i="430"/>
  <c r="N241" i="430"/>
  <c r="N53" i="430"/>
  <c r="N117" i="430"/>
  <c r="N168" i="430"/>
  <c r="N31" i="430"/>
  <c r="N95" i="430"/>
  <c r="N131" i="430"/>
  <c r="N25" i="430"/>
  <c r="N89" i="430"/>
  <c r="N121" i="430"/>
  <c r="N27" i="430"/>
  <c r="N91" i="430"/>
  <c r="N128" i="430"/>
  <c r="N194" i="430"/>
  <c r="N177" i="430"/>
  <c r="N226" i="430"/>
  <c r="N188" i="430"/>
  <c r="N159" i="430"/>
  <c r="N199" i="430"/>
  <c r="N206" i="430"/>
  <c r="N232" i="430"/>
  <c r="N245" i="430"/>
  <c r="N36" i="430"/>
  <c r="N68" i="430"/>
  <c r="N84" i="430"/>
  <c r="N100" i="430"/>
  <c r="N130" i="430"/>
  <c r="N149" i="430"/>
  <c r="N208" i="430"/>
  <c r="N46" i="430"/>
  <c r="N62" i="430"/>
  <c r="N78" i="430"/>
  <c r="N110" i="430"/>
  <c r="N123" i="430"/>
  <c r="N157" i="430"/>
  <c r="N40" i="430"/>
  <c r="N56" i="430"/>
  <c r="N72" i="430"/>
  <c r="N104" i="430"/>
  <c r="N120" i="430"/>
  <c r="N152" i="430"/>
  <c r="N42" i="430"/>
  <c r="N58" i="430"/>
  <c r="N74" i="430"/>
  <c r="N106" i="430"/>
  <c r="N122" i="430"/>
  <c r="N160" i="430"/>
  <c r="N140" i="430"/>
  <c r="N153" i="430"/>
  <c r="N162" i="430"/>
  <c r="N187" i="430"/>
  <c r="N222" i="430"/>
  <c r="N185" i="430"/>
  <c r="N212" i="430"/>
  <c r="N126" i="430"/>
  <c r="N142" i="430"/>
  <c r="N174" i="430"/>
  <c r="N191" i="430"/>
  <c r="N189" i="430"/>
  <c r="N227" i="430"/>
  <c r="N238" i="430"/>
  <c r="N217" i="430"/>
  <c r="N235" i="430"/>
  <c r="N243" i="430"/>
  <c r="V14" i="430"/>
  <c r="N44" i="430"/>
  <c r="N60" i="430"/>
  <c r="N76" i="430"/>
  <c r="N108" i="430"/>
  <c r="N124" i="430"/>
  <c r="N136" i="430"/>
  <c r="N224" i="430"/>
  <c r="N38" i="430"/>
  <c r="N54" i="430"/>
  <c r="N86" i="430"/>
  <c r="N102" i="430"/>
  <c r="N118" i="430"/>
  <c r="N211" i="430"/>
  <c r="N32" i="430"/>
  <c r="N48" i="430"/>
  <c r="N80" i="430"/>
  <c r="N96" i="430"/>
  <c r="N112" i="430"/>
  <c r="N165" i="430"/>
  <c r="N34" i="430"/>
  <c r="N50" i="430"/>
  <c r="N82" i="430"/>
  <c r="N98" i="430"/>
  <c r="N114" i="430"/>
  <c r="N173" i="430"/>
  <c r="N137" i="430"/>
  <c r="N146" i="430"/>
  <c r="N169" i="430"/>
  <c r="N178" i="430"/>
  <c r="N203" i="430"/>
  <c r="N200" i="430"/>
  <c r="N196" i="430"/>
  <c r="N240" i="430"/>
  <c r="N150" i="430"/>
  <c r="N166" i="430"/>
  <c r="N182" i="430"/>
  <c r="N197" i="430"/>
  <c r="N213" i="430"/>
  <c r="N229" i="430"/>
  <c r="N221" i="430"/>
  <c r="N242" i="430"/>
  <c r="V15" i="430"/>
  <c r="M247" i="454"/>
  <c r="L247" i="454"/>
  <c r="N247" i="454"/>
  <c r="W246" i="454"/>
  <c r="S246" i="454"/>
  <c r="O246" i="454"/>
  <c r="U245" i="454"/>
  <c r="Q245" i="454"/>
  <c r="W244" i="454"/>
  <c r="S244" i="454"/>
  <c r="O244" i="454"/>
  <c r="U243" i="454"/>
  <c r="Q243" i="454"/>
  <c r="W242" i="454"/>
  <c r="S242" i="454"/>
  <c r="O242" i="454"/>
  <c r="U241" i="454"/>
  <c r="Q241" i="454"/>
  <c r="W240" i="454"/>
  <c r="S240" i="454"/>
  <c r="O240" i="454"/>
  <c r="U239" i="454"/>
  <c r="Q239" i="454"/>
  <c r="W238" i="454"/>
  <c r="S238" i="454"/>
  <c r="O238" i="454"/>
  <c r="U237" i="454"/>
  <c r="Q237" i="454"/>
  <c r="W236" i="454"/>
  <c r="S236" i="454"/>
  <c r="O236" i="454"/>
  <c r="U235" i="454"/>
  <c r="Q235" i="454"/>
  <c r="V234" i="454"/>
  <c r="R234" i="454"/>
  <c r="T233" i="454"/>
  <c r="P233" i="454"/>
  <c r="V232" i="454"/>
  <c r="R232" i="454"/>
  <c r="T231" i="454"/>
  <c r="P231" i="454"/>
  <c r="V230" i="454"/>
  <c r="R230" i="454"/>
  <c r="T229" i="454"/>
  <c r="P229" i="454"/>
  <c r="V228" i="454"/>
  <c r="R228" i="454"/>
  <c r="T227" i="454"/>
  <c r="P227" i="454"/>
  <c r="V226" i="454"/>
  <c r="R226" i="454"/>
  <c r="T225" i="454"/>
  <c r="P225" i="454"/>
  <c r="V224" i="454"/>
  <c r="T246" i="454"/>
  <c r="S245" i="454"/>
  <c r="U244" i="454"/>
  <c r="P244" i="454"/>
  <c r="T243" i="454"/>
  <c r="O243" i="454"/>
  <c r="V242" i="454"/>
  <c r="Q242" i="454"/>
  <c r="V241" i="454"/>
  <c r="P241" i="454"/>
  <c r="R240" i="454"/>
  <c r="W239" i="454"/>
  <c r="R239" i="454"/>
  <c r="T238" i="454"/>
  <c r="S237" i="454"/>
  <c r="U236" i="454"/>
  <c r="P236" i="454"/>
  <c r="T235" i="454"/>
  <c r="O235" i="454"/>
  <c r="U234" i="454"/>
  <c r="P234" i="454"/>
  <c r="S233" i="454"/>
  <c r="U232" i="454"/>
  <c r="P232" i="454"/>
  <c r="S231" i="454"/>
  <c r="U230" i="454"/>
  <c r="P230" i="454"/>
  <c r="S229" i="454"/>
  <c r="U228" i="454"/>
  <c r="P228" i="454"/>
  <c r="S227" i="454"/>
  <c r="U226" i="454"/>
  <c r="P226" i="454"/>
  <c r="S225" i="454"/>
  <c r="U224" i="454"/>
  <c r="Q224" i="454"/>
  <c r="W223" i="454"/>
  <c r="S223" i="454"/>
  <c r="O223" i="454"/>
  <c r="U222" i="454"/>
  <c r="Q222" i="454"/>
  <c r="W221" i="454"/>
  <c r="S221" i="454"/>
  <c r="O221" i="454"/>
  <c r="U220" i="454"/>
  <c r="Q220" i="454"/>
  <c r="W219" i="454"/>
  <c r="S219" i="454"/>
  <c r="O219" i="454"/>
  <c r="U218" i="454"/>
  <c r="Q218" i="454"/>
  <c r="W217" i="454"/>
  <c r="S217" i="454"/>
  <c r="O217" i="454"/>
  <c r="U216" i="454"/>
  <c r="Q216" i="454"/>
  <c r="W215" i="454"/>
  <c r="S215" i="454"/>
  <c r="O215" i="454"/>
  <c r="U214" i="454"/>
  <c r="Q214" i="454"/>
  <c r="W213" i="454"/>
  <c r="S213" i="454"/>
  <c r="O213" i="454"/>
  <c r="U212" i="454"/>
  <c r="Q212" i="454"/>
  <c r="W211" i="454"/>
  <c r="S211" i="454"/>
  <c r="O211" i="454"/>
  <c r="U210" i="454"/>
  <c r="Q210" i="454"/>
  <c r="W209" i="454"/>
  <c r="S209" i="454"/>
  <c r="O209" i="454"/>
  <c r="U208" i="454"/>
  <c r="Q208" i="454"/>
  <c r="W207" i="454"/>
  <c r="S207" i="454"/>
  <c r="O207" i="454"/>
  <c r="U206" i="454"/>
  <c r="Q206" i="454"/>
  <c r="W205" i="454"/>
  <c r="S205" i="454"/>
  <c r="O205" i="454"/>
  <c r="U204" i="454"/>
  <c r="Q204" i="454"/>
  <c r="W203" i="454"/>
  <c r="S203" i="454"/>
  <c r="O203" i="454"/>
  <c r="U202" i="454"/>
  <c r="Q202" i="454"/>
  <c r="W201" i="454"/>
  <c r="S201" i="454"/>
  <c r="O201" i="454"/>
  <c r="U200" i="454"/>
  <c r="Q200" i="454"/>
  <c r="W199" i="454"/>
  <c r="S199" i="454"/>
  <c r="O199" i="454"/>
  <c r="U198" i="454"/>
  <c r="Q198" i="454"/>
  <c r="W197" i="454"/>
  <c r="S197" i="454"/>
  <c r="O197" i="454"/>
  <c r="U196" i="454"/>
  <c r="Q196" i="454"/>
  <c r="W195" i="454"/>
  <c r="S195" i="454"/>
  <c r="O195" i="454"/>
  <c r="U194" i="454"/>
  <c r="Q194" i="454"/>
  <c r="W193" i="454"/>
  <c r="S193" i="454"/>
  <c r="O193" i="454"/>
  <c r="U192" i="454"/>
  <c r="Q192" i="454"/>
  <c r="V246" i="454"/>
  <c r="P246" i="454"/>
  <c r="R245" i="454"/>
  <c r="V244" i="454"/>
  <c r="R243" i="454"/>
  <c r="P242" i="454"/>
  <c r="R241" i="454"/>
  <c r="Q240" i="454"/>
  <c r="S239" i="454"/>
  <c r="V238" i="454"/>
  <c r="P238" i="454"/>
  <c r="R237" i="454"/>
  <c r="V236" i="454"/>
  <c r="R235" i="454"/>
  <c r="W234" i="454"/>
  <c r="O234" i="454"/>
  <c r="W233" i="454"/>
  <c r="Q233" i="454"/>
  <c r="T232" i="454"/>
  <c r="V231" i="454"/>
  <c r="O231" i="454"/>
  <c r="S230" i="454"/>
  <c r="U229" i="454"/>
  <c r="Q228" i="454"/>
  <c r="R227" i="454"/>
  <c r="W226" i="454"/>
  <c r="O226" i="454"/>
  <c r="W225" i="454"/>
  <c r="Q225" i="454"/>
  <c r="T224" i="454"/>
  <c r="O224" i="454"/>
  <c r="V223" i="454"/>
  <c r="Q223" i="454"/>
  <c r="V222" i="454"/>
  <c r="P222" i="454"/>
  <c r="R221" i="454"/>
  <c r="W220" i="454"/>
  <c r="R220" i="454"/>
  <c r="T219" i="454"/>
  <c r="S218" i="454"/>
  <c r="U217" i="454"/>
  <c r="P217" i="454"/>
  <c r="T216" i="454"/>
  <c r="O216" i="454"/>
  <c r="V215" i="454"/>
  <c r="Q215" i="454"/>
  <c r="V214" i="454"/>
  <c r="P214" i="454"/>
  <c r="R213" i="454"/>
  <c r="W212" i="454"/>
  <c r="R212" i="454"/>
  <c r="T211" i="454"/>
  <c r="S210" i="454"/>
  <c r="U209" i="454"/>
  <c r="P209" i="454"/>
  <c r="T208" i="454"/>
  <c r="O208" i="454"/>
  <c r="V207" i="454"/>
  <c r="Q207" i="454"/>
  <c r="V206" i="454"/>
  <c r="P206" i="454"/>
  <c r="R205" i="454"/>
  <c r="W204" i="454"/>
  <c r="R204" i="454"/>
  <c r="T203" i="454"/>
  <c r="S202" i="454"/>
  <c r="U201" i="454"/>
  <c r="P201" i="454"/>
  <c r="T200" i="454"/>
  <c r="O200" i="454"/>
  <c r="V199" i="454"/>
  <c r="Q199" i="454"/>
  <c r="V198" i="454"/>
  <c r="P198" i="454"/>
  <c r="R197" i="454"/>
  <c r="W196" i="454"/>
  <c r="R196" i="454"/>
  <c r="T195" i="454"/>
  <c r="S194" i="454"/>
  <c r="U193" i="454"/>
  <c r="P193" i="454"/>
  <c r="T192" i="454"/>
  <c r="O192" i="454"/>
  <c r="U191" i="454"/>
  <c r="Q191" i="454"/>
  <c r="W190" i="454"/>
  <c r="S190" i="454"/>
  <c r="O190" i="454"/>
  <c r="U189" i="454"/>
  <c r="Q189" i="454"/>
  <c r="W188" i="454"/>
  <c r="S188" i="454"/>
  <c r="O188" i="454"/>
  <c r="U187" i="454"/>
  <c r="Q187" i="454"/>
  <c r="W186" i="454"/>
  <c r="S186" i="454"/>
  <c r="O186" i="454"/>
  <c r="U185" i="454"/>
  <c r="Q185" i="454"/>
  <c r="W184" i="454"/>
  <c r="S184" i="454"/>
  <c r="O184" i="454"/>
  <c r="U183" i="454"/>
  <c r="Q183" i="454"/>
  <c r="W182" i="454"/>
  <c r="S182" i="454"/>
  <c r="O182" i="454"/>
  <c r="U181" i="454"/>
  <c r="Q181" i="454"/>
  <c r="W180" i="454"/>
  <c r="S180" i="454"/>
  <c r="O180" i="454"/>
  <c r="U179" i="454"/>
  <c r="Q179" i="454"/>
  <c r="W178" i="454"/>
  <c r="S178" i="454"/>
  <c r="O178" i="454"/>
  <c r="U177" i="454"/>
  <c r="Q177" i="454"/>
  <c r="W176" i="454"/>
  <c r="S176" i="454"/>
  <c r="O176" i="454"/>
  <c r="U175" i="454"/>
  <c r="Q175" i="454"/>
  <c r="W174" i="454"/>
  <c r="S174" i="454"/>
  <c r="O174" i="454"/>
  <c r="U173" i="454"/>
  <c r="Q173" i="454"/>
  <c r="W172" i="454"/>
  <c r="S172" i="454"/>
  <c r="O172" i="454"/>
  <c r="U171" i="454"/>
  <c r="Q171" i="454"/>
  <c r="W170" i="454"/>
  <c r="S170" i="454"/>
  <c r="O170" i="454"/>
  <c r="U169" i="454"/>
  <c r="Q169" i="454"/>
  <c r="W168" i="454"/>
  <c r="S168" i="454"/>
  <c r="O168" i="454"/>
  <c r="U167" i="454"/>
  <c r="Q167" i="454"/>
  <c r="W166" i="454"/>
  <c r="S166" i="454"/>
  <c r="O166" i="454"/>
  <c r="U165" i="454"/>
  <c r="Q165" i="454"/>
  <c r="W164" i="454"/>
  <c r="S164" i="454"/>
  <c r="O164" i="454"/>
  <c r="U163" i="454"/>
  <c r="Q163" i="454"/>
  <c r="W162" i="454"/>
  <c r="S162" i="454"/>
  <c r="O162" i="454"/>
  <c r="U161" i="454"/>
  <c r="Q161" i="454"/>
  <c r="W160" i="454"/>
  <c r="S160" i="454"/>
  <c r="O160" i="454"/>
  <c r="U159" i="454"/>
  <c r="Q159" i="454"/>
  <c r="W158" i="454"/>
  <c r="S158" i="454"/>
  <c r="O158" i="454"/>
  <c r="U157" i="454"/>
  <c r="Q157" i="454"/>
  <c r="W156" i="454"/>
  <c r="S156" i="454"/>
  <c r="O156" i="454"/>
  <c r="U155" i="454"/>
  <c r="Q155" i="454"/>
  <c r="W154" i="454"/>
  <c r="S154" i="454"/>
  <c r="O154" i="454"/>
  <c r="U153" i="454"/>
  <c r="Q153" i="454"/>
  <c r="W152" i="454"/>
  <c r="S152" i="454"/>
  <c r="O152" i="454"/>
  <c r="U151" i="454"/>
  <c r="Q151" i="454"/>
  <c r="W150" i="454"/>
  <c r="S150" i="454"/>
  <c r="O150" i="454"/>
  <c r="U149" i="454"/>
  <c r="Q149" i="454"/>
  <c r="W148" i="454"/>
  <c r="S148" i="454"/>
  <c r="O148" i="454"/>
  <c r="U147" i="454"/>
  <c r="Q147" i="454"/>
  <c r="W146" i="454"/>
  <c r="S146" i="454"/>
  <c r="O146" i="454"/>
  <c r="U145" i="454"/>
  <c r="Q145" i="454"/>
  <c r="W144" i="454"/>
  <c r="S144" i="454"/>
  <c r="O144" i="454"/>
  <c r="U143" i="454"/>
  <c r="Q143" i="454"/>
  <c r="W142" i="454"/>
  <c r="S142" i="454"/>
  <c r="O142" i="454"/>
  <c r="U141" i="454"/>
  <c r="Q141" i="454"/>
  <c r="W140" i="454"/>
  <c r="S140" i="454"/>
  <c r="O140" i="454"/>
  <c r="U139" i="454"/>
  <c r="Q139" i="454"/>
  <c r="W138" i="454"/>
  <c r="S138" i="454"/>
  <c r="O138" i="454"/>
  <c r="U137" i="454"/>
  <c r="Q137" i="454"/>
  <c r="W136" i="454"/>
  <c r="S136" i="454"/>
  <c r="O136" i="454"/>
  <c r="U135" i="454"/>
  <c r="Q135" i="454"/>
  <c r="W134" i="454"/>
  <c r="S134" i="454"/>
  <c r="O134" i="454"/>
  <c r="U133" i="454"/>
  <c r="Q133" i="454"/>
  <c r="W132" i="454"/>
  <c r="S132" i="454"/>
  <c r="O132" i="454"/>
  <c r="U131" i="454"/>
  <c r="Q131" i="454"/>
  <c r="W130" i="454"/>
  <c r="S130" i="454"/>
  <c r="O130" i="454"/>
  <c r="U129" i="454"/>
  <c r="Q129" i="454"/>
  <c r="U246" i="454"/>
  <c r="V245" i="454"/>
  <c r="W243" i="454"/>
  <c r="T242" i="454"/>
  <c r="S241" i="454"/>
  <c r="P240" i="454"/>
  <c r="O239" i="454"/>
  <c r="Q238" i="454"/>
  <c r="P237" i="454"/>
  <c r="R236" i="454"/>
  <c r="S235" i="454"/>
  <c r="T234" i="454"/>
  <c r="R233" i="454"/>
  <c r="S232" i="454"/>
  <c r="Q231" i="454"/>
  <c r="O230" i="454"/>
  <c r="V229" i="454"/>
  <c r="T228" i="454"/>
  <c r="U227" i="454"/>
  <c r="T226" i="454"/>
  <c r="R225" i="454"/>
  <c r="S224" i="454"/>
  <c r="R223" i="454"/>
  <c r="S222" i="454"/>
  <c r="T221" i="454"/>
  <c r="T220" i="454"/>
  <c r="Q219" i="454"/>
  <c r="T218" i="454"/>
  <c r="Q217" i="454"/>
  <c r="S216" i="454"/>
  <c r="R215" i="454"/>
  <c r="S214" i="454"/>
  <c r="T213" i="454"/>
  <c r="T212" i="454"/>
  <c r="Q211" i="454"/>
  <c r="T210" i="454"/>
  <c r="Q209" i="454"/>
  <c r="S208" i="454"/>
  <c r="R207" i="454"/>
  <c r="S206" i="454"/>
  <c r="T205" i="454"/>
  <c r="T204" i="454"/>
  <c r="Q203" i="454"/>
  <c r="T202" i="454"/>
  <c r="Q201" i="454"/>
  <c r="S200" i="454"/>
  <c r="R199" i="454"/>
  <c r="S198" i="454"/>
  <c r="T197" i="454"/>
  <c r="T196" i="454"/>
  <c r="Q195" i="454"/>
  <c r="T194" i="454"/>
  <c r="Q193" i="454"/>
  <c r="S192" i="454"/>
  <c r="W191" i="454"/>
  <c r="R191" i="454"/>
  <c r="T190" i="454"/>
  <c r="S189" i="454"/>
  <c r="U188" i="454"/>
  <c r="P188" i="454"/>
  <c r="T187" i="454"/>
  <c r="O187" i="454"/>
  <c r="V186" i="454"/>
  <c r="Q186" i="454"/>
  <c r="V185" i="454"/>
  <c r="P185" i="454"/>
  <c r="R184" i="454"/>
  <c r="W183" i="454"/>
  <c r="R183" i="454"/>
  <c r="T182" i="454"/>
  <c r="S181" i="454"/>
  <c r="U180" i="454"/>
  <c r="P180" i="454"/>
  <c r="T179" i="454"/>
  <c r="O179" i="454"/>
  <c r="V178" i="454"/>
  <c r="Q178" i="454"/>
  <c r="V177" i="454"/>
  <c r="P177" i="454"/>
  <c r="R176" i="454"/>
  <c r="W175" i="454"/>
  <c r="R175" i="454"/>
  <c r="T174" i="454"/>
  <c r="S173" i="454"/>
  <c r="U172" i="454"/>
  <c r="P172" i="454"/>
  <c r="T171" i="454"/>
  <c r="O171" i="454"/>
  <c r="V170" i="454"/>
  <c r="Q170" i="454"/>
  <c r="V169" i="454"/>
  <c r="P169" i="454"/>
  <c r="R168" i="454"/>
  <c r="W167" i="454"/>
  <c r="R167" i="454"/>
  <c r="T166" i="454"/>
  <c r="S165" i="454"/>
  <c r="U164" i="454"/>
  <c r="P164" i="454"/>
  <c r="T163" i="454"/>
  <c r="O163" i="454"/>
  <c r="V162" i="454"/>
  <c r="Q162" i="454"/>
  <c r="V161" i="454"/>
  <c r="P161" i="454"/>
  <c r="R160" i="454"/>
  <c r="W159" i="454"/>
  <c r="R159" i="454"/>
  <c r="T158" i="454"/>
  <c r="S157" i="454"/>
  <c r="U156" i="454"/>
  <c r="P156" i="454"/>
  <c r="T155" i="454"/>
  <c r="O155" i="454"/>
  <c r="V154" i="454"/>
  <c r="Q154" i="454"/>
  <c r="V153" i="454"/>
  <c r="P153" i="454"/>
  <c r="R152" i="454"/>
  <c r="W151" i="454"/>
  <c r="R151" i="454"/>
  <c r="T150" i="454"/>
  <c r="S149" i="454"/>
  <c r="U148" i="454"/>
  <c r="P148" i="454"/>
  <c r="T147" i="454"/>
  <c r="O147" i="454"/>
  <c r="V146" i="454"/>
  <c r="Q146" i="454"/>
  <c r="V145" i="454"/>
  <c r="P145" i="454"/>
  <c r="R144" i="454"/>
  <c r="W143" i="454"/>
  <c r="R143" i="454"/>
  <c r="T142" i="454"/>
  <c r="S141" i="454"/>
  <c r="U140" i="454"/>
  <c r="P140" i="454"/>
  <c r="T139" i="454"/>
  <c r="O139" i="454"/>
  <c r="V138" i="454"/>
  <c r="Q138" i="454"/>
  <c r="V137" i="454"/>
  <c r="P137" i="454"/>
  <c r="R136" i="454"/>
  <c r="W135" i="454"/>
  <c r="R135" i="454"/>
  <c r="T134" i="454"/>
  <c r="S133" i="454"/>
  <c r="U132" i="454"/>
  <c r="P132" i="454"/>
  <c r="T131" i="454"/>
  <c r="O131" i="454"/>
  <c r="V130" i="454"/>
  <c r="Q130" i="454"/>
  <c r="V129" i="454"/>
  <c r="P129" i="454"/>
  <c r="T128" i="454"/>
  <c r="P128" i="454"/>
  <c r="V127" i="454"/>
  <c r="R127" i="454"/>
  <c r="T126" i="454"/>
  <c r="P126" i="454"/>
  <c r="V125" i="454"/>
  <c r="R125" i="454"/>
  <c r="T124" i="454"/>
  <c r="P124" i="454"/>
  <c r="V123" i="454"/>
  <c r="R123" i="454"/>
  <c r="T122" i="454"/>
  <c r="P122" i="454"/>
  <c r="V121" i="454"/>
  <c r="R121" i="454"/>
  <c r="T120" i="454"/>
  <c r="P120" i="454"/>
  <c r="V119" i="454"/>
  <c r="R119" i="454"/>
  <c r="T118" i="454"/>
  <c r="P118" i="454"/>
  <c r="V117" i="454"/>
  <c r="R117" i="454"/>
  <c r="T116" i="454"/>
  <c r="P116" i="454"/>
  <c r="V115" i="454"/>
  <c r="R115" i="454"/>
  <c r="T114" i="454"/>
  <c r="P114" i="454"/>
  <c r="V113" i="454"/>
  <c r="R113" i="454"/>
  <c r="T112" i="454"/>
  <c r="P112" i="454"/>
  <c r="V111" i="454"/>
  <c r="R111" i="454"/>
  <c r="T110" i="454"/>
  <c r="P110" i="454"/>
  <c r="V109" i="454"/>
  <c r="R109" i="454"/>
  <c r="T108" i="454"/>
  <c r="P108" i="454"/>
  <c r="V107" i="454"/>
  <c r="R107" i="454"/>
  <c r="T106" i="454"/>
  <c r="P106" i="454"/>
  <c r="V105" i="454"/>
  <c r="R105" i="454"/>
  <c r="T104" i="454"/>
  <c r="P104" i="454"/>
  <c r="V103" i="454"/>
  <c r="R103" i="454"/>
  <c r="T102" i="454"/>
  <c r="P102" i="454"/>
  <c r="V101" i="454"/>
  <c r="R101" i="454"/>
  <c r="T100" i="454"/>
  <c r="P100" i="454"/>
  <c r="V99" i="454"/>
  <c r="R99" i="454"/>
  <c r="T98" i="454"/>
  <c r="P98" i="454"/>
  <c r="V97" i="454"/>
  <c r="R97" i="454"/>
  <c r="T96" i="454"/>
  <c r="P96" i="454"/>
  <c r="V95" i="454"/>
  <c r="R95" i="454"/>
  <c r="T94" i="454"/>
  <c r="P94" i="454"/>
  <c r="V93" i="454"/>
  <c r="R93" i="454"/>
  <c r="T92" i="454"/>
  <c r="P92" i="454"/>
  <c r="V91" i="454"/>
  <c r="R91" i="454"/>
  <c r="T90" i="454"/>
  <c r="P90" i="454"/>
  <c r="V89" i="454"/>
  <c r="R89" i="454"/>
  <c r="T88" i="454"/>
  <c r="P88" i="454"/>
  <c r="V87" i="454"/>
  <c r="R87" i="454"/>
  <c r="T86" i="454"/>
  <c r="P86" i="454"/>
  <c r="V85" i="454"/>
  <c r="R85" i="454"/>
  <c r="T84" i="454"/>
  <c r="P84" i="454"/>
  <c r="V83" i="454"/>
  <c r="R83" i="454"/>
  <c r="T82" i="454"/>
  <c r="P82" i="454"/>
  <c r="V81" i="454"/>
  <c r="R81" i="454"/>
  <c r="T80" i="454"/>
  <c r="P80" i="454"/>
  <c r="V79" i="454"/>
  <c r="R79" i="454"/>
  <c r="T78" i="454"/>
  <c r="P78" i="454"/>
  <c r="V77" i="454"/>
  <c r="R77" i="454"/>
  <c r="T76" i="454"/>
  <c r="P76" i="454"/>
  <c r="V75" i="454"/>
  <c r="R75" i="454"/>
  <c r="T74" i="454"/>
  <c r="P74" i="454"/>
  <c r="V73" i="454"/>
  <c r="R73" i="454"/>
  <c r="T72" i="454"/>
  <c r="P72" i="454"/>
  <c r="V71" i="454"/>
  <c r="R71" i="454"/>
  <c r="T70" i="454"/>
  <c r="P70" i="454"/>
  <c r="V69" i="454"/>
  <c r="R69" i="454"/>
  <c r="T68" i="454"/>
  <c r="P68" i="454"/>
  <c r="V67" i="454"/>
  <c r="R67" i="454"/>
  <c r="T66" i="454"/>
  <c r="P66" i="454"/>
  <c r="V65" i="454"/>
  <c r="R65" i="454"/>
  <c r="T64" i="454"/>
  <c r="P64" i="454"/>
  <c r="V63" i="454"/>
  <c r="R63" i="454"/>
  <c r="T62" i="454"/>
  <c r="P62" i="454"/>
  <c r="V61" i="454"/>
  <c r="R61" i="454"/>
  <c r="T60" i="454"/>
  <c r="P60" i="454"/>
  <c r="V59" i="454"/>
  <c r="R59" i="454"/>
  <c r="T58" i="454"/>
  <c r="P58" i="454"/>
  <c r="V57" i="454"/>
  <c r="R57" i="454"/>
  <c r="T56" i="454"/>
  <c r="P56" i="454"/>
  <c r="V55" i="454"/>
  <c r="R55" i="454"/>
  <c r="T54" i="454"/>
  <c r="P54" i="454"/>
  <c r="V53" i="454"/>
  <c r="R53" i="454"/>
  <c r="T52" i="454"/>
  <c r="P52" i="454"/>
  <c r="V51" i="454"/>
  <c r="R51" i="454"/>
  <c r="T50" i="454"/>
  <c r="P50" i="454"/>
  <c r="V49" i="454"/>
  <c r="R49" i="454"/>
  <c r="T48" i="454"/>
  <c r="P48" i="454"/>
  <c r="V47" i="454"/>
  <c r="R47" i="454"/>
  <c r="T46" i="454"/>
  <c r="P46" i="454"/>
  <c r="V45" i="454"/>
  <c r="R45" i="454"/>
  <c r="T44" i="454"/>
  <c r="P44" i="454"/>
  <c r="V43" i="454"/>
  <c r="R43" i="454"/>
  <c r="T42" i="454"/>
  <c r="P42" i="454"/>
  <c r="V41" i="454"/>
  <c r="R41" i="454"/>
  <c r="T40" i="454"/>
  <c r="P40" i="454"/>
  <c r="V39" i="454"/>
  <c r="R39" i="454"/>
  <c r="T38" i="454"/>
  <c r="P38" i="454"/>
  <c r="V37" i="454"/>
  <c r="R37" i="454"/>
  <c r="T36" i="454"/>
  <c r="P36" i="454"/>
  <c r="V35" i="454"/>
  <c r="R35" i="454"/>
  <c r="T34" i="454"/>
  <c r="P34" i="454"/>
  <c r="V33" i="454"/>
  <c r="R33" i="454"/>
  <c r="T32" i="454"/>
  <c r="P32" i="454"/>
  <c r="V31" i="454"/>
  <c r="R31" i="454"/>
  <c r="T30" i="454"/>
  <c r="P30" i="454"/>
  <c r="V29" i="454"/>
  <c r="R29" i="454"/>
  <c r="T28" i="454"/>
  <c r="P28" i="454"/>
  <c r="V27" i="454"/>
  <c r="R27" i="454"/>
  <c r="T26" i="454"/>
  <c r="P26" i="454"/>
  <c r="V25" i="454"/>
  <c r="R25" i="454"/>
  <c r="T24" i="454"/>
  <c r="P24" i="454"/>
  <c r="V23" i="454"/>
  <c r="R23" i="454"/>
  <c r="L22" i="454"/>
  <c r="T245" i="454"/>
  <c r="R244" i="454"/>
  <c r="W241" i="454"/>
  <c r="T240" i="454"/>
  <c r="V237" i="454"/>
  <c r="T236" i="454"/>
  <c r="P235" i="454"/>
  <c r="Q234" i="454"/>
  <c r="U233" i="454"/>
  <c r="Q232" i="454"/>
  <c r="W231" i="454"/>
  <c r="Q230" i="454"/>
  <c r="R229" i="454"/>
  <c r="O228" i="454"/>
  <c r="V227" i="454"/>
  <c r="S226" i="454"/>
  <c r="V225" i="454"/>
  <c r="W224" i="454"/>
  <c r="U223" i="454"/>
  <c r="T222" i="454"/>
  <c r="P221" i="454"/>
  <c r="V220" i="454"/>
  <c r="U219" i="454"/>
  <c r="V218" i="454"/>
  <c r="T217" i="454"/>
  <c r="V216" i="454"/>
  <c r="U215" i="454"/>
  <c r="T214" i="454"/>
  <c r="P213" i="454"/>
  <c r="V212" i="454"/>
  <c r="U211" i="454"/>
  <c r="V210" i="454"/>
  <c r="T209" i="454"/>
  <c r="V208" i="454"/>
  <c r="U207" i="454"/>
  <c r="T206" i="454"/>
  <c r="P205" i="454"/>
  <c r="V204" i="454"/>
  <c r="U203" i="454"/>
  <c r="V202" i="454"/>
  <c r="T201" i="454"/>
  <c r="V200" i="454"/>
  <c r="U199" i="454"/>
  <c r="T198" i="454"/>
  <c r="P197" i="454"/>
  <c r="V196" i="454"/>
  <c r="U195" i="454"/>
  <c r="V194" i="454"/>
  <c r="T193" i="454"/>
  <c r="V192" i="454"/>
  <c r="T191" i="454"/>
  <c r="Q190" i="454"/>
  <c r="T189" i="454"/>
  <c r="Q188" i="454"/>
  <c r="S187" i="454"/>
  <c r="O245" i="454"/>
  <c r="P243" i="454"/>
  <c r="O241" i="454"/>
  <c r="U240" i="454"/>
  <c r="U238" i="454"/>
  <c r="W232" i="454"/>
  <c r="U231" i="454"/>
  <c r="S228" i="454"/>
  <c r="Q227" i="454"/>
  <c r="T223" i="454"/>
  <c r="Q221" i="454"/>
  <c r="S220" i="454"/>
  <c r="P219" i="454"/>
  <c r="W218" i="454"/>
  <c r="R217" i="454"/>
  <c r="O214" i="454"/>
  <c r="U213" i="454"/>
  <c r="R211" i="454"/>
  <c r="O210" i="454"/>
  <c r="V209" i="454"/>
  <c r="P208" i="454"/>
  <c r="R206" i="454"/>
  <c r="V205" i="454"/>
  <c r="O204" i="454"/>
  <c r="V203" i="454"/>
  <c r="P202" i="454"/>
  <c r="R200" i="454"/>
  <c r="P199" i="454"/>
  <c r="W198" i="454"/>
  <c r="P196" i="454"/>
  <c r="R194" i="454"/>
  <c r="W192" i="454"/>
  <c r="P191" i="454"/>
  <c r="P190" i="454"/>
  <c r="P189" i="454"/>
  <c r="P187" i="454"/>
  <c r="R186" i="454"/>
  <c r="S185" i="454"/>
  <c r="T184" i="454"/>
  <c r="T183" i="454"/>
  <c r="Q182" i="454"/>
  <c r="T181" i="454"/>
  <c r="Q180" i="454"/>
  <c r="S179" i="454"/>
  <c r="R178" i="454"/>
  <c r="S177" i="454"/>
  <c r="T176" i="454"/>
  <c r="T175" i="454"/>
  <c r="Q174" i="454"/>
  <c r="T173" i="454"/>
  <c r="Q172" i="454"/>
  <c r="S171" i="454"/>
  <c r="R170" i="454"/>
  <c r="S169" i="454"/>
  <c r="T168" i="454"/>
  <c r="T167" i="454"/>
  <c r="Q166" i="454"/>
  <c r="T165" i="454"/>
  <c r="Q164" i="454"/>
  <c r="S163" i="454"/>
  <c r="R162" i="454"/>
  <c r="S161" i="454"/>
  <c r="T160" i="454"/>
  <c r="T159" i="454"/>
  <c r="Q158" i="454"/>
  <c r="T157" i="454"/>
  <c r="Q156" i="454"/>
  <c r="S155" i="454"/>
  <c r="R154" i="454"/>
  <c r="S153" i="454"/>
  <c r="T152" i="454"/>
  <c r="T151" i="454"/>
  <c r="Q150" i="454"/>
  <c r="T149" i="454"/>
  <c r="Q148" i="454"/>
  <c r="S147" i="454"/>
  <c r="R146" i="454"/>
  <c r="S145" i="454"/>
  <c r="T144" i="454"/>
  <c r="T143" i="454"/>
  <c r="Q142" i="454"/>
  <c r="T141" i="454"/>
  <c r="Q140" i="454"/>
  <c r="S139" i="454"/>
  <c r="R138" i="454"/>
  <c r="S137" i="454"/>
  <c r="T136" i="454"/>
  <c r="T135" i="454"/>
  <c r="Q134" i="454"/>
  <c r="T133" i="454"/>
  <c r="Q132" i="454"/>
  <c r="S131" i="454"/>
  <c r="R130" i="454"/>
  <c r="S129" i="454"/>
  <c r="U128" i="454"/>
  <c r="O128" i="454"/>
  <c r="W127" i="454"/>
  <c r="T244" i="454"/>
  <c r="U242" i="454"/>
  <c r="T241" i="454"/>
  <c r="V239" i="454"/>
  <c r="T237" i="454"/>
  <c r="V235" i="454"/>
  <c r="O232" i="454"/>
  <c r="T230" i="454"/>
  <c r="Q229" i="454"/>
  <c r="W227" i="454"/>
  <c r="P224" i="454"/>
  <c r="O222" i="454"/>
  <c r="O220" i="454"/>
  <c r="V219" i="454"/>
  <c r="W216" i="454"/>
  <c r="P215" i="454"/>
  <c r="W214" i="454"/>
  <c r="V213" i="454"/>
  <c r="P211" i="454"/>
  <c r="W210" i="454"/>
  <c r="R208" i="454"/>
  <c r="P204" i="454"/>
  <c r="R203" i="454"/>
  <c r="R201" i="454"/>
  <c r="W200" i="454"/>
  <c r="O198" i="454"/>
  <c r="U197" i="454"/>
  <c r="S196" i="454"/>
  <c r="O194" i="454"/>
  <c r="V193" i="454"/>
  <c r="O191" i="454"/>
  <c r="U190" i="454"/>
  <c r="R189" i="454"/>
  <c r="V188" i="454"/>
  <c r="V187" i="454"/>
  <c r="P186" i="454"/>
  <c r="O185" i="454"/>
  <c r="U184" i="454"/>
  <c r="P183" i="454"/>
  <c r="P182" i="454"/>
  <c r="P181" i="454"/>
  <c r="P179" i="454"/>
  <c r="P178" i="454"/>
  <c r="O177" i="454"/>
  <c r="U176" i="454"/>
  <c r="P175" i="454"/>
  <c r="P174" i="454"/>
  <c r="P173" i="454"/>
  <c r="Q244" i="454"/>
  <c r="V243" i="454"/>
  <c r="R242" i="454"/>
  <c r="T239" i="454"/>
  <c r="O237" i="454"/>
  <c r="V233" i="454"/>
  <c r="O229" i="454"/>
  <c r="W228" i="454"/>
  <c r="O227" i="454"/>
  <c r="U225" i="454"/>
  <c r="R219" i="454"/>
  <c r="R218" i="454"/>
  <c r="R216" i="454"/>
  <c r="R214" i="454"/>
  <c r="Q213" i="454"/>
  <c r="S212" i="454"/>
  <c r="R210" i="454"/>
  <c r="P203" i="454"/>
  <c r="W202" i="454"/>
  <c r="P200" i="454"/>
  <c r="Q197" i="454"/>
  <c r="O196" i="454"/>
  <c r="V195" i="454"/>
  <c r="R193" i="454"/>
  <c r="R192" i="454"/>
  <c r="R190" i="454"/>
  <c r="O189" i="454"/>
  <c r="T188" i="454"/>
  <c r="R187" i="454"/>
  <c r="W185" i="454"/>
  <c r="Q184" i="454"/>
  <c r="O183" i="454"/>
  <c r="V182" i="454"/>
  <c r="W181" i="454"/>
  <c r="O181" i="454"/>
  <c r="V180" i="454"/>
  <c r="W179" i="454"/>
  <c r="W177" i="454"/>
  <c r="Q176" i="454"/>
  <c r="O175" i="454"/>
  <c r="V174" i="454"/>
  <c r="W173" i="454"/>
  <c r="O173" i="454"/>
  <c r="V172" i="454"/>
  <c r="W171" i="454"/>
  <c r="W169" i="454"/>
  <c r="Q168" i="454"/>
  <c r="O167" i="454"/>
  <c r="V166" i="454"/>
  <c r="W165" i="454"/>
  <c r="O165" i="454"/>
  <c r="V164" i="454"/>
  <c r="W163" i="454"/>
  <c r="S234" i="454"/>
  <c r="O225" i="454"/>
  <c r="P218" i="454"/>
  <c r="P216" i="454"/>
  <c r="R202" i="454"/>
  <c r="R198" i="454"/>
  <c r="R195" i="454"/>
  <c r="W194" i="454"/>
  <c r="P192" i="454"/>
  <c r="V191" i="454"/>
  <c r="V190" i="454"/>
  <c r="R181" i="454"/>
  <c r="R180" i="454"/>
  <c r="V179" i="454"/>
  <c r="U178" i="454"/>
  <c r="V176" i="454"/>
  <c r="R171" i="454"/>
  <c r="R169" i="454"/>
  <c r="U168" i="454"/>
  <c r="R166" i="454"/>
  <c r="R164" i="454"/>
  <c r="T162" i="454"/>
  <c r="R161" i="454"/>
  <c r="V160" i="454"/>
  <c r="S159" i="454"/>
  <c r="R158" i="454"/>
  <c r="R157" i="454"/>
  <c r="R156" i="454"/>
  <c r="R155" i="454"/>
  <c r="T154" i="454"/>
  <c r="R153" i="454"/>
  <c r="V152" i="454"/>
  <c r="S151" i="454"/>
  <c r="R150" i="454"/>
  <c r="R149" i="454"/>
  <c r="R148" i="454"/>
  <c r="R147" i="454"/>
  <c r="T146" i="454"/>
  <c r="R145" i="454"/>
  <c r="V144" i="454"/>
  <c r="S143" i="454"/>
  <c r="R142" i="454"/>
  <c r="R141" i="454"/>
  <c r="R140" i="454"/>
  <c r="R139" i="454"/>
  <c r="T138" i="454"/>
  <c r="R137" i="454"/>
  <c r="V136" i="454"/>
  <c r="S135" i="454"/>
  <c r="R134" i="454"/>
  <c r="R133" i="454"/>
  <c r="R132" i="454"/>
  <c r="R131" i="454"/>
  <c r="T130" i="454"/>
  <c r="R129" i="454"/>
  <c r="W128" i="454"/>
  <c r="Q128" i="454"/>
  <c r="U127" i="454"/>
  <c r="P127" i="454"/>
  <c r="S126" i="454"/>
  <c r="U125" i="454"/>
  <c r="P125" i="454"/>
  <c r="S124" i="454"/>
  <c r="U123" i="454"/>
  <c r="P123" i="454"/>
  <c r="S122" i="454"/>
  <c r="U121" i="454"/>
  <c r="P121" i="454"/>
  <c r="S120" i="454"/>
  <c r="U119" i="454"/>
  <c r="P119" i="454"/>
  <c r="S118" i="454"/>
  <c r="U117" i="454"/>
  <c r="P117" i="454"/>
  <c r="S116" i="454"/>
  <c r="U115" i="454"/>
  <c r="P115" i="454"/>
  <c r="S114" i="454"/>
  <c r="U113" i="454"/>
  <c r="P113" i="454"/>
  <c r="S112" i="454"/>
  <c r="U111" i="454"/>
  <c r="P111" i="454"/>
  <c r="S110" i="454"/>
  <c r="U109" i="454"/>
  <c r="P109" i="454"/>
  <c r="S108" i="454"/>
  <c r="U107" i="454"/>
  <c r="P107" i="454"/>
  <c r="S106" i="454"/>
  <c r="U105" i="454"/>
  <c r="P105" i="454"/>
  <c r="S104" i="454"/>
  <c r="U103" i="454"/>
  <c r="P103" i="454"/>
  <c r="S102" i="454"/>
  <c r="U101" i="454"/>
  <c r="P101" i="454"/>
  <c r="S100" i="454"/>
  <c r="U99" i="454"/>
  <c r="P99" i="454"/>
  <c r="S98" i="454"/>
  <c r="U97" i="454"/>
  <c r="P97" i="454"/>
  <c r="S96" i="454"/>
  <c r="U95" i="454"/>
  <c r="P95" i="454"/>
  <c r="S94" i="454"/>
  <c r="U93" i="454"/>
  <c r="P93" i="454"/>
  <c r="S92" i="454"/>
  <c r="U91" i="454"/>
  <c r="P91" i="454"/>
  <c r="S90" i="454"/>
  <c r="U89" i="454"/>
  <c r="P89" i="454"/>
  <c r="S88" i="454"/>
  <c r="U87" i="454"/>
  <c r="P87" i="454"/>
  <c r="S86" i="454"/>
  <c r="U85" i="454"/>
  <c r="P85" i="454"/>
  <c r="S84" i="454"/>
  <c r="U83" i="454"/>
  <c r="P83" i="454"/>
  <c r="S82" i="454"/>
  <c r="U81" i="454"/>
  <c r="P81" i="454"/>
  <c r="S80" i="454"/>
  <c r="U79" i="454"/>
  <c r="P79" i="454"/>
  <c r="S78" i="454"/>
  <c r="U77" i="454"/>
  <c r="P77" i="454"/>
  <c r="S76" i="454"/>
  <c r="U75" i="454"/>
  <c r="P75" i="454"/>
  <c r="S74" i="454"/>
  <c r="U73" i="454"/>
  <c r="P73" i="454"/>
  <c r="S72" i="454"/>
  <c r="U71" i="454"/>
  <c r="P71" i="454"/>
  <c r="S70" i="454"/>
  <c r="U69" i="454"/>
  <c r="P69" i="454"/>
  <c r="S68" i="454"/>
  <c r="U67" i="454"/>
  <c r="P67" i="454"/>
  <c r="S66" i="454"/>
  <c r="U65" i="454"/>
  <c r="P65" i="454"/>
  <c r="S64" i="454"/>
  <c r="U63" i="454"/>
  <c r="P63" i="454"/>
  <c r="S62" i="454"/>
  <c r="U61" i="454"/>
  <c r="P61" i="454"/>
  <c r="S60" i="454"/>
  <c r="U59" i="454"/>
  <c r="P59" i="454"/>
  <c r="S58" i="454"/>
  <c r="U57" i="454"/>
  <c r="P57" i="454"/>
  <c r="S56" i="454"/>
  <c r="U55" i="454"/>
  <c r="P55" i="454"/>
  <c r="S54" i="454"/>
  <c r="U53" i="454"/>
  <c r="P53" i="454"/>
  <c r="S52" i="454"/>
  <c r="U51" i="454"/>
  <c r="P51" i="454"/>
  <c r="S50" i="454"/>
  <c r="U49" i="454"/>
  <c r="P49" i="454"/>
  <c r="S48" i="454"/>
  <c r="U47" i="454"/>
  <c r="P47" i="454"/>
  <c r="S46" i="454"/>
  <c r="U45" i="454"/>
  <c r="P45" i="454"/>
  <c r="S44" i="454"/>
  <c r="U43" i="454"/>
  <c r="P43" i="454"/>
  <c r="S42" i="454"/>
  <c r="U41" i="454"/>
  <c r="P41" i="454"/>
  <c r="S40" i="454"/>
  <c r="U39" i="454"/>
  <c r="P39" i="454"/>
  <c r="S38" i="454"/>
  <c r="U37" i="454"/>
  <c r="P37" i="454"/>
  <c r="S36" i="454"/>
  <c r="U35" i="454"/>
  <c r="P35" i="454"/>
  <c r="S34" i="454"/>
  <c r="U33" i="454"/>
  <c r="P33" i="454"/>
  <c r="S32" i="454"/>
  <c r="U31" i="454"/>
  <c r="P31" i="454"/>
  <c r="S30" i="454"/>
  <c r="U29" i="454"/>
  <c r="P29" i="454"/>
  <c r="S28" i="454"/>
  <c r="U27" i="454"/>
  <c r="P27" i="454"/>
  <c r="S26" i="454"/>
  <c r="U25" i="454"/>
  <c r="P25" i="454"/>
  <c r="S24" i="454"/>
  <c r="U23" i="454"/>
  <c r="P23" i="454"/>
  <c r="R246" i="454"/>
  <c r="W245" i="454"/>
  <c r="W230" i="454"/>
  <c r="R224" i="454"/>
  <c r="V221" i="454"/>
  <c r="P220" i="454"/>
  <c r="O218" i="454"/>
  <c r="V217" i="454"/>
  <c r="T215" i="454"/>
  <c r="P212" i="454"/>
  <c r="P210" i="454"/>
  <c r="R209" i="454"/>
  <c r="W208" i="454"/>
  <c r="U205" i="454"/>
  <c r="S204" i="454"/>
  <c r="O202" i="454"/>
  <c r="V201" i="454"/>
  <c r="T199" i="454"/>
  <c r="P195" i="454"/>
  <c r="P194" i="454"/>
  <c r="S191" i="454"/>
  <c r="W189" i="454"/>
  <c r="R188" i="454"/>
  <c r="W187" i="454"/>
  <c r="U186" i="454"/>
  <c r="V184" i="454"/>
  <c r="R179" i="454"/>
  <c r="T178" i="454"/>
  <c r="T177" i="454"/>
  <c r="P176" i="454"/>
  <c r="V175" i="454"/>
  <c r="U174" i="454"/>
  <c r="P171" i="454"/>
  <c r="U170" i="454"/>
  <c r="O169" i="454"/>
  <c r="P168" i="454"/>
  <c r="V167" i="454"/>
  <c r="P166" i="454"/>
  <c r="V165" i="454"/>
  <c r="V163" i="454"/>
  <c r="P162" i="454"/>
  <c r="O161" i="454"/>
  <c r="U160" i="454"/>
  <c r="P159" i="454"/>
  <c r="Q246" i="454"/>
  <c r="P245" i="454"/>
  <c r="S243" i="454"/>
  <c r="P239" i="454"/>
  <c r="W237" i="454"/>
  <c r="R231" i="454"/>
  <c r="Q226" i="454"/>
  <c r="P223" i="454"/>
  <c r="W222" i="454"/>
  <c r="U221" i="454"/>
  <c r="O212" i="454"/>
  <c r="V211" i="454"/>
  <c r="T207" i="454"/>
  <c r="W206" i="454"/>
  <c r="Q205" i="454"/>
  <c r="V197" i="454"/>
  <c r="V189" i="454"/>
  <c r="T186" i="454"/>
  <c r="T185" i="454"/>
  <c r="P184" i="454"/>
  <c r="V183" i="454"/>
  <c r="U182" i="454"/>
  <c r="R177" i="454"/>
  <c r="S175" i="454"/>
  <c r="R174" i="454"/>
  <c r="V173" i="454"/>
  <c r="T172" i="454"/>
  <c r="T170" i="454"/>
  <c r="S167" i="454"/>
  <c r="R165" i="454"/>
  <c r="R163" i="454"/>
  <c r="W161" i="454"/>
  <c r="Q160" i="454"/>
  <c r="O159" i="454"/>
  <c r="V158" i="454"/>
  <c r="W157" i="454"/>
  <c r="O157" i="454"/>
  <c r="V156" i="454"/>
  <c r="W155" i="454"/>
  <c r="W153" i="454"/>
  <c r="Q152" i="454"/>
  <c r="O151" i="454"/>
  <c r="V150" i="454"/>
  <c r="W149" i="454"/>
  <c r="O149" i="454"/>
  <c r="V148" i="454"/>
  <c r="W147" i="454"/>
  <c r="W145" i="454"/>
  <c r="Q144" i="454"/>
  <c r="O143" i="454"/>
  <c r="V142" i="454"/>
  <c r="W141" i="454"/>
  <c r="O141" i="454"/>
  <c r="V140" i="454"/>
  <c r="W139" i="454"/>
  <c r="W137" i="454"/>
  <c r="Q136" i="454"/>
  <c r="O135" i="454"/>
  <c r="V134" i="454"/>
  <c r="W133" i="454"/>
  <c r="O133" i="454"/>
  <c r="V132" i="454"/>
  <c r="W131" i="454"/>
  <c r="W129" i="454"/>
  <c r="S128" i="454"/>
  <c r="S127" i="454"/>
  <c r="V126" i="454"/>
  <c r="Q126" i="454"/>
  <c r="S125" i="454"/>
  <c r="V124" i="454"/>
  <c r="Q124" i="454"/>
  <c r="S123" i="454"/>
  <c r="V122" i="454"/>
  <c r="Q122" i="454"/>
  <c r="S121" i="454"/>
  <c r="V120" i="454"/>
  <c r="Q120" i="454"/>
  <c r="S119" i="454"/>
  <c r="V118" i="454"/>
  <c r="Q118" i="454"/>
  <c r="S117" i="454"/>
  <c r="V116" i="454"/>
  <c r="Q116" i="454"/>
  <c r="S115" i="454"/>
  <c r="V114" i="454"/>
  <c r="Q114" i="454"/>
  <c r="S113" i="454"/>
  <c r="V112" i="454"/>
  <c r="Q112" i="454"/>
  <c r="S111" i="454"/>
  <c r="V110" i="454"/>
  <c r="Q110" i="454"/>
  <c r="S109" i="454"/>
  <c r="V108" i="454"/>
  <c r="Q108" i="454"/>
  <c r="S107" i="454"/>
  <c r="V106" i="454"/>
  <c r="Q106" i="454"/>
  <c r="S105" i="454"/>
  <c r="V104" i="454"/>
  <c r="Q104" i="454"/>
  <c r="S103" i="454"/>
  <c r="V102" i="454"/>
  <c r="Q102" i="454"/>
  <c r="S101" i="454"/>
  <c r="V100" i="454"/>
  <c r="Q100" i="454"/>
  <c r="S99" i="454"/>
  <c r="V98" i="454"/>
  <c r="Q98" i="454"/>
  <c r="S97" i="454"/>
  <c r="V96" i="454"/>
  <c r="Q96" i="454"/>
  <c r="S95" i="454"/>
  <c r="V94" i="454"/>
  <c r="Q94" i="454"/>
  <c r="S93" i="454"/>
  <c r="V92" i="454"/>
  <c r="Q92" i="454"/>
  <c r="S91" i="454"/>
  <c r="V90" i="454"/>
  <c r="Q90" i="454"/>
  <c r="S89" i="454"/>
  <c r="V88" i="454"/>
  <c r="Q88" i="454"/>
  <c r="S87" i="454"/>
  <c r="V86" i="454"/>
  <c r="Q86" i="454"/>
  <c r="S85" i="454"/>
  <c r="V84" i="454"/>
  <c r="Q84" i="454"/>
  <c r="S83" i="454"/>
  <c r="V82" i="454"/>
  <c r="Q82" i="454"/>
  <c r="S81" i="454"/>
  <c r="V80" i="454"/>
  <c r="Q80" i="454"/>
  <c r="S79" i="454"/>
  <c r="V78" i="454"/>
  <c r="Q78" i="454"/>
  <c r="S77" i="454"/>
  <c r="V76" i="454"/>
  <c r="Q76" i="454"/>
  <c r="S75" i="454"/>
  <c r="V74" i="454"/>
  <c r="Q74" i="454"/>
  <c r="S73" i="454"/>
  <c r="V72" i="454"/>
  <c r="Q72" i="454"/>
  <c r="S71" i="454"/>
  <c r="V70" i="454"/>
  <c r="Q70" i="454"/>
  <c r="S69" i="454"/>
  <c r="V68" i="454"/>
  <c r="Q68" i="454"/>
  <c r="S67" i="454"/>
  <c r="V66" i="454"/>
  <c r="Q66" i="454"/>
  <c r="S65" i="454"/>
  <c r="V64" i="454"/>
  <c r="Q64" i="454"/>
  <c r="S63" i="454"/>
  <c r="V62" i="454"/>
  <c r="Q62" i="454"/>
  <c r="S61" i="454"/>
  <c r="V60" i="454"/>
  <c r="Q60" i="454"/>
  <c r="S59" i="454"/>
  <c r="V58" i="454"/>
  <c r="Q58" i="454"/>
  <c r="S57" i="454"/>
  <c r="V56" i="454"/>
  <c r="Q56" i="454"/>
  <c r="S55" i="454"/>
  <c r="V54" i="454"/>
  <c r="Q54" i="454"/>
  <c r="S53" i="454"/>
  <c r="V52" i="454"/>
  <c r="Q52" i="454"/>
  <c r="S51" i="454"/>
  <c r="V50" i="454"/>
  <c r="Q50" i="454"/>
  <c r="S49" i="454"/>
  <c r="V48" i="454"/>
  <c r="Q48" i="454"/>
  <c r="S47" i="454"/>
  <c r="V46" i="454"/>
  <c r="Q46" i="454"/>
  <c r="S45" i="454"/>
  <c r="V44" i="454"/>
  <c r="Q44" i="454"/>
  <c r="S43" i="454"/>
  <c r="V42" i="454"/>
  <c r="Q42" i="454"/>
  <c r="S41" i="454"/>
  <c r="V40" i="454"/>
  <c r="Q40" i="454"/>
  <c r="S39" i="454"/>
  <c r="V38" i="454"/>
  <c r="Q38" i="454"/>
  <c r="S37" i="454"/>
  <c r="V36" i="454"/>
  <c r="Q36" i="454"/>
  <c r="S35" i="454"/>
  <c r="V34" i="454"/>
  <c r="Q34" i="454"/>
  <c r="S33" i="454"/>
  <c r="V32" i="454"/>
  <c r="Q32" i="454"/>
  <c r="S31" i="454"/>
  <c r="V30" i="454"/>
  <c r="Q30" i="454"/>
  <c r="S29" i="454"/>
  <c r="V28" i="454"/>
  <c r="Q28" i="454"/>
  <c r="S27" i="454"/>
  <c r="V26" i="454"/>
  <c r="Q26" i="454"/>
  <c r="S25" i="454"/>
  <c r="V24" i="454"/>
  <c r="Q24" i="454"/>
  <c r="S23" i="454"/>
  <c r="M22" i="454"/>
  <c r="V240" i="454"/>
  <c r="R238" i="454"/>
  <c r="Q236" i="454"/>
  <c r="W235" i="454"/>
  <c r="O233" i="454"/>
  <c r="W229" i="454"/>
  <c r="R222" i="454"/>
  <c r="P207" i="454"/>
  <c r="O206" i="454"/>
  <c r="R185" i="454"/>
  <c r="S183" i="454"/>
  <c r="R182" i="454"/>
  <c r="V181" i="454"/>
  <c r="T180" i="454"/>
  <c r="R173" i="454"/>
  <c r="R172" i="454"/>
  <c r="V171" i="454"/>
  <c r="P170" i="454"/>
  <c r="T169" i="454"/>
  <c r="V168" i="454"/>
  <c r="P167" i="454"/>
  <c r="U166" i="454"/>
  <c r="P165" i="454"/>
  <c r="T164" i="454"/>
  <c r="P163" i="454"/>
  <c r="U162" i="454"/>
  <c r="T161" i="454"/>
  <c r="P160" i="454"/>
  <c r="V159" i="454"/>
  <c r="P158" i="454"/>
  <c r="V157" i="454"/>
  <c r="P154" i="454"/>
  <c r="T153" i="454"/>
  <c r="P152" i="454"/>
  <c r="P151" i="454"/>
  <c r="U150" i="454"/>
  <c r="P147" i="454"/>
  <c r="U146" i="454"/>
  <c r="U144" i="454"/>
  <c r="V143" i="454"/>
  <c r="V139" i="454"/>
  <c r="P133" i="454"/>
  <c r="T132" i="454"/>
  <c r="O129" i="454"/>
  <c r="O126" i="454"/>
  <c r="T125" i="454"/>
  <c r="W124" i="454"/>
  <c r="Q123" i="454"/>
  <c r="U122" i="454"/>
  <c r="O121" i="454"/>
  <c r="R120" i="454"/>
  <c r="W119" i="454"/>
  <c r="O118" i="454"/>
  <c r="T117" i="454"/>
  <c r="W116" i="454"/>
  <c r="Q115" i="454"/>
  <c r="U114" i="454"/>
  <c r="O113" i="454"/>
  <c r="R112" i="454"/>
  <c r="W111" i="454"/>
  <c r="O110" i="454"/>
  <c r="T109" i="454"/>
  <c r="W108" i="454"/>
  <c r="Q107" i="454"/>
  <c r="U106" i="454"/>
  <c r="O105" i="454"/>
  <c r="R104" i="454"/>
  <c r="W103" i="454"/>
  <c r="O102" i="454"/>
  <c r="T101" i="454"/>
  <c r="W100" i="454"/>
  <c r="Q99" i="454"/>
  <c r="U98" i="454"/>
  <c r="O97" i="454"/>
  <c r="R96" i="454"/>
  <c r="W95" i="454"/>
  <c r="O94" i="454"/>
  <c r="T93" i="454"/>
  <c r="W92" i="454"/>
  <c r="Q91" i="454"/>
  <c r="U90" i="454"/>
  <c r="O89" i="454"/>
  <c r="R88" i="454"/>
  <c r="W87" i="454"/>
  <c r="O86" i="454"/>
  <c r="T85" i="454"/>
  <c r="W84" i="454"/>
  <c r="Q83" i="454"/>
  <c r="U82" i="454"/>
  <c r="O81" i="454"/>
  <c r="R80" i="454"/>
  <c r="W79" i="454"/>
  <c r="O78" i="454"/>
  <c r="T77" i="454"/>
  <c r="W76" i="454"/>
  <c r="Q75" i="454"/>
  <c r="U74" i="454"/>
  <c r="O73" i="454"/>
  <c r="R72" i="454"/>
  <c r="W71" i="454"/>
  <c r="O70" i="454"/>
  <c r="T69" i="454"/>
  <c r="W68" i="454"/>
  <c r="Q67" i="454"/>
  <c r="U66" i="454"/>
  <c r="O65" i="454"/>
  <c r="R64" i="454"/>
  <c r="W63" i="454"/>
  <c r="O62" i="454"/>
  <c r="T61" i="454"/>
  <c r="W60" i="454"/>
  <c r="Q59" i="454"/>
  <c r="U58" i="454"/>
  <c r="O57" i="454"/>
  <c r="R56" i="454"/>
  <c r="W55" i="454"/>
  <c r="O54" i="454"/>
  <c r="T53" i="454"/>
  <c r="W52" i="454"/>
  <c r="Q51" i="454"/>
  <c r="U50" i="454"/>
  <c r="O49" i="454"/>
  <c r="R48" i="454"/>
  <c r="W47" i="454"/>
  <c r="O46" i="454"/>
  <c r="T45" i="454"/>
  <c r="W44" i="454"/>
  <c r="Q43" i="454"/>
  <c r="U42" i="454"/>
  <c r="O41" i="454"/>
  <c r="R40" i="454"/>
  <c r="W39" i="454"/>
  <c r="O38" i="454"/>
  <c r="T37" i="454"/>
  <c r="W36" i="454"/>
  <c r="Q35" i="454"/>
  <c r="U34" i="454"/>
  <c r="O33" i="454"/>
  <c r="R32" i="454"/>
  <c r="W31" i="454"/>
  <c r="O30" i="454"/>
  <c r="T29" i="454"/>
  <c r="W28" i="454"/>
  <c r="Q27" i="454"/>
  <c r="U26" i="454"/>
  <c r="O25" i="454"/>
  <c r="R24" i="454"/>
  <c r="W23" i="454"/>
  <c r="P157" i="454"/>
  <c r="T156" i="454"/>
  <c r="O153" i="454"/>
  <c r="P150" i="454"/>
  <c r="V149" i="454"/>
  <c r="P146" i="454"/>
  <c r="T145" i="454"/>
  <c r="P144" i="454"/>
  <c r="P143" i="454"/>
  <c r="U142" i="454"/>
  <c r="P139" i="454"/>
  <c r="U138" i="454"/>
  <c r="U136" i="454"/>
  <c r="V135" i="454"/>
  <c r="V131" i="454"/>
  <c r="T127" i="454"/>
  <c r="W126" i="454"/>
  <c r="Q125" i="454"/>
  <c r="U124" i="454"/>
  <c r="O123" i="454"/>
  <c r="R122" i="454"/>
  <c r="W121" i="454"/>
  <c r="O120" i="454"/>
  <c r="T119" i="454"/>
  <c r="W118" i="454"/>
  <c r="Q117" i="454"/>
  <c r="U116" i="454"/>
  <c r="O115" i="454"/>
  <c r="R114" i="454"/>
  <c r="W113" i="454"/>
  <c r="O112" i="454"/>
  <c r="T111" i="454"/>
  <c r="W110" i="454"/>
  <c r="Q109" i="454"/>
  <c r="U108" i="454"/>
  <c r="O107" i="454"/>
  <c r="R106" i="454"/>
  <c r="W105" i="454"/>
  <c r="O104" i="454"/>
  <c r="T103" i="454"/>
  <c r="W102" i="454"/>
  <c r="Q101" i="454"/>
  <c r="U100" i="454"/>
  <c r="O99" i="454"/>
  <c r="R98" i="454"/>
  <c r="W97" i="454"/>
  <c r="O96" i="454"/>
  <c r="T95" i="454"/>
  <c r="W94" i="454"/>
  <c r="Q93" i="454"/>
  <c r="U92" i="454"/>
  <c r="O91" i="454"/>
  <c r="R90" i="454"/>
  <c r="W89" i="454"/>
  <c r="O88" i="454"/>
  <c r="T87" i="454"/>
  <c r="W86" i="454"/>
  <c r="Q85" i="454"/>
  <c r="U84" i="454"/>
  <c r="O83" i="454"/>
  <c r="R82" i="454"/>
  <c r="W81" i="454"/>
  <c r="O80" i="454"/>
  <c r="T79" i="454"/>
  <c r="W78" i="454"/>
  <c r="Q77" i="454"/>
  <c r="U76" i="454"/>
  <c r="O75" i="454"/>
  <c r="R74" i="454"/>
  <c r="W73" i="454"/>
  <c r="O72" i="454"/>
  <c r="T71" i="454"/>
  <c r="W70" i="454"/>
  <c r="Q69" i="454"/>
  <c r="U68" i="454"/>
  <c r="O67" i="454"/>
  <c r="R66" i="454"/>
  <c r="W65" i="454"/>
  <c r="O64" i="454"/>
  <c r="T63" i="454"/>
  <c r="W62" i="454"/>
  <c r="Q61" i="454"/>
  <c r="U60" i="454"/>
  <c r="O59" i="454"/>
  <c r="R58" i="454"/>
  <c r="W57" i="454"/>
  <c r="O56" i="454"/>
  <c r="T55" i="454"/>
  <c r="W54" i="454"/>
  <c r="Q53" i="454"/>
  <c r="U52" i="454"/>
  <c r="O51" i="454"/>
  <c r="R50" i="454"/>
  <c r="W49" i="454"/>
  <c r="O48" i="454"/>
  <c r="T47" i="454"/>
  <c r="W46" i="454"/>
  <c r="Q45" i="454"/>
  <c r="U44" i="454"/>
  <c r="O43" i="454"/>
  <c r="R42" i="454"/>
  <c r="W41" i="454"/>
  <c r="O40" i="454"/>
  <c r="T39" i="454"/>
  <c r="W38" i="454"/>
  <c r="Q37" i="454"/>
  <c r="U36" i="454"/>
  <c r="O35" i="454"/>
  <c r="R34" i="454"/>
  <c r="W33" i="454"/>
  <c r="O32" i="454"/>
  <c r="T31" i="454"/>
  <c r="W30" i="454"/>
  <c r="Q29" i="454"/>
  <c r="U28" i="454"/>
  <c r="O27" i="454"/>
  <c r="R26" i="454"/>
  <c r="W25" i="454"/>
  <c r="O24" i="454"/>
  <c r="T23" i="454"/>
  <c r="U158" i="454"/>
  <c r="P155" i="454"/>
  <c r="U154" i="454"/>
  <c r="U152" i="454"/>
  <c r="V151" i="454"/>
  <c r="V147" i="454"/>
  <c r="P141" i="454"/>
  <c r="T140" i="454"/>
  <c r="O137" i="454"/>
  <c r="P134" i="454"/>
  <c r="V133" i="454"/>
  <c r="P130" i="454"/>
  <c r="T129" i="454"/>
  <c r="R128" i="454"/>
  <c r="O127" i="454"/>
  <c r="R126" i="454"/>
  <c r="W125" i="454"/>
  <c r="O124" i="454"/>
  <c r="T123" i="454"/>
  <c r="W122" i="454"/>
  <c r="Q121" i="454"/>
  <c r="U120" i="454"/>
  <c r="O119" i="454"/>
  <c r="R118" i="454"/>
  <c r="W117" i="454"/>
  <c r="O116" i="454"/>
  <c r="T115" i="454"/>
  <c r="W114" i="454"/>
  <c r="Q113" i="454"/>
  <c r="U112" i="454"/>
  <c r="O111" i="454"/>
  <c r="R110" i="454"/>
  <c r="W109" i="454"/>
  <c r="O108" i="454"/>
  <c r="T107" i="454"/>
  <c r="W106" i="454"/>
  <c r="Q105" i="454"/>
  <c r="U104" i="454"/>
  <c r="O103" i="454"/>
  <c r="R102" i="454"/>
  <c r="W101" i="454"/>
  <c r="O100" i="454"/>
  <c r="T99" i="454"/>
  <c r="W98" i="454"/>
  <c r="Q97" i="454"/>
  <c r="U96" i="454"/>
  <c r="O95" i="454"/>
  <c r="R94" i="454"/>
  <c r="W93" i="454"/>
  <c r="O92" i="454"/>
  <c r="T91" i="454"/>
  <c r="W90" i="454"/>
  <c r="Q89" i="454"/>
  <c r="U88" i="454"/>
  <c r="O87" i="454"/>
  <c r="R86" i="454"/>
  <c r="W85" i="454"/>
  <c r="O84" i="454"/>
  <c r="T83" i="454"/>
  <c r="W82" i="454"/>
  <c r="Q81" i="454"/>
  <c r="U80" i="454"/>
  <c r="O79" i="454"/>
  <c r="R78" i="454"/>
  <c r="W77" i="454"/>
  <c r="O76" i="454"/>
  <c r="T75" i="454"/>
  <c r="W74" i="454"/>
  <c r="Q73" i="454"/>
  <c r="U72" i="454"/>
  <c r="O71" i="454"/>
  <c r="R70" i="454"/>
  <c r="W69" i="454"/>
  <c r="O68" i="454"/>
  <c r="T67" i="454"/>
  <c r="W66" i="454"/>
  <c r="Q65" i="454"/>
  <c r="U64" i="454"/>
  <c r="O63" i="454"/>
  <c r="R62" i="454"/>
  <c r="W61" i="454"/>
  <c r="O60" i="454"/>
  <c r="T59" i="454"/>
  <c r="W58" i="454"/>
  <c r="Q57" i="454"/>
  <c r="U56" i="454"/>
  <c r="O55" i="454"/>
  <c r="R54" i="454"/>
  <c r="W53" i="454"/>
  <c r="O52" i="454"/>
  <c r="T51" i="454"/>
  <c r="W50" i="454"/>
  <c r="Q49" i="454"/>
  <c r="U48" i="454"/>
  <c r="O47" i="454"/>
  <c r="R46" i="454"/>
  <c r="W45" i="454"/>
  <c r="O44" i="454"/>
  <c r="T43" i="454"/>
  <c r="W42" i="454"/>
  <c r="Q41" i="454"/>
  <c r="U40" i="454"/>
  <c r="O39" i="454"/>
  <c r="R38" i="454"/>
  <c r="W37" i="454"/>
  <c r="O36" i="454"/>
  <c r="T35" i="454"/>
  <c r="W34" i="454"/>
  <c r="Q33" i="454"/>
  <c r="U32" i="454"/>
  <c r="O31" i="454"/>
  <c r="R30" i="454"/>
  <c r="W29" i="454"/>
  <c r="O28" i="454"/>
  <c r="T27" i="454"/>
  <c r="W26" i="454"/>
  <c r="Q25" i="454"/>
  <c r="U24" i="454"/>
  <c r="O23" i="454"/>
  <c r="N22" i="454"/>
  <c r="V155" i="454"/>
  <c r="P149" i="454"/>
  <c r="T148" i="454"/>
  <c r="O145" i="454"/>
  <c r="P142" i="454"/>
  <c r="V141" i="454"/>
  <c r="P138" i="454"/>
  <c r="T137" i="454"/>
  <c r="P136" i="454"/>
  <c r="P135" i="454"/>
  <c r="U134" i="454"/>
  <c r="P131" i="454"/>
  <c r="U130" i="454"/>
  <c r="V128" i="454"/>
  <c r="Q127" i="454"/>
  <c r="U126" i="454"/>
  <c r="O125" i="454"/>
  <c r="R124" i="454"/>
  <c r="W123" i="454"/>
  <c r="O122" i="454"/>
  <c r="T121" i="454"/>
  <c r="W120" i="454"/>
  <c r="Q119" i="454"/>
  <c r="U118" i="454"/>
  <c r="O117" i="454"/>
  <c r="R116" i="454"/>
  <c r="W115" i="454"/>
  <c r="O114" i="454"/>
  <c r="T113" i="454"/>
  <c r="W112" i="454"/>
  <c r="Q111" i="454"/>
  <c r="U110" i="454"/>
  <c r="O109" i="454"/>
  <c r="R108" i="454"/>
  <c r="W107" i="454"/>
  <c r="O106" i="454"/>
  <c r="T105" i="454"/>
  <c r="W104" i="454"/>
  <c r="Q103" i="454"/>
  <c r="U102" i="454"/>
  <c r="O101" i="454"/>
  <c r="R100" i="454"/>
  <c r="W99" i="454"/>
  <c r="O98" i="454"/>
  <c r="T97" i="454"/>
  <c r="W96" i="454"/>
  <c r="Q95" i="454"/>
  <c r="U94" i="454"/>
  <c r="O93" i="454"/>
  <c r="R92" i="454"/>
  <c r="W91" i="454"/>
  <c r="O90" i="454"/>
  <c r="T89" i="454"/>
  <c r="W88" i="454"/>
  <c r="Q87" i="454"/>
  <c r="U86" i="454"/>
  <c r="O85" i="454"/>
  <c r="R84" i="454"/>
  <c r="W83" i="454"/>
  <c r="O82" i="454"/>
  <c r="T81" i="454"/>
  <c r="W80" i="454"/>
  <c r="Q79" i="454"/>
  <c r="U78" i="454"/>
  <c r="O77" i="454"/>
  <c r="R76" i="454"/>
  <c r="W75" i="454"/>
  <c r="O74" i="454"/>
  <c r="T73" i="454"/>
  <c r="W72" i="454"/>
  <c r="Q71" i="454"/>
  <c r="U70" i="454"/>
  <c r="O69" i="454"/>
  <c r="R68" i="454"/>
  <c r="W67" i="454"/>
  <c r="O66" i="454"/>
  <c r="T65" i="454"/>
  <c r="W64" i="454"/>
  <c r="Q63" i="454"/>
  <c r="U62" i="454"/>
  <c r="O61" i="454"/>
  <c r="R60" i="454"/>
  <c r="W59" i="454"/>
  <c r="O58" i="454"/>
  <c r="T57" i="454"/>
  <c r="W56" i="454"/>
  <c r="Q55" i="454"/>
  <c r="U54" i="454"/>
  <c r="O53" i="454"/>
  <c r="R52" i="454"/>
  <c r="W51" i="454"/>
  <c r="O50" i="454"/>
  <c r="T49" i="454"/>
  <c r="W48" i="454"/>
  <c r="Q47" i="454"/>
  <c r="U46" i="454"/>
  <c r="O45" i="454"/>
  <c r="R44" i="454"/>
  <c r="W43" i="454"/>
  <c r="O42" i="454"/>
  <c r="T41" i="454"/>
  <c r="W40" i="454"/>
  <c r="Q39" i="454"/>
  <c r="U38" i="454"/>
  <c r="O37" i="454"/>
  <c r="R36" i="454"/>
  <c r="W35" i="454"/>
  <c r="O34" i="454"/>
  <c r="T33" i="454"/>
  <c r="W32" i="454"/>
  <c r="Q31" i="454"/>
  <c r="U30" i="454"/>
  <c r="O29" i="454"/>
  <c r="R28" i="454"/>
  <c r="W27" i="454"/>
  <c r="O26" i="454"/>
  <c r="T25" i="454"/>
  <c r="W24" i="454"/>
  <c r="Q23" i="454"/>
  <c r="L233" i="454"/>
  <c r="L231" i="454"/>
  <c r="L229" i="454"/>
  <c r="L227" i="454"/>
  <c r="L225" i="454"/>
  <c r="L242" i="454"/>
  <c r="L239" i="454"/>
  <c r="L230" i="454"/>
  <c r="L223" i="454"/>
  <c r="L220" i="454"/>
  <c r="L215" i="454"/>
  <c r="L212" i="454"/>
  <c r="L207" i="454"/>
  <c r="L204" i="454"/>
  <c r="L199" i="454"/>
  <c r="L196" i="454"/>
  <c r="L246" i="454"/>
  <c r="L245" i="454"/>
  <c r="L234" i="454"/>
  <c r="L228" i="454"/>
  <c r="L226" i="454"/>
  <c r="L224" i="454"/>
  <c r="L222" i="454"/>
  <c r="L221" i="454"/>
  <c r="L218" i="454"/>
  <c r="L216" i="454"/>
  <c r="L214" i="454"/>
  <c r="L213" i="454"/>
  <c r="L210" i="454"/>
  <c r="L208" i="454"/>
  <c r="L206" i="454"/>
  <c r="L205" i="454"/>
  <c r="L202" i="454"/>
  <c r="L200" i="454"/>
  <c r="L198" i="454"/>
  <c r="L197" i="454"/>
  <c r="L194" i="454"/>
  <c r="L191" i="454"/>
  <c r="L186" i="454"/>
  <c r="L183" i="454"/>
  <c r="L178" i="454"/>
  <c r="L175" i="454"/>
  <c r="L170" i="454"/>
  <c r="L167" i="454"/>
  <c r="L162" i="454"/>
  <c r="L159" i="454"/>
  <c r="L154" i="454"/>
  <c r="L151" i="454"/>
  <c r="L146" i="454"/>
  <c r="L143" i="454"/>
  <c r="L138" i="454"/>
  <c r="L135" i="454"/>
  <c r="L130" i="454"/>
  <c r="L128" i="454"/>
  <c r="L126" i="454"/>
  <c r="L124" i="454"/>
  <c r="L122" i="454"/>
  <c r="L120" i="454"/>
  <c r="L118" i="454"/>
  <c r="L116" i="454"/>
  <c r="L114" i="454"/>
  <c r="L112" i="454"/>
  <c r="L110" i="454"/>
  <c r="L108" i="454"/>
  <c r="L106" i="454"/>
  <c r="L104" i="454"/>
  <c r="L102" i="454"/>
  <c r="L100" i="454"/>
  <c r="L98" i="454"/>
  <c r="L96" i="454"/>
  <c r="L94" i="454"/>
  <c r="L92" i="454"/>
  <c r="L90" i="454"/>
  <c r="L88" i="454"/>
  <c r="L86" i="454"/>
  <c r="L84" i="454"/>
  <c r="L82" i="454"/>
  <c r="L80" i="454"/>
  <c r="L78" i="454"/>
  <c r="L76" i="454"/>
  <c r="L74" i="454"/>
  <c r="L72" i="454"/>
  <c r="L70" i="454"/>
  <c r="L68" i="454"/>
  <c r="L66" i="454"/>
  <c r="L64" i="454"/>
  <c r="L62" i="454"/>
  <c r="L60" i="454"/>
  <c r="L58" i="454"/>
  <c r="L56" i="454"/>
  <c r="L54" i="454"/>
  <c r="L52" i="454"/>
  <c r="L50" i="454"/>
  <c r="L48" i="454"/>
  <c r="L46" i="454"/>
  <c r="L44" i="454"/>
  <c r="L42" i="454"/>
  <c r="L40" i="454"/>
  <c r="L38" i="454"/>
  <c r="L36" i="454"/>
  <c r="L34" i="454"/>
  <c r="L32" i="454"/>
  <c r="L30" i="454"/>
  <c r="L28" i="454"/>
  <c r="L26" i="454"/>
  <c r="L24" i="454"/>
  <c r="L243" i="454"/>
  <c r="L241" i="454"/>
  <c r="L238" i="454"/>
  <c r="L219" i="454"/>
  <c r="L217" i="454"/>
  <c r="L211" i="454"/>
  <c r="L209" i="454"/>
  <c r="L203" i="454"/>
  <c r="L201" i="454"/>
  <c r="L195" i="454"/>
  <c r="L193" i="454"/>
  <c r="L192" i="454"/>
  <c r="L189" i="454"/>
  <c r="L187" i="454"/>
  <c r="L237" i="454"/>
  <c r="L185" i="454"/>
  <c r="L184" i="454"/>
  <c r="L181" i="454"/>
  <c r="L179" i="454"/>
  <c r="L177" i="454"/>
  <c r="L176" i="454"/>
  <c r="L173" i="454"/>
  <c r="L171" i="454"/>
  <c r="L169" i="454"/>
  <c r="L168" i="454"/>
  <c r="L165" i="454"/>
  <c r="L163" i="454"/>
  <c r="L161" i="454"/>
  <c r="L160" i="454"/>
  <c r="L157" i="454"/>
  <c r="L155" i="454"/>
  <c r="L153" i="454"/>
  <c r="L152" i="454"/>
  <c r="L149" i="454"/>
  <c r="L147" i="454"/>
  <c r="L145" i="454"/>
  <c r="L144" i="454"/>
  <c r="L141" i="454"/>
  <c r="L139" i="454"/>
  <c r="L137" i="454"/>
  <c r="L136" i="454"/>
  <c r="L133" i="454"/>
  <c r="L131" i="454"/>
  <c r="L129" i="454"/>
  <c r="L236" i="454"/>
  <c r="L188" i="454"/>
  <c r="L240" i="454"/>
  <c r="L235" i="454"/>
  <c r="L232" i="454"/>
  <c r="L182" i="454"/>
  <c r="L172" i="454"/>
  <c r="L180" i="454"/>
  <c r="L190" i="454"/>
  <c r="L166" i="454"/>
  <c r="L164" i="454"/>
  <c r="L244" i="454"/>
  <c r="L174" i="454"/>
  <c r="L148" i="454"/>
  <c r="L134" i="454"/>
  <c r="L127" i="454"/>
  <c r="L119" i="454"/>
  <c r="L111" i="454"/>
  <c r="L103" i="454"/>
  <c r="L95" i="454"/>
  <c r="L87" i="454"/>
  <c r="L79" i="454"/>
  <c r="L71" i="454"/>
  <c r="L63" i="454"/>
  <c r="L55" i="454"/>
  <c r="L47" i="454"/>
  <c r="L39" i="454"/>
  <c r="L31" i="454"/>
  <c r="L23" i="454"/>
  <c r="L158" i="454"/>
  <c r="L140" i="454"/>
  <c r="L121" i="454"/>
  <c r="L113" i="454"/>
  <c r="L105" i="454"/>
  <c r="L97" i="454"/>
  <c r="L89" i="454"/>
  <c r="L81" i="454"/>
  <c r="L73" i="454"/>
  <c r="L65" i="454"/>
  <c r="L57" i="454"/>
  <c r="L49" i="454"/>
  <c r="L41" i="454"/>
  <c r="L33" i="454"/>
  <c r="L25" i="454"/>
  <c r="L156" i="454"/>
  <c r="L142" i="454"/>
  <c r="L125" i="454"/>
  <c r="L117" i="454"/>
  <c r="L109" i="454"/>
  <c r="L101" i="454"/>
  <c r="L93" i="454"/>
  <c r="L85" i="454"/>
  <c r="L77" i="454"/>
  <c r="L69" i="454"/>
  <c r="L61" i="454"/>
  <c r="L53" i="454"/>
  <c r="L45" i="454"/>
  <c r="L37" i="454"/>
  <c r="L29" i="454"/>
  <c r="L150" i="454"/>
  <c r="L132" i="454"/>
  <c r="L123" i="454"/>
  <c r="L115" i="454"/>
  <c r="L107" i="454"/>
  <c r="L99" i="454"/>
  <c r="L91" i="454"/>
  <c r="L83" i="454"/>
  <c r="L75" i="454"/>
  <c r="L67" i="454"/>
  <c r="L59" i="454"/>
  <c r="L51" i="454"/>
  <c r="L43" i="454"/>
  <c r="L35" i="454"/>
  <c r="L27" i="454"/>
  <c r="M245" i="454"/>
  <c r="M243" i="454"/>
  <c r="M241" i="454"/>
  <c r="M239" i="454"/>
  <c r="M237" i="454"/>
  <c r="M235" i="454"/>
  <c r="M240" i="454"/>
  <c r="M224" i="454"/>
  <c r="M222" i="454"/>
  <c r="M220" i="454"/>
  <c r="M218" i="454"/>
  <c r="M216" i="454"/>
  <c r="M214" i="454"/>
  <c r="M212" i="454"/>
  <c r="M210" i="454"/>
  <c r="M208" i="454"/>
  <c r="M206" i="454"/>
  <c r="M204" i="454"/>
  <c r="M202" i="454"/>
  <c r="M200" i="454"/>
  <c r="M198" i="454"/>
  <c r="M196" i="454"/>
  <c r="M194" i="454"/>
  <c r="M232" i="454"/>
  <c r="M229" i="454"/>
  <c r="M221" i="454"/>
  <c r="M213" i="454"/>
  <c r="M205" i="454"/>
  <c r="M197" i="454"/>
  <c r="M191" i="454"/>
  <c r="M189" i="454"/>
  <c r="M187" i="454"/>
  <c r="M185" i="454"/>
  <c r="M183" i="454"/>
  <c r="M181" i="454"/>
  <c r="M179" i="454"/>
  <c r="M177" i="454"/>
  <c r="M175" i="454"/>
  <c r="M173" i="454"/>
  <c r="M171" i="454"/>
  <c r="M169" i="454"/>
  <c r="M167" i="454"/>
  <c r="M165" i="454"/>
  <c r="M163" i="454"/>
  <c r="M161" i="454"/>
  <c r="M159" i="454"/>
  <c r="M157" i="454"/>
  <c r="M155" i="454"/>
  <c r="M153" i="454"/>
  <c r="M151" i="454"/>
  <c r="M149" i="454"/>
  <c r="M147" i="454"/>
  <c r="M145" i="454"/>
  <c r="M143" i="454"/>
  <c r="M141" i="454"/>
  <c r="M139" i="454"/>
  <c r="M137" i="454"/>
  <c r="M135" i="454"/>
  <c r="M133" i="454"/>
  <c r="M131" i="454"/>
  <c r="M129" i="454"/>
  <c r="M244" i="454"/>
  <c r="M192" i="454"/>
  <c r="M184" i="454"/>
  <c r="M176" i="454"/>
  <c r="M168" i="454"/>
  <c r="M160" i="454"/>
  <c r="M152" i="454"/>
  <c r="M144" i="454"/>
  <c r="M136" i="454"/>
  <c r="M246" i="454"/>
  <c r="M223" i="454"/>
  <c r="M215" i="454"/>
  <c r="M207" i="454"/>
  <c r="M199" i="454"/>
  <c r="M242" i="454"/>
  <c r="M226" i="454"/>
  <c r="M225" i="454"/>
  <c r="M201" i="454"/>
  <c r="M195" i="454"/>
  <c r="M238" i="454"/>
  <c r="M231" i="454"/>
  <c r="M209" i="454"/>
  <c r="M230" i="454"/>
  <c r="M217" i="454"/>
  <c r="M211" i="454"/>
  <c r="M182" i="454"/>
  <c r="M180" i="454"/>
  <c r="M174" i="454"/>
  <c r="M172" i="454"/>
  <c r="M166" i="454"/>
  <c r="M164" i="454"/>
  <c r="M236" i="454"/>
  <c r="M233" i="454"/>
  <c r="M170" i="454"/>
  <c r="M234" i="454"/>
  <c r="M227" i="454"/>
  <c r="M219" i="454"/>
  <c r="M203" i="454"/>
  <c r="M193" i="454"/>
  <c r="M190" i="454"/>
  <c r="M188" i="454"/>
  <c r="M178" i="454"/>
  <c r="M158" i="454"/>
  <c r="M156" i="454"/>
  <c r="M150" i="454"/>
  <c r="M148" i="454"/>
  <c r="M142" i="454"/>
  <c r="M140" i="454"/>
  <c r="M134" i="454"/>
  <c r="M132" i="454"/>
  <c r="M128" i="454"/>
  <c r="M127" i="454"/>
  <c r="M125" i="454"/>
  <c r="M123" i="454"/>
  <c r="M121" i="454"/>
  <c r="M119" i="454"/>
  <c r="M117" i="454"/>
  <c r="M115" i="454"/>
  <c r="M113" i="454"/>
  <c r="M111" i="454"/>
  <c r="M109" i="454"/>
  <c r="M107" i="454"/>
  <c r="M105" i="454"/>
  <c r="M103" i="454"/>
  <c r="M101" i="454"/>
  <c r="M99" i="454"/>
  <c r="M97" i="454"/>
  <c r="M95" i="454"/>
  <c r="M93" i="454"/>
  <c r="M91" i="454"/>
  <c r="M89" i="454"/>
  <c r="M87" i="454"/>
  <c r="M85" i="454"/>
  <c r="M83" i="454"/>
  <c r="M81" i="454"/>
  <c r="M79" i="454"/>
  <c r="M77" i="454"/>
  <c r="M75" i="454"/>
  <c r="M73" i="454"/>
  <c r="M71" i="454"/>
  <c r="M69" i="454"/>
  <c r="M67" i="454"/>
  <c r="M65" i="454"/>
  <c r="M63" i="454"/>
  <c r="M61" i="454"/>
  <c r="M59" i="454"/>
  <c r="M57" i="454"/>
  <c r="M55" i="454"/>
  <c r="M53" i="454"/>
  <c r="M51" i="454"/>
  <c r="M49" i="454"/>
  <c r="M47" i="454"/>
  <c r="M45" i="454"/>
  <c r="M43" i="454"/>
  <c r="M41" i="454"/>
  <c r="M39" i="454"/>
  <c r="M37" i="454"/>
  <c r="M35" i="454"/>
  <c r="M33" i="454"/>
  <c r="M31" i="454"/>
  <c r="M29" i="454"/>
  <c r="M27" i="454"/>
  <c r="M25" i="454"/>
  <c r="M23" i="454"/>
  <c r="M228" i="454"/>
  <c r="M186" i="454"/>
  <c r="M162" i="454"/>
  <c r="M130" i="454"/>
  <c r="M124" i="454"/>
  <c r="M116" i="454"/>
  <c r="M108" i="454"/>
  <c r="M100" i="454"/>
  <c r="M92" i="454"/>
  <c r="M84" i="454"/>
  <c r="M76" i="454"/>
  <c r="M68" i="454"/>
  <c r="M60" i="454"/>
  <c r="M52" i="454"/>
  <c r="M44" i="454"/>
  <c r="M36" i="454"/>
  <c r="M28" i="454"/>
  <c r="M154" i="454"/>
  <c r="M126" i="454"/>
  <c r="M118" i="454"/>
  <c r="M110" i="454"/>
  <c r="M102" i="454"/>
  <c r="M94" i="454"/>
  <c r="M86" i="454"/>
  <c r="M78" i="454"/>
  <c r="M70" i="454"/>
  <c r="M62" i="454"/>
  <c r="M54" i="454"/>
  <c r="M46" i="454"/>
  <c r="M38" i="454"/>
  <c r="M30" i="454"/>
  <c r="M138" i="454"/>
  <c r="M122" i="454"/>
  <c r="M114" i="454"/>
  <c r="M106" i="454"/>
  <c r="M98" i="454"/>
  <c r="M90" i="454"/>
  <c r="M82" i="454"/>
  <c r="M74" i="454"/>
  <c r="M66" i="454"/>
  <c r="M58" i="454"/>
  <c r="M50" i="454"/>
  <c r="M42" i="454"/>
  <c r="M34" i="454"/>
  <c r="M26" i="454"/>
  <c r="M146" i="454"/>
  <c r="M120" i="454"/>
  <c r="M112" i="454"/>
  <c r="M104" i="454"/>
  <c r="M96" i="454"/>
  <c r="M88" i="454"/>
  <c r="M80" i="454"/>
  <c r="M72" i="454"/>
  <c r="M64" i="454"/>
  <c r="M56" i="454"/>
  <c r="M48" i="454"/>
  <c r="M40" i="454"/>
  <c r="M32" i="454"/>
  <c r="M24" i="454"/>
  <c r="Y19" i="454"/>
  <c r="X19" i="454"/>
  <c r="AA22" i="454"/>
  <c r="AA19" i="454"/>
  <c r="U246" i="453"/>
  <c r="Q246" i="453"/>
  <c r="W245" i="453"/>
  <c r="S245" i="453"/>
  <c r="O245" i="453"/>
  <c r="U244" i="453"/>
  <c r="Q244" i="453"/>
  <c r="W243" i="453"/>
  <c r="S243" i="453"/>
  <c r="O243" i="453"/>
  <c r="U242" i="453"/>
  <c r="Q242" i="453"/>
  <c r="W241" i="453"/>
  <c r="S241" i="453"/>
  <c r="O241" i="453"/>
  <c r="U240" i="453"/>
  <c r="Q240" i="453"/>
  <c r="W239" i="453"/>
  <c r="S239" i="453"/>
  <c r="O239" i="453"/>
  <c r="U238" i="453"/>
  <c r="Q238" i="453"/>
  <c r="W237" i="453"/>
  <c r="S237" i="453"/>
  <c r="O237" i="453"/>
  <c r="U236" i="453"/>
  <c r="Q236" i="453"/>
  <c r="W235" i="453"/>
  <c r="S235" i="453"/>
  <c r="O235" i="453"/>
  <c r="T234" i="453"/>
  <c r="P234" i="453"/>
  <c r="V233" i="453"/>
  <c r="R233" i="453"/>
  <c r="T232" i="453"/>
  <c r="P232" i="453"/>
  <c r="V231" i="453"/>
  <c r="R231" i="453"/>
  <c r="T230" i="453"/>
  <c r="P230" i="453"/>
  <c r="V229" i="453"/>
  <c r="R229" i="453"/>
  <c r="T228" i="453"/>
  <c r="P228" i="453"/>
  <c r="V227" i="453"/>
  <c r="R227" i="453"/>
  <c r="T226" i="453"/>
  <c r="P226" i="453"/>
  <c r="V225" i="453"/>
  <c r="R225" i="453"/>
  <c r="T224" i="453"/>
  <c r="P224" i="453"/>
  <c r="T246" i="453"/>
  <c r="O246" i="453"/>
  <c r="V245" i="453"/>
  <c r="Q245" i="453"/>
  <c r="V244" i="453"/>
  <c r="P244" i="453"/>
  <c r="R243" i="453"/>
  <c r="W242" i="453"/>
  <c r="R242" i="453"/>
  <c r="T241" i="453"/>
  <c r="S240" i="453"/>
  <c r="U239" i="453"/>
  <c r="P239" i="453"/>
  <c r="T238" i="453"/>
  <c r="O238" i="453"/>
  <c r="V237" i="453"/>
  <c r="Q237" i="453"/>
  <c r="V236" i="453"/>
  <c r="P236" i="453"/>
  <c r="R235" i="453"/>
  <c r="V234" i="453"/>
  <c r="Q234" i="453"/>
  <c r="S233" i="453"/>
  <c r="V232" i="453"/>
  <c r="Q232" i="453"/>
  <c r="S231" i="453"/>
  <c r="V230" i="453"/>
  <c r="Q230" i="453"/>
  <c r="S229" i="453"/>
  <c r="V228" i="453"/>
  <c r="Q228" i="453"/>
  <c r="S227" i="453"/>
  <c r="V226" i="453"/>
  <c r="Q226" i="453"/>
  <c r="S225" i="453"/>
  <c r="V224" i="453"/>
  <c r="Q224" i="453"/>
  <c r="U223" i="453"/>
  <c r="Q223" i="453"/>
  <c r="W222" i="453"/>
  <c r="S222" i="453"/>
  <c r="O222" i="453"/>
  <c r="U221" i="453"/>
  <c r="Q221" i="453"/>
  <c r="W220" i="453"/>
  <c r="S220" i="453"/>
  <c r="O220" i="453"/>
  <c r="U219" i="453"/>
  <c r="Q219" i="453"/>
  <c r="W218" i="453"/>
  <c r="S218" i="453"/>
  <c r="O218" i="453"/>
  <c r="U217" i="453"/>
  <c r="Q217" i="453"/>
  <c r="W216" i="453"/>
  <c r="S216" i="453"/>
  <c r="O216" i="453"/>
  <c r="U215" i="453"/>
  <c r="Q215" i="453"/>
  <c r="W214" i="453"/>
  <c r="S214" i="453"/>
  <c r="O214" i="453"/>
  <c r="U213" i="453"/>
  <c r="Q213" i="453"/>
  <c r="W212" i="453"/>
  <c r="S212" i="453"/>
  <c r="O212" i="453"/>
  <c r="U211" i="453"/>
  <c r="Q211" i="453"/>
  <c r="W210" i="453"/>
  <c r="S210" i="453"/>
  <c r="O210" i="453"/>
  <c r="U209" i="453"/>
  <c r="Q209" i="453"/>
  <c r="W208" i="453"/>
  <c r="S208" i="453"/>
  <c r="O208" i="453"/>
  <c r="U207" i="453"/>
  <c r="Q207" i="453"/>
  <c r="W206" i="453"/>
  <c r="S206" i="453"/>
  <c r="O206" i="453"/>
  <c r="U205" i="453"/>
  <c r="Q205" i="453"/>
  <c r="W204" i="453"/>
  <c r="S204" i="453"/>
  <c r="O204" i="453"/>
  <c r="U203" i="453"/>
  <c r="Q203" i="453"/>
  <c r="W202" i="453"/>
  <c r="S202" i="453"/>
  <c r="O202" i="453"/>
  <c r="U201" i="453"/>
  <c r="Q201" i="453"/>
  <c r="W200" i="453"/>
  <c r="S200" i="453"/>
  <c r="O200" i="453"/>
  <c r="U199" i="453"/>
  <c r="Q199" i="453"/>
  <c r="W198" i="453"/>
  <c r="S198" i="453"/>
  <c r="O198" i="453"/>
  <c r="U197" i="453"/>
  <c r="Q197" i="453"/>
  <c r="W196" i="453"/>
  <c r="S196" i="453"/>
  <c r="O196" i="453"/>
  <c r="U195" i="453"/>
  <c r="Q195" i="453"/>
  <c r="W194" i="453"/>
  <c r="S194" i="453"/>
  <c r="O194" i="453"/>
  <c r="U193" i="453"/>
  <c r="Q193" i="453"/>
  <c r="W192" i="453"/>
  <c r="S192" i="453"/>
  <c r="O192" i="453"/>
  <c r="U191" i="453"/>
  <c r="Q191" i="453"/>
  <c r="S246" i="453"/>
  <c r="R245" i="453"/>
  <c r="S244" i="453"/>
  <c r="T243" i="453"/>
  <c r="T242" i="453"/>
  <c r="Q241" i="453"/>
  <c r="T240" i="453"/>
  <c r="Q239" i="453"/>
  <c r="S238" i="453"/>
  <c r="R237" i="453"/>
  <c r="S236" i="453"/>
  <c r="T235" i="453"/>
  <c r="S234" i="453"/>
  <c r="T233" i="453"/>
  <c r="R232" i="453"/>
  <c r="Q231" i="453"/>
  <c r="W230" i="453"/>
  <c r="O230" i="453"/>
  <c r="W229" i="453"/>
  <c r="P229" i="453"/>
  <c r="U228" i="453"/>
  <c r="U227" i="453"/>
  <c r="O227" i="453"/>
  <c r="S226" i="453"/>
  <c r="T225" i="453"/>
  <c r="R224" i="453"/>
  <c r="T223" i="453"/>
  <c r="O223" i="453"/>
  <c r="V222" i="453"/>
  <c r="Q222" i="453"/>
  <c r="V221" i="453"/>
  <c r="P221" i="453"/>
  <c r="R220" i="453"/>
  <c r="W219" i="453"/>
  <c r="R219" i="453"/>
  <c r="T218" i="453"/>
  <c r="S217" i="453"/>
  <c r="U216" i="453"/>
  <c r="P216" i="453"/>
  <c r="T215" i="453"/>
  <c r="O215" i="453"/>
  <c r="V214" i="453"/>
  <c r="Q214" i="453"/>
  <c r="V213" i="453"/>
  <c r="P213" i="453"/>
  <c r="R212" i="453"/>
  <c r="W211" i="453"/>
  <c r="R211" i="453"/>
  <c r="T210" i="453"/>
  <c r="S209" i="453"/>
  <c r="U208" i="453"/>
  <c r="P208" i="453"/>
  <c r="T207" i="453"/>
  <c r="O207" i="453"/>
  <c r="V206" i="453"/>
  <c r="Q206" i="453"/>
  <c r="V205" i="453"/>
  <c r="P205" i="453"/>
  <c r="R204" i="453"/>
  <c r="W203" i="453"/>
  <c r="R203" i="453"/>
  <c r="T202" i="453"/>
  <c r="S201" i="453"/>
  <c r="U200" i="453"/>
  <c r="P200" i="453"/>
  <c r="T199" i="453"/>
  <c r="O199" i="453"/>
  <c r="V198" i="453"/>
  <c r="Q198" i="453"/>
  <c r="V197" i="453"/>
  <c r="P197" i="453"/>
  <c r="R196" i="453"/>
  <c r="W195" i="453"/>
  <c r="R195" i="453"/>
  <c r="T194" i="453"/>
  <c r="S193" i="453"/>
  <c r="U192" i="453"/>
  <c r="P192" i="453"/>
  <c r="T191" i="453"/>
  <c r="O191" i="453"/>
  <c r="U190" i="453"/>
  <c r="Q190" i="453"/>
  <c r="W189" i="453"/>
  <c r="S189" i="453"/>
  <c r="O189" i="453"/>
  <c r="U188" i="453"/>
  <c r="Q188" i="453"/>
  <c r="W187" i="453"/>
  <c r="S187" i="453"/>
  <c r="O187" i="453"/>
  <c r="U186" i="453"/>
  <c r="Q186" i="453"/>
  <c r="W185" i="453"/>
  <c r="S185" i="453"/>
  <c r="O185" i="453"/>
  <c r="U184" i="453"/>
  <c r="Q184" i="453"/>
  <c r="W183" i="453"/>
  <c r="S183" i="453"/>
  <c r="O183" i="453"/>
  <c r="U182" i="453"/>
  <c r="Q182" i="453"/>
  <c r="W181" i="453"/>
  <c r="S181" i="453"/>
  <c r="O181" i="453"/>
  <c r="U180" i="453"/>
  <c r="Q180" i="453"/>
  <c r="W179" i="453"/>
  <c r="S179" i="453"/>
  <c r="O179" i="453"/>
  <c r="U178" i="453"/>
  <c r="Q178" i="453"/>
  <c r="W177" i="453"/>
  <c r="S177" i="453"/>
  <c r="O177" i="453"/>
  <c r="U176" i="453"/>
  <c r="Q176" i="453"/>
  <c r="W175" i="453"/>
  <c r="S175" i="453"/>
  <c r="O175" i="453"/>
  <c r="U174" i="453"/>
  <c r="Q174" i="453"/>
  <c r="W173" i="453"/>
  <c r="S173" i="453"/>
  <c r="O173" i="453"/>
  <c r="U172" i="453"/>
  <c r="Q172" i="453"/>
  <c r="W171" i="453"/>
  <c r="S171" i="453"/>
  <c r="O171" i="453"/>
  <c r="U170" i="453"/>
  <c r="Q170" i="453"/>
  <c r="W169" i="453"/>
  <c r="S169" i="453"/>
  <c r="O169" i="453"/>
  <c r="U168" i="453"/>
  <c r="Q168" i="453"/>
  <c r="W167" i="453"/>
  <c r="S167" i="453"/>
  <c r="O167" i="453"/>
  <c r="U166" i="453"/>
  <c r="Q166" i="453"/>
  <c r="W165" i="453"/>
  <c r="S165" i="453"/>
  <c r="O165" i="453"/>
  <c r="U164" i="453"/>
  <c r="Q164" i="453"/>
  <c r="W163" i="453"/>
  <c r="S163" i="453"/>
  <c r="O163" i="453"/>
  <c r="U162" i="453"/>
  <c r="Q162" i="453"/>
  <c r="W161" i="453"/>
  <c r="S161" i="453"/>
  <c r="O161" i="453"/>
  <c r="U160" i="453"/>
  <c r="Q160" i="453"/>
  <c r="W159" i="453"/>
  <c r="S159" i="453"/>
  <c r="O159" i="453"/>
  <c r="U158" i="453"/>
  <c r="Q158" i="453"/>
  <c r="W157" i="453"/>
  <c r="S157" i="453"/>
  <c r="O157" i="453"/>
  <c r="U156" i="453"/>
  <c r="Q156" i="453"/>
  <c r="W155" i="453"/>
  <c r="S155" i="453"/>
  <c r="O155" i="453"/>
  <c r="U154" i="453"/>
  <c r="Q154" i="453"/>
  <c r="W153" i="453"/>
  <c r="S153" i="453"/>
  <c r="O153" i="453"/>
  <c r="U152" i="453"/>
  <c r="Q152" i="453"/>
  <c r="W151" i="453"/>
  <c r="S151" i="453"/>
  <c r="O151" i="453"/>
  <c r="U150" i="453"/>
  <c r="Q150" i="453"/>
  <c r="W149" i="453"/>
  <c r="S149" i="453"/>
  <c r="O149" i="453"/>
  <c r="U148" i="453"/>
  <c r="Q148" i="453"/>
  <c r="W147" i="453"/>
  <c r="S147" i="453"/>
  <c r="O147" i="453"/>
  <c r="U146" i="453"/>
  <c r="Q146" i="453"/>
  <c r="W145" i="453"/>
  <c r="S145" i="453"/>
  <c r="O145" i="453"/>
  <c r="U144" i="453"/>
  <c r="Q144" i="453"/>
  <c r="W143" i="453"/>
  <c r="S143" i="453"/>
  <c r="O143" i="453"/>
  <c r="U142" i="453"/>
  <c r="Q142" i="453"/>
  <c r="W141" i="453"/>
  <c r="S141" i="453"/>
  <c r="O141" i="453"/>
  <c r="U140" i="453"/>
  <c r="Q140" i="453"/>
  <c r="W139" i="453"/>
  <c r="S139" i="453"/>
  <c r="O139" i="453"/>
  <c r="U138" i="453"/>
  <c r="Q138" i="453"/>
  <c r="W137" i="453"/>
  <c r="S137" i="453"/>
  <c r="O137" i="453"/>
  <c r="U136" i="453"/>
  <c r="Q136" i="453"/>
  <c r="W135" i="453"/>
  <c r="S135" i="453"/>
  <c r="O135" i="453"/>
  <c r="U134" i="453"/>
  <c r="Q134" i="453"/>
  <c r="W133" i="453"/>
  <c r="S133" i="453"/>
  <c r="O133" i="453"/>
  <c r="U132" i="453"/>
  <c r="Q132" i="453"/>
  <c r="W131" i="453"/>
  <c r="S131" i="453"/>
  <c r="O131" i="453"/>
  <c r="U130" i="453"/>
  <c r="Q130" i="453"/>
  <c r="R246" i="453"/>
  <c r="T245" i="453"/>
  <c r="R244" i="453"/>
  <c r="V243" i="453"/>
  <c r="S242" i="453"/>
  <c r="R241" i="453"/>
  <c r="R240" i="453"/>
  <c r="R239" i="453"/>
  <c r="R238" i="453"/>
  <c r="T237" i="453"/>
  <c r="R236" i="453"/>
  <c r="V235" i="453"/>
  <c r="R234" i="453"/>
  <c r="W233" i="453"/>
  <c r="O233" i="453"/>
  <c r="W232" i="453"/>
  <c r="U231" i="453"/>
  <c r="T229" i="453"/>
  <c r="W228" i="453"/>
  <c r="Q227" i="453"/>
  <c r="R226" i="453"/>
  <c r="W225" i="453"/>
  <c r="O225" i="453"/>
  <c r="W224" i="453"/>
  <c r="W223" i="453"/>
  <c r="P223" i="453"/>
  <c r="U222" i="453"/>
  <c r="W221" i="453"/>
  <c r="O221" i="453"/>
  <c r="V220" i="453"/>
  <c r="P220" i="453"/>
  <c r="P219" i="453"/>
  <c r="U218" i="453"/>
  <c r="W217" i="453"/>
  <c r="P217" i="453"/>
  <c r="T216" i="453"/>
  <c r="W215" i="453"/>
  <c r="P215" i="453"/>
  <c r="U214" i="453"/>
  <c r="W213" i="453"/>
  <c r="O213" i="453"/>
  <c r="V212" i="453"/>
  <c r="P212" i="453"/>
  <c r="P211" i="453"/>
  <c r="U210" i="453"/>
  <c r="W209" i="453"/>
  <c r="P209" i="453"/>
  <c r="T208" i="453"/>
  <c r="W207" i="453"/>
  <c r="P207" i="453"/>
  <c r="U206" i="453"/>
  <c r="W205" i="453"/>
  <c r="O205" i="453"/>
  <c r="V204" i="453"/>
  <c r="P204" i="453"/>
  <c r="P203" i="453"/>
  <c r="U202" i="453"/>
  <c r="W201" i="453"/>
  <c r="P201" i="453"/>
  <c r="T200" i="453"/>
  <c r="W199" i="453"/>
  <c r="P199" i="453"/>
  <c r="U198" i="453"/>
  <c r="W197" i="453"/>
  <c r="O197" i="453"/>
  <c r="V196" i="453"/>
  <c r="P196" i="453"/>
  <c r="P195" i="453"/>
  <c r="U194" i="453"/>
  <c r="W193" i="453"/>
  <c r="P193" i="453"/>
  <c r="T192" i="453"/>
  <c r="W191" i="453"/>
  <c r="P191" i="453"/>
  <c r="T190" i="453"/>
  <c r="O190" i="453"/>
  <c r="V189" i="453"/>
  <c r="Q189" i="453"/>
  <c r="V188" i="453"/>
  <c r="P188" i="453"/>
  <c r="R187" i="453"/>
  <c r="W186" i="453"/>
  <c r="R186" i="453"/>
  <c r="T185" i="453"/>
  <c r="S184" i="453"/>
  <c r="U183" i="453"/>
  <c r="P183" i="453"/>
  <c r="T182" i="453"/>
  <c r="O182" i="453"/>
  <c r="V181" i="453"/>
  <c r="Q181" i="453"/>
  <c r="V180" i="453"/>
  <c r="P180" i="453"/>
  <c r="R179" i="453"/>
  <c r="W178" i="453"/>
  <c r="R178" i="453"/>
  <c r="T177" i="453"/>
  <c r="S176" i="453"/>
  <c r="U175" i="453"/>
  <c r="P175" i="453"/>
  <c r="T174" i="453"/>
  <c r="O174" i="453"/>
  <c r="V173" i="453"/>
  <c r="Q173" i="453"/>
  <c r="V172" i="453"/>
  <c r="P172" i="453"/>
  <c r="R171" i="453"/>
  <c r="W170" i="453"/>
  <c r="R170" i="453"/>
  <c r="T169" i="453"/>
  <c r="S168" i="453"/>
  <c r="U167" i="453"/>
  <c r="P167" i="453"/>
  <c r="T166" i="453"/>
  <c r="O166" i="453"/>
  <c r="V165" i="453"/>
  <c r="Q165" i="453"/>
  <c r="V164" i="453"/>
  <c r="P164" i="453"/>
  <c r="R163" i="453"/>
  <c r="W162" i="453"/>
  <c r="R162" i="453"/>
  <c r="T161" i="453"/>
  <c r="S160" i="453"/>
  <c r="U159" i="453"/>
  <c r="P159" i="453"/>
  <c r="T158" i="453"/>
  <c r="O158" i="453"/>
  <c r="V157" i="453"/>
  <c r="Q157" i="453"/>
  <c r="V156" i="453"/>
  <c r="P156" i="453"/>
  <c r="R155" i="453"/>
  <c r="W154" i="453"/>
  <c r="R154" i="453"/>
  <c r="T153" i="453"/>
  <c r="S152" i="453"/>
  <c r="U151" i="453"/>
  <c r="P151" i="453"/>
  <c r="T150" i="453"/>
  <c r="O150" i="453"/>
  <c r="V149" i="453"/>
  <c r="Q149" i="453"/>
  <c r="V148" i="453"/>
  <c r="P148" i="453"/>
  <c r="R147" i="453"/>
  <c r="W146" i="453"/>
  <c r="R146" i="453"/>
  <c r="T145" i="453"/>
  <c r="S144" i="453"/>
  <c r="U143" i="453"/>
  <c r="P143" i="453"/>
  <c r="T142" i="453"/>
  <c r="O142" i="453"/>
  <c r="V141" i="453"/>
  <c r="Q141" i="453"/>
  <c r="V140" i="453"/>
  <c r="P140" i="453"/>
  <c r="R139" i="453"/>
  <c r="W138" i="453"/>
  <c r="R138" i="453"/>
  <c r="T137" i="453"/>
  <c r="S136" i="453"/>
  <c r="U135" i="453"/>
  <c r="P135" i="453"/>
  <c r="T134" i="453"/>
  <c r="O134" i="453"/>
  <c r="V133" i="453"/>
  <c r="Q133" i="453"/>
  <c r="V132" i="453"/>
  <c r="P132" i="453"/>
  <c r="R131" i="453"/>
  <c r="W130" i="453"/>
  <c r="R130" i="453"/>
  <c r="V129" i="453"/>
  <c r="R129" i="453"/>
  <c r="T128" i="453"/>
  <c r="P128" i="453"/>
  <c r="V127" i="453"/>
  <c r="R127" i="453"/>
  <c r="T126" i="453"/>
  <c r="P126" i="453"/>
  <c r="V125" i="453"/>
  <c r="R125" i="453"/>
  <c r="T124" i="453"/>
  <c r="P124" i="453"/>
  <c r="V123" i="453"/>
  <c r="R123" i="453"/>
  <c r="T122" i="453"/>
  <c r="P122" i="453"/>
  <c r="V121" i="453"/>
  <c r="R121" i="453"/>
  <c r="T120" i="453"/>
  <c r="P120" i="453"/>
  <c r="V119" i="453"/>
  <c r="R119" i="453"/>
  <c r="T118" i="453"/>
  <c r="P118" i="453"/>
  <c r="V117" i="453"/>
  <c r="R117" i="453"/>
  <c r="T116" i="453"/>
  <c r="P116" i="453"/>
  <c r="V115" i="453"/>
  <c r="R115" i="453"/>
  <c r="T114" i="453"/>
  <c r="P114" i="453"/>
  <c r="V113" i="453"/>
  <c r="R113" i="453"/>
  <c r="T112" i="453"/>
  <c r="P112" i="453"/>
  <c r="V111" i="453"/>
  <c r="R111" i="453"/>
  <c r="T110" i="453"/>
  <c r="P110" i="453"/>
  <c r="V109" i="453"/>
  <c r="R109" i="453"/>
  <c r="T108" i="453"/>
  <c r="P108" i="453"/>
  <c r="V107" i="453"/>
  <c r="R107" i="453"/>
  <c r="T106" i="453"/>
  <c r="P106" i="453"/>
  <c r="V105" i="453"/>
  <c r="R105" i="453"/>
  <c r="T104" i="453"/>
  <c r="P104" i="453"/>
  <c r="V103" i="453"/>
  <c r="R103" i="453"/>
  <c r="T102" i="453"/>
  <c r="P102" i="453"/>
  <c r="V101" i="453"/>
  <c r="R101" i="453"/>
  <c r="T100" i="453"/>
  <c r="P100" i="453"/>
  <c r="V99" i="453"/>
  <c r="R99" i="453"/>
  <c r="T98" i="453"/>
  <c r="P98" i="453"/>
  <c r="V97" i="453"/>
  <c r="R97" i="453"/>
  <c r="T96" i="453"/>
  <c r="P96" i="453"/>
  <c r="V95" i="453"/>
  <c r="R95" i="453"/>
  <c r="T94" i="453"/>
  <c r="P94" i="453"/>
  <c r="V93" i="453"/>
  <c r="R93" i="453"/>
  <c r="T92" i="453"/>
  <c r="P92" i="453"/>
  <c r="V91" i="453"/>
  <c r="R91" i="453"/>
  <c r="T90" i="453"/>
  <c r="P90" i="453"/>
  <c r="V89" i="453"/>
  <c r="R89" i="453"/>
  <c r="T88" i="453"/>
  <c r="P88" i="453"/>
  <c r="V87" i="453"/>
  <c r="R87" i="453"/>
  <c r="T86" i="453"/>
  <c r="P86" i="453"/>
  <c r="V85" i="453"/>
  <c r="R85" i="453"/>
  <c r="T84" i="453"/>
  <c r="P84" i="453"/>
  <c r="V83" i="453"/>
  <c r="R83" i="453"/>
  <c r="T82" i="453"/>
  <c r="P82" i="453"/>
  <c r="V81" i="453"/>
  <c r="R81" i="453"/>
  <c r="T80" i="453"/>
  <c r="P80" i="453"/>
  <c r="V79" i="453"/>
  <c r="R79" i="453"/>
  <c r="T78" i="453"/>
  <c r="P78" i="453"/>
  <c r="V77" i="453"/>
  <c r="R77" i="453"/>
  <c r="T76" i="453"/>
  <c r="P76" i="453"/>
  <c r="V75" i="453"/>
  <c r="R75" i="453"/>
  <c r="T74" i="453"/>
  <c r="P74" i="453"/>
  <c r="V73" i="453"/>
  <c r="R73" i="453"/>
  <c r="T72" i="453"/>
  <c r="P72" i="453"/>
  <c r="V71" i="453"/>
  <c r="R71" i="453"/>
  <c r="T70" i="453"/>
  <c r="P70" i="453"/>
  <c r="V69" i="453"/>
  <c r="R69" i="453"/>
  <c r="T68" i="453"/>
  <c r="P68" i="453"/>
  <c r="V67" i="453"/>
  <c r="R67" i="453"/>
  <c r="T66" i="453"/>
  <c r="P66" i="453"/>
  <c r="V65" i="453"/>
  <c r="R65" i="453"/>
  <c r="T64" i="453"/>
  <c r="P64" i="453"/>
  <c r="V63" i="453"/>
  <c r="R63" i="453"/>
  <c r="T62" i="453"/>
  <c r="P62" i="453"/>
  <c r="V61" i="453"/>
  <c r="R61" i="453"/>
  <c r="T60" i="453"/>
  <c r="P60" i="453"/>
  <c r="V59" i="453"/>
  <c r="R59" i="453"/>
  <c r="T58" i="453"/>
  <c r="P58" i="453"/>
  <c r="V57" i="453"/>
  <c r="R57" i="453"/>
  <c r="T56" i="453"/>
  <c r="P56" i="453"/>
  <c r="V55" i="453"/>
  <c r="R55" i="453"/>
  <c r="T54" i="453"/>
  <c r="P54" i="453"/>
  <c r="V53" i="453"/>
  <c r="R53" i="453"/>
  <c r="T52" i="453"/>
  <c r="P52" i="453"/>
  <c r="V51" i="453"/>
  <c r="R51" i="453"/>
  <c r="T50" i="453"/>
  <c r="P50" i="453"/>
  <c r="V49" i="453"/>
  <c r="R49" i="453"/>
  <c r="T48" i="453"/>
  <c r="P48" i="453"/>
  <c r="V47" i="453"/>
  <c r="R47" i="453"/>
  <c r="T46" i="453"/>
  <c r="P46" i="453"/>
  <c r="V45" i="453"/>
  <c r="R45" i="453"/>
  <c r="T44" i="453"/>
  <c r="P44" i="453"/>
  <c r="V43" i="453"/>
  <c r="R43" i="453"/>
  <c r="T42" i="453"/>
  <c r="P42" i="453"/>
  <c r="V41" i="453"/>
  <c r="R41" i="453"/>
  <c r="T40" i="453"/>
  <c r="P40" i="453"/>
  <c r="V39" i="453"/>
  <c r="R39" i="453"/>
  <c r="T38" i="453"/>
  <c r="P38" i="453"/>
  <c r="V37" i="453"/>
  <c r="R37" i="453"/>
  <c r="T36" i="453"/>
  <c r="P36" i="453"/>
  <c r="V35" i="453"/>
  <c r="R35" i="453"/>
  <c r="T34" i="453"/>
  <c r="P34" i="453"/>
  <c r="V33" i="453"/>
  <c r="R33" i="453"/>
  <c r="T32" i="453"/>
  <c r="P32" i="453"/>
  <c r="V31" i="453"/>
  <c r="R31" i="453"/>
  <c r="T30" i="453"/>
  <c r="P30" i="453"/>
  <c r="V29" i="453"/>
  <c r="R29" i="453"/>
  <c r="T28" i="453"/>
  <c r="P28" i="453"/>
  <c r="V27" i="453"/>
  <c r="R27" i="453"/>
  <c r="T26" i="453"/>
  <c r="P26" i="453"/>
  <c r="V25" i="453"/>
  <c r="R25" i="453"/>
  <c r="T24" i="453"/>
  <c r="P24" i="453"/>
  <c r="V23" i="453"/>
  <c r="R23" i="453"/>
  <c r="L22" i="453"/>
  <c r="P246" i="453"/>
  <c r="W244" i="453"/>
  <c r="O242" i="453"/>
  <c r="V241" i="453"/>
  <c r="V240" i="453"/>
  <c r="T236" i="453"/>
  <c r="U235" i="453"/>
  <c r="W234" i="453"/>
  <c r="S232" i="453"/>
  <c r="W231" i="453"/>
  <c r="U230" i="453"/>
  <c r="W226" i="453"/>
  <c r="S224" i="453"/>
  <c r="R222" i="453"/>
  <c r="T220" i="453"/>
  <c r="S219" i="453"/>
  <c r="R218" i="453"/>
  <c r="R217" i="453"/>
  <c r="R216" i="453"/>
  <c r="R215" i="453"/>
  <c r="T214" i="453"/>
  <c r="R213" i="453"/>
  <c r="U212" i="453"/>
  <c r="T211" i="453"/>
  <c r="V210" i="453"/>
  <c r="T209" i="453"/>
  <c r="V208" i="453"/>
  <c r="S207" i="453"/>
  <c r="S205" i="453"/>
  <c r="V203" i="453"/>
  <c r="P202" i="453"/>
  <c r="V201" i="453"/>
  <c r="V199" i="453"/>
  <c r="P198" i="453"/>
  <c r="T197" i="453"/>
  <c r="Q196" i="453"/>
  <c r="O195" i="453"/>
  <c r="Q194" i="453"/>
  <c r="O193" i="453"/>
  <c r="Q192" i="453"/>
  <c r="R190" i="453"/>
  <c r="P189" i="453"/>
  <c r="R188" i="453"/>
  <c r="Q187" i="453"/>
  <c r="S186" i="453"/>
  <c r="V185" i="453"/>
  <c r="P185" i="453"/>
  <c r="R184" i="453"/>
  <c r="V183" i="453"/>
  <c r="R182" i="453"/>
  <c r="P181" i="453"/>
  <c r="R180" i="453"/>
  <c r="Q179" i="453"/>
  <c r="S178" i="453"/>
  <c r="V177" i="453"/>
  <c r="P177" i="453"/>
  <c r="R176" i="453"/>
  <c r="V175" i="453"/>
  <c r="R174" i="453"/>
  <c r="P173" i="453"/>
  <c r="R172" i="453"/>
  <c r="Q171" i="453"/>
  <c r="S170" i="453"/>
  <c r="V169" i="453"/>
  <c r="P169" i="453"/>
  <c r="R168" i="453"/>
  <c r="V167" i="453"/>
  <c r="R166" i="453"/>
  <c r="P165" i="453"/>
  <c r="R164" i="453"/>
  <c r="Q163" i="453"/>
  <c r="S162" i="453"/>
  <c r="V161" i="453"/>
  <c r="P161" i="453"/>
  <c r="R160" i="453"/>
  <c r="V159" i="453"/>
  <c r="R158" i="453"/>
  <c r="P157" i="453"/>
  <c r="R156" i="453"/>
  <c r="Q155" i="453"/>
  <c r="S154" i="453"/>
  <c r="V153" i="453"/>
  <c r="P153" i="453"/>
  <c r="R152" i="453"/>
  <c r="V151" i="453"/>
  <c r="R150" i="453"/>
  <c r="P149" i="453"/>
  <c r="R148" i="453"/>
  <c r="Q147" i="453"/>
  <c r="S146" i="453"/>
  <c r="V145" i="453"/>
  <c r="P145" i="453"/>
  <c r="R144" i="453"/>
  <c r="V143" i="453"/>
  <c r="R142" i="453"/>
  <c r="P141" i="453"/>
  <c r="R140" i="453"/>
  <c r="Q139" i="453"/>
  <c r="S138" i="453"/>
  <c r="V137" i="453"/>
  <c r="P137" i="453"/>
  <c r="R136" i="453"/>
  <c r="V135" i="453"/>
  <c r="R134" i="453"/>
  <c r="P133" i="453"/>
  <c r="R132" i="453"/>
  <c r="Q131" i="453"/>
  <c r="S130" i="453"/>
  <c r="S129" i="453"/>
  <c r="V128" i="453"/>
  <c r="Q128" i="453"/>
  <c r="S127" i="453"/>
  <c r="V126" i="453"/>
  <c r="Q126" i="453"/>
  <c r="S125" i="453"/>
  <c r="V124" i="453"/>
  <c r="Q124" i="453"/>
  <c r="S123" i="453"/>
  <c r="V122" i="453"/>
  <c r="Q122" i="453"/>
  <c r="S121" i="453"/>
  <c r="V120" i="453"/>
  <c r="Q120" i="453"/>
  <c r="S119" i="453"/>
  <c r="V118" i="453"/>
  <c r="Q118" i="453"/>
  <c r="S117" i="453"/>
  <c r="V116" i="453"/>
  <c r="Q116" i="453"/>
  <c r="S115" i="453"/>
  <c r="V114" i="453"/>
  <c r="Q114" i="453"/>
  <c r="S113" i="453"/>
  <c r="V112" i="453"/>
  <c r="Q112" i="453"/>
  <c r="S111" i="453"/>
  <c r="V110" i="453"/>
  <c r="Q110" i="453"/>
  <c r="S109" i="453"/>
  <c r="V108" i="453"/>
  <c r="Q108" i="453"/>
  <c r="S107" i="453"/>
  <c r="V106" i="453"/>
  <c r="Q106" i="453"/>
  <c r="S105" i="453"/>
  <c r="V104" i="453"/>
  <c r="Q104" i="453"/>
  <c r="S103" i="453"/>
  <c r="V102" i="453"/>
  <c r="Q102" i="453"/>
  <c r="S101" i="453"/>
  <c r="V100" i="453"/>
  <c r="Q100" i="453"/>
  <c r="S99" i="453"/>
  <c r="V98" i="453"/>
  <c r="Q98" i="453"/>
  <c r="S97" i="453"/>
  <c r="V96" i="453"/>
  <c r="Q96" i="453"/>
  <c r="S95" i="453"/>
  <c r="V94" i="453"/>
  <c r="Q94" i="453"/>
  <c r="S93" i="453"/>
  <c r="V92" i="453"/>
  <c r="Q92" i="453"/>
  <c r="S91" i="453"/>
  <c r="V90" i="453"/>
  <c r="Q90" i="453"/>
  <c r="S89" i="453"/>
  <c r="V88" i="453"/>
  <c r="Q88" i="453"/>
  <c r="S87" i="453"/>
  <c r="V86" i="453"/>
  <c r="Q86" i="453"/>
  <c r="S85" i="453"/>
  <c r="V84" i="453"/>
  <c r="Q84" i="453"/>
  <c r="S83" i="453"/>
  <c r="V82" i="453"/>
  <c r="Q82" i="453"/>
  <c r="S81" i="453"/>
  <c r="V80" i="453"/>
  <c r="Q80" i="453"/>
  <c r="S79" i="453"/>
  <c r="V78" i="453"/>
  <c r="Q78" i="453"/>
  <c r="S77" i="453"/>
  <c r="V76" i="453"/>
  <c r="Q76" i="453"/>
  <c r="S75" i="453"/>
  <c r="V74" i="453"/>
  <c r="Q74" i="453"/>
  <c r="S73" i="453"/>
  <c r="V72" i="453"/>
  <c r="Q72" i="453"/>
  <c r="S71" i="453"/>
  <c r="V70" i="453"/>
  <c r="Q70" i="453"/>
  <c r="S69" i="453"/>
  <c r="V68" i="453"/>
  <c r="Q68" i="453"/>
  <c r="S67" i="453"/>
  <c r="V66" i="453"/>
  <c r="Q66" i="453"/>
  <c r="S65" i="453"/>
  <c r="V64" i="453"/>
  <c r="Q64" i="453"/>
  <c r="S63" i="453"/>
  <c r="V62" i="453"/>
  <c r="Q62" i="453"/>
  <c r="S61" i="453"/>
  <c r="V60" i="453"/>
  <c r="Q60" i="453"/>
  <c r="S59" i="453"/>
  <c r="V58" i="453"/>
  <c r="Q58" i="453"/>
  <c r="S57" i="453"/>
  <c r="V56" i="453"/>
  <c r="Q56" i="453"/>
  <c r="S55" i="453"/>
  <c r="V54" i="453"/>
  <c r="Q54" i="453"/>
  <c r="S53" i="453"/>
  <c r="V52" i="453"/>
  <c r="Q52" i="453"/>
  <c r="S51" i="453"/>
  <c r="V50" i="453"/>
  <c r="Q50" i="453"/>
  <c r="S49" i="453"/>
  <c r="V48" i="453"/>
  <c r="Q48" i="453"/>
  <c r="S47" i="453"/>
  <c r="V46" i="453"/>
  <c r="Q46" i="453"/>
  <c r="S45" i="453"/>
  <c r="V44" i="453"/>
  <c r="Q44" i="453"/>
  <c r="S43" i="453"/>
  <c r="V42" i="453"/>
  <c r="Q42" i="453"/>
  <c r="S41" i="453"/>
  <c r="V40" i="453"/>
  <c r="Q40" i="453"/>
  <c r="S39" i="453"/>
  <c r="V38" i="453"/>
  <c r="Q38" i="453"/>
  <c r="S37" i="453"/>
  <c r="V36" i="453"/>
  <c r="Q36" i="453"/>
  <c r="S35" i="453"/>
  <c r="V34" i="453"/>
  <c r="Q34" i="453"/>
  <c r="S33" i="453"/>
  <c r="V32" i="453"/>
  <c r="Q32" i="453"/>
  <c r="S31" i="453"/>
  <c r="V30" i="453"/>
  <c r="Q30" i="453"/>
  <c r="S29" i="453"/>
  <c r="V28" i="453"/>
  <c r="Q28" i="453"/>
  <c r="S27" i="453"/>
  <c r="V26" i="453"/>
  <c r="Q26" i="453"/>
  <c r="S25" i="453"/>
  <c r="V24" i="453"/>
  <c r="Q24" i="453"/>
  <c r="S23" i="453"/>
  <c r="M22" i="453"/>
  <c r="U245" i="453"/>
  <c r="P241" i="453"/>
  <c r="W240" i="453"/>
  <c r="W238" i="453"/>
  <c r="O236" i="453"/>
  <c r="P235" i="453"/>
  <c r="P233" i="453"/>
  <c r="U232" i="453"/>
  <c r="T231" i="453"/>
  <c r="R230" i="453"/>
  <c r="Q229" i="453"/>
  <c r="O228" i="453"/>
  <c r="P227" i="453"/>
  <c r="U226" i="453"/>
  <c r="U225" i="453"/>
  <c r="S223" i="453"/>
  <c r="P222" i="453"/>
  <c r="T221" i="453"/>
  <c r="T219" i="453"/>
  <c r="Q218" i="453"/>
  <c r="S215" i="453"/>
  <c r="R214" i="453"/>
  <c r="S211" i="453"/>
  <c r="Q210" i="453"/>
  <c r="V209" i="453"/>
  <c r="R208" i="453"/>
  <c r="P206" i="453"/>
  <c r="R205" i="453"/>
  <c r="U204" i="453"/>
  <c r="O203" i="453"/>
  <c r="V202" i="453"/>
  <c r="O201" i="453"/>
  <c r="V200" i="453"/>
  <c r="V195" i="453"/>
  <c r="R194" i="453"/>
  <c r="V192" i="453"/>
  <c r="R191" i="453"/>
  <c r="P190" i="453"/>
  <c r="U189" i="453"/>
  <c r="T188" i="453"/>
  <c r="T187" i="453"/>
  <c r="P186" i="453"/>
  <c r="R185" i="453"/>
  <c r="T184" i="453"/>
  <c r="T183" i="453"/>
  <c r="V182" i="453"/>
  <c r="R181" i="453"/>
  <c r="O180" i="453"/>
  <c r="V179" i="453"/>
  <c r="V178" i="453"/>
  <c r="W176" i="453"/>
  <c r="O176" i="453"/>
  <c r="Q175" i="453"/>
  <c r="P174" i="453"/>
  <c r="U173" i="453"/>
  <c r="T172" i="453"/>
  <c r="T171" i="453"/>
  <c r="P170" i="453"/>
  <c r="R169" i="453"/>
  <c r="T168" i="453"/>
  <c r="T167" i="453"/>
  <c r="V166" i="453"/>
  <c r="R165" i="453"/>
  <c r="O164" i="453"/>
  <c r="V163" i="453"/>
  <c r="V162" i="453"/>
  <c r="W160" i="453"/>
  <c r="O160" i="453"/>
  <c r="Q159" i="453"/>
  <c r="P158" i="453"/>
  <c r="U157" i="453"/>
  <c r="T156" i="453"/>
  <c r="T155" i="453"/>
  <c r="P154" i="453"/>
  <c r="R153" i="453"/>
  <c r="T152" i="453"/>
  <c r="T151" i="453"/>
  <c r="V150" i="453"/>
  <c r="R149" i="453"/>
  <c r="O148" i="453"/>
  <c r="V147" i="453"/>
  <c r="V146" i="453"/>
  <c r="W144" i="453"/>
  <c r="O144" i="453"/>
  <c r="Q143" i="453"/>
  <c r="P142" i="453"/>
  <c r="U141" i="453"/>
  <c r="T140" i="453"/>
  <c r="T139" i="453"/>
  <c r="P138" i="453"/>
  <c r="R137" i="453"/>
  <c r="T136" i="453"/>
  <c r="T135" i="453"/>
  <c r="V134" i="453"/>
  <c r="R133" i="453"/>
  <c r="O132" i="453"/>
  <c r="V131" i="453"/>
  <c r="V130" i="453"/>
  <c r="T129" i="453"/>
  <c r="R128" i="453"/>
  <c r="Q127" i="453"/>
  <c r="W126" i="453"/>
  <c r="O126" i="453"/>
  <c r="W125" i="453"/>
  <c r="P125" i="453"/>
  <c r="U124" i="453"/>
  <c r="U123" i="453"/>
  <c r="O123" i="453"/>
  <c r="S122" i="453"/>
  <c r="T121" i="453"/>
  <c r="R120" i="453"/>
  <c r="Q119" i="453"/>
  <c r="W118" i="453"/>
  <c r="O118" i="453"/>
  <c r="W117" i="453"/>
  <c r="P117" i="453"/>
  <c r="U116" i="453"/>
  <c r="U115" i="453"/>
  <c r="O115" i="453"/>
  <c r="S114" i="453"/>
  <c r="T113" i="453"/>
  <c r="R112" i="453"/>
  <c r="Q111" i="453"/>
  <c r="W110" i="453"/>
  <c r="O110" i="453"/>
  <c r="W109" i="453"/>
  <c r="P109" i="453"/>
  <c r="U108" i="453"/>
  <c r="U107" i="453"/>
  <c r="O107" i="453"/>
  <c r="S106" i="453"/>
  <c r="T105" i="453"/>
  <c r="R104" i="453"/>
  <c r="Q103" i="453"/>
  <c r="W102" i="453"/>
  <c r="O102" i="453"/>
  <c r="W101" i="453"/>
  <c r="P101" i="453"/>
  <c r="U100" i="453"/>
  <c r="U99" i="453"/>
  <c r="O99" i="453"/>
  <c r="S98" i="453"/>
  <c r="T97" i="453"/>
  <c r="R96" i="453"/>
  <c r="Q95" i="453"/>
  <c r="W94" i="453"/>
  <c r="O94" i="453"/>
  <c r="W93" i="453"/>
  <c r="P93" i="453"/>
  <c r="U92" i="453"/>
  <c r="U91" i="453"/>
  <c r="O91" i="453"/>
  <c r="S90" i="453"/>
  <c r="T89" i="453"/>
  <c r="R88" i="453"/>
  <c r="Q87" i="453"/>
  <c r="W86" i="453"/>
  <c r="O86" i="453"/>
  <c r="W85" i="453"/>
  <c r="P85" i="453"/>
  <c r="U84" i="453"/>
  <c r="U83" i="453"/>
  <c r="O83" i="453"/>
  <c r="S82" i="453"/>
  <c r="T81" i="453"/>
  <c r="R80" i="453"/>
  <c r="Q79" i="453"/>
  <c r="W78" i="453"/>
  <c r="O78" i="453"/>
  <c r="W77" i="453"/>
  <c r="P77" i="453"/>
  <c r="U76" i="453"/>
  <c r="U75" i="453"/>
  <c r="O75" i="453"/>
  <c r="S74" i="453"/>
  <c r="T73" i="453"/>
  <c r="R72" i="453"/>
  <c r="Q71" i="453"/>
  <c r="W70" i="453"/>
  <c r="O70" i="453"/>
  <c r="W69" i="453"/>
  <c r="P69" i="453"/>
  <c r="U68" i="453"/>
  <c r="U67" i="453"/>
  <c r="O67" i="453"/>
  <c r="S66" i="453"/>
  <c r="T65" i="453"/>
  <c r="R64" i="453"/>
  <c r="Q63" i="453"/>
  <c r="W62" i="453"/>
  <c r="O62" i="453"/>
  <c r="W61" i="453"/>
  <c r="P61" i="453"/>
  <c r="U60" i="453"/>
  <c r="U59" i="453"/>
  <c r="O59" i="453"/>
  <c r="S58" i="453"/>
  <c r="T57" i="453"/>
  <c r="R56" i="453"/>
  <c r="Q55" i="453"/>
  <c r="W54" i="453"/>
  <c r="O54" i="453"/>
  <c r="W53" i="453"/>
  <c r="P53" i="453"/>
  <c r="U52" i="453"/>
  <c r="U51" i="453"/>
  <c r="O51" i="453"/>
  <c r="S50" i="453"/>
  <c r="T49" i="453"/>
  <c r="R48" i="453"/>
  <c r="Q47" i="453"/>
  <c r="W46" i="453"/>
  <c r="O46" i="453"/>
  <c r="W45" i="453"/>
  <c r="P45" i="453"/>
  <c r="U44" i="453"/>
  <c r="U43" i="453"/>
  <c r="O43" i="453"/>
  <c r="S42" i="453"/>
  <c r="T41" i="453"/>
  <c r="R40" i="453"/>
  <c r="Q39" i="453"/>
  <c r="W38" i="453"/>
  <c r="O38" i="453"/>
  <c r="W37" i="453"/>
  <c r="P37" i="453"/>
  <c r="U36" i="453"/>
  <c r="U35" i="453"/>
  <c r="O35" i="453"/>
  <c r="S34" i="453"/>
  <c r="T33" i="453"/>
  <c r="R32" i="453"/>
  <c r="Q31" i="453"/>
  <c r="W30" i="453"/>
  <c r="O30" i="453"/>
  <c r="W29" i="453"/>
  <c r="P29" i="453"/>
  <c r="U28" i="453"/>
  <c r="U27" i="453"/>
  <c r="O27" i="453"/>
  <c r="S26" i="453"/>
  <c r="T25" i="453"/>
  <c r="R24" i="453"/>
  <c r="Q23" i="453"/>
  <c r="N22" i="453"/>
  <c r="P245" i="453"/>
  <c r="T244" i="453"/>
  <c r="U243" i="453"/>
  <c r="P240" i="453"/>
  <c r="V238" i="453"/>
  <c r="O232" i="453"/>
  <c r="P231" i="453"/>
  <c r="O229" i="453"/>
  <c r="O226" i="453"/>
  <c r="Q225" i="453"/>
  <c r="R223" i="453"/>
  <c r="S221" i="453"/>
  <c r="U220" i="453"/>
  <c r="O219" i="453"/>
  <c r="P218" i="453"/>
  <c r="V217" i="453"/>
  <c r="V216" i="453"/>
  <c r="P214" i="453"/>
  <c r="T213" i="453"/>
  <c r="O211" i="453"/>
  <c r="P210" i="453"/>
  <c r="R209" i="453"/>
  <c r="Q208" i="453"/>
  <c r="V207" i="453"/>
  <c r="T204" i="453"/>
  <c r="R202" i="453"/>
  <c r="R200" i="453"/>
  <c r="T198" i="453"/>
  <c r="T195" i="453"/>
  <c r="P194" i="453"/>
  <c r="V193" i="453"/>
  <c r="R192" i="453"/>
  <c r="W190" i="453"/>
  <c r="T189" i="453"/>
  <c r="S188" i="453"/>
  <c r="P187" i="453"/>
  <c r="O186" i="453"/>
  <c r="Q185" i="453"/>
  <c r="P184" i="453"/>
  <c r="R183" i="453"/>
  <c r="S182" i="453"/>
  <c r="W180" i="453"/>
  <c r="U179" i="453"/>
  <c r="T178" i="453"/>
  <c r="U177" i="453"/>
  <c r="V176" i="453"/>
  <c r="W174" i="453"/>
  <c r="T173" i="453"/>
  <c r="S172" i="453"/>
  <c r="P171" i="453"/>
  <c r="O170" i="453"/>
  <c r="Q169" i="453"/>
  <c r="P168" i="453"/>
  <c r="R167" i="453"/>
  <c r="S166" i="453"/>
  <c r="W164" i="453"/>
  <c r="U163" i="453"/>
  <c r="T162" i="453"/>
  <c r="U161" i="453"/>
  <c r="V160" i="453"/>
  <c r="W158" i="453"/>
  <c r="T157" i="453"/>
  <c r="S156" i="453"/>
  <c r="P155" i="453"/>
  <c r="O154" i="453"/>
  <c r="Q153" i="453"/>
  <c r="P152" i="453"/>
  <c r="R151" i="453"/>
  <c r="S150" i="453"/>
  <c r="W148" i="453"/>
  <c r="U147" i="453"/>
  <c r="T146" i="453"/>
  <c r="U145" i="453"/>
  <c r="V144" i="453"/>
  <c r="W142" i="453"/>
  <c r="T141" i="453"/>
  <c r="S140" i="453"/>
  <c r="P139" i="453"/>
  <c r="O138" i="453"/>
  <c r="Q137" i="453"/>
  <c r="P136" i="453"/>
  <c r="R135" i="453"/>
  <c r="S134" i="453"/>
  <c r="W132" i="453"/>
  <c r="U131" i="453"/>
  <c r="T130" i="453"/>
  <c r="Q129" i="453"/>
  <c r="W128" i="453"/>
  <c r="O128" i="453"/>
  <c r="W127" i="453"/>
  <c r="P127" i="453"/>
  <c r="U126" i="453"/>
  <c r="U125" i="453"/>
  <c r="O125" i="453"/>
  <c r="S124" i="453"/>
  <c r="T123" i="453"/>
  <c r="R122" i="453"/>
  <c r="Q121" i="453"/>
  <c r="W120" i="453"/>
  <c r="O120" i="453"/>
  <c r="W119" i="453"/>
  <c r="P119" i="453"/>
  <c r="U118" i="453"/>
  <c r="U117" i="453"/>
  <c r="O117" i="453"/>
  <c r="S116" i="453"/>
  <c r="T115" i="453"/>
  <c r="R114" i="453"/>
  <c r="Q113" i="453"/>
  <c r="W112" i="453"/>
  <c r="O112" i="453"/>
  <c r="W111" i="453"/>
  <c r="P111" i="453"/>
  <c r="U110" i="453"/>
  <c r="U109" i="453"/>
  <c r="O109" i="453"/>
  <c r="S108" i="453"/>
  <c r="T107" i="453"/>
  <c r="R106" i="453"/>
  <c r="Q105" i="453"/>
  <c r="W104" i="453"/>
  <c r="O104" i="453"/>
  <c r="W103" i="453"/>
  <c r="P103" i="453"/>
  <c r="U102" i="453"/>
  <c r="U101" i="453"/>
  <c r="O101" i="453"/>
  <c r="S100" i="453"/>
  <c r="T99" i="453"/>
  <c r="R98" i="453"/>
  <c r="Q97" i="453"/>
  <c r="W96" i="453"/>
  <c r="O96" i="453"/>
  <c r="W95" i="453"/>
  <c r="P95" i="453"/>
  <c r="U94" i="453"/>
  <c r="U93" i="453"/>
  <c r="O93" i="453"/>
  <c r="S92" i="453"/>
  <c r="T91" i="453"/>
  <c r="R90" i="453"/>
  <c r="Q89" i="453"/>
  <c r="W88" i="453"/>
  <c r="O88" i="453"/>
  <c r="W87" i="453"/>
  <c r="P87" i="453"/>
  <c r="U86" i="453"/>
  <c r="U85" i="453"/>
  <c r="O85" i="453"/>
  <c r="S84" i="453"/>
  <c r="T83" i="453"/>
  <c r="R82" i="453"/>
  <c r="Q81" i="453"/>
  <c r="W80" i="453"/>
  <c r="O80" i="453"/>
  <c r="W79" i="453"/>
  <c r="P79" i="453"/>
  <c r="U78" i="453"/>
  <c r="U77" i="453"/>
  <c r="O77" i="453"/>
  <c r="S76" i="453"/>
  <c r="T75" i="453"/>
  <c r="R74" i="453"/>
  <c r="Q73" i="453"/>
  <c r="W72" i="453"/>
  <c r="O72" i="453"/>
  <c r="W71" i="453"/>
  <c r="P71" i="453"/>
  <c r="U70" i="453"/>
  <c r="U69" i="453"/>
  <c r="O69" i="453"/>
  <c r="S68" i="453"/>
  <c r="T67" i="453"/>
  <c r="R66" i="453"/>
  <c r="Q65" i="453"/>
  <c r="W64" i="453"/>
  <c r="O64" i="453"/>
  <c r="W63" i="453"/>
  <c r="P63" i="453"/>
  <c r="U62" i="453"/>
  <c r="U61" i="453"/>
  <c r="O61" i="453"/>
  <c r="S60" i="453"/>
  <c r="T59" i="453"/>
  <c r="R58" i="453"/>
  <c r="Q57" i="453"/>
  <c r="W56" i="453"/>
  <c r="O56" i="453"/>
  <c r="W55" i="453"/>
  <c r="P55" i="453"/>
  <c r="U54" i="453"/>
  <c r="U53" i="453"/>
  <c r="O53" i="453"/>
  <c r="S52" i="453"/>
  <c r="T51" i="453"/>
  <c r="R50" i="453"/>
  <c r="Q49" i="453"/>
  <c r="W48" i="453"/>
  <c r="O48" i="453"/>
  <c r="W47" i="453"/>
  <c r="P47" i="453"/>
  <c r="U46" i="453"/>
  <c r="U45" i="453"/>
  <c r="O45" i="453"/>
  <c r="S44" i="453"/>
  <c r="T43" i="453"/>
  <c r="R42" i="453"/>
  <c r="Q41" i="453"/>
  <c r="W40" i="453"/>
  <c r="O40" i="453"/>
  <c r="W39" i="453"/>
  <c r="P39" i="453"/>
  <c r="U38" i="453"/>
  <c r="U37" i="453"/>
  <c r="O37" i="453"/>
  <c r="S36" i="453"/>
  <c r="T35" i="453"/>
  <c r="R34" i="453"/>
  <c r="Q33" i="453"/>
  <c r="W32" i="453"/>
  <c r="O32" i="453"/>
  <c r="W31" i="453"/>
  <c r="P31" i="453"/>
  <c r="U30" i="453"/>
  <c r="U29" i="453"/>
  <c r="O29" i="453"/>
  <c r="S28" i="453"/>
  <c r="T27" i="453"/>
  <c r="R26" i="453"/>
  <c r="Q25" i="453"/>
  <c r="W24" i="453"/>
  <c r="O24" i="453"/>
  <c r="W23" i="453"/>
  <c r="P23" i="453"/>
  <c r="Q243" i="453"/>
  <c r="V242" i="453"/>
  <c r="O240" i="453"/>
  <c r="T239" i="453"/>
  <c r="Q235" i="453"/>
  <c r="O231" i="453"/>
  <c r="S228" i="453"/>
  <c r="T227" i="453"/>
  <c r="S213" i="453"/>
  <c r="Q212" i="453"/>
  <c r="O209" i="453"/>
  <c r="T206" i="453"/>
  <c r="T205" i="453"/>
  <c r="S203" i="453"/>
  <c r="Q202" i="453"/>
  <c r="T201" i="453"/>
  <c r="S191" i="453"/>
  <c r="V190" i="453"/>
  <c r="R189" i="453"/>
  <c r="W188" i="453"/>
  <c r="V187" i="453"/>
  <c r="O184" i="453"/>
  <c r="S180" i="453"/>
  <c r="P179" i="453"/>
  <c r="O178" i="453"/>
  <c r="R175" i="453"/>
  <c r="V174" i="453"/>
  <c r="R173" i="453"/>
  <c r="W172" i="453"/>
  <c r="V171" i="453"/>
  <c r="O168" i="453"/>
  <c r="S164" i="453"/>
  <c r="P163" i="453"/>
  <c r="O162" i="453"/>
  <c r="R159" i="453"/>
  <c r="V158" i="453"/>
  <c r="R157" i="453"/>
  <c r="W156" i="453"/>
  <c r="V155" i="453"/>
  <c r="O152" i="453"/>
  <c r="S148" i="453"/>
  <c r="P147" i="453"/>
  <c r="O146" i="453"/>
  <c r="R143" i="453"/>
  <c r="V142" i="453"/>
  <c r="R141" i="453"/>
  <c r="W140" i="453"/>
  <c r="V139" i="453"/>
  <c r="O136" i="453"/>
  <c r="S132" i="453"/>
  <c r="P131" i="453"/>
  <c r="O130" i="453"/>
  <c r="P129" i="453"/>
  <c r="O127" i="453"/>
  <c r="W124" i="453"/>
  <c r="W123" i="453"/>
  <c r="P121" i="453"/>
  <c r="O119" i="453"/>
  <c r="W116" i="453"/>
  <c r="W115" i="453"/>
  <c r="P113" i="453"/>
  <c r="O111" i="453"/>
  <c r="W108" i="453"/>
  <c r="W107" i="453"/>
  <c r="P105" i="453"/>
  <c r="O103" i="453"/>
  <c r="W100" i="453"/>
  <c r="W99" i="453"/>
  <c r="P97" i="453"/>
  <c r="O95" i="453"/>
  <c r="W92" i="453"/>
  <c r="W91" i="453"/>
  <c r="P89" i="453"/>
  <c r="O87" i="453"/>
  <c r="W84" i="453"/>
  <c r="W83" i="453"/>
  <c r="P81" i="453"/>
  <c r="O79" i="453"/>
  <c r="W76" i="453"/>
  <c r="W75" i="453"/>
  <c r="P73" i="453"/>
  <c r="O71" i="453"/>
  <c r="W68" i="453"/>
  <c r="W67" i="453"/>
  <c r="P65" i="453"/>
  <c r="O63" i="453"/>
  <c r="W60" i="453"/>
  <c r="W59" i="453"/>
  <c r="P57" i="453"/>
  <c r="O55" i="453"/>
  <c r="W52" i="453"/>
  <c r="W51" i="453"/>
  <c r="P49" i="453"/>
  <c r="O47" i="453"/>
  <c r="W44" i="453"/>
  <c r="W43" i="453"/>
  <c r="P41" i="453"/>
  <c r="O39" i="453"/>
  <c r="W36" i="453"/>
  <c r="W35" i="453"/>
  <c r="P33" i="453"/>
  <c r="O31" i="453"/>
  <c r="W28" i="453"/>
  <c r="W27" i="453"/>
  <c r="P25" i="453"/>
  <c r="O23" i="453"/>
  <c r="W246" i="453"/>
  <c r="O244" i="453"/>
  <c r="P243" i="453"/>
  <c r="P242" i="453"/>
  <c r="U241" i="453"/>
  <c r="U233" i="453"/>
  <c r="S230" i="453"/>
  <c r="R228" i="453"/>
  <c r="Q220" i="453"/>
  <c r="V219" i="453"/>
  <c r="R210" i="453"/>
  <c r="R207" i="453"/>
  <c r="R206" i="453"/>
  <c r="R201" i="453"/>
  <c r="Q200" i="453"/>
  <c r="S199" i="453"/>
  <c r="U196" i="453"/>
  <c r="S195" i="453"/>
  <c r="S190" i="453"/>
  <c r="O188" i="453"/>
  <c r="U187" i="453"/>
  <c r="U185" i="453"/>
  <c r="R177" i="453"/>
  <c r="T176" i="453"/>
  <c r="S174" i="453"/>
  <c r="O172" i="453"/>
  <c r="U171" i="453"/>
  <c r="U169" i="453"/>
  <c r="R161" i="453"/>
  <c r="T160" i="453"/>
  <c r="S158" i="453"/>
  <c r="O156" i="453"/>
  <c r="U155" i="453"/>
  <c r="U153" i="453"/>
  <c r="R145" i="453"/>
  <c r="T144" i="453"/>
  <c r="S142" i="453"/>
  <c r="O140" i="453"/>
  <c r="U139" i="453"/>
  <c r="U137" i="453"/>
  <c r="O129" i="453"/>
  <c r="U128" i="453"/>
  <c r="R124" i="453"/>
  <c r="Q123" i="453"/>
  <c r="W122" i="453"/>
  <c r="O121" i="453"/>
  <c r="U120" i="453"/>
  <c r="R116" i="453"/>
  <c r="Q115" i="453"/>
  <c r="W114" i="453"/>
  <c r="O113" i="453"/>
  <c r="U112" i="453"/>
  <c r="R108" i="453"/>
  <c r="Q107" i="453"/>
  <c r="W106" i="453"/>
  <c r="O105" i="453"/>
  <c r="U104" i="453"/>
  <c r="V246" i="453"/>
  <c r="U237" i="453"/>
  <c r="W236" i="453"/>
  <c r="O234" i="453"/>
  <c r="P225" i="453"/>
  <c r="U224" i="453"/>
  <c r="V223" i="453"/>
  <c r="R221" i="453"/>
  <c r="T212" i="453"/>
  <c r="T196" i="453"/>
  <c r="R193" i="453"/>
  <c r="V186" i="453"/>
  <c r="Q183" i="453"/>
  <c r="W182" i="453"/>
  <c r="T181" i="453"/>
  <c r="P178" i="453"/>
  <c r="P176" i="453"/>
  <c r="W168" i="453"/>
  <c r="V154" i="453"/>
  <c r="Q151" i="453"/>
  <c r="W150" i="453"/>
  <c r="T149" i="453"/>
  <c r="P146" i="453"/>
  <c r="P144" i="453"/>
  <c r="W136" i="453"/>
  <c r="W129" i="453"/>
  <c r="U127" i="453"/>
  <c r="P123" i="453"/>
  <c r="O122" i="453"/>
  <c r="S118" i="453"/>
  <c r="Q117" i="453"/>
  <c r="O116" i="453"/>
  <c r="W113" i="453"/>
  <c r="U111" i="453"/>
  <c r="P107" i="453"/>
  <c r="O106" i="453"/>
  <c r="T101" i="453"/>
  <c r="Q99" i="453"/>
  <c r="W98" i="453"/>
  <c r="W97" i="453"/>
  <c r="T93" i="453"/>
  <c r="Q91" i="453"/>
  <c r="W90" i="453"/>
  <c r="W89" i="453"/>
  <c r="T85" i="453"/>
  <c r="Q83" i="453"/>
  <c r="W82" i="453"/>
  <c r="W81" i="453"/>
  <c r="T77" i="453"/>
  <c r="Q75" i="453"/>
  <c r="W74" i="453"/>
  <c r="W73" i="453"/>
  <c r="T69" i="453"/>
  <c r="Q67" i="453"/>
  <c r="W66" i="453"/>
  <c r="W65" i="453"/>
  <c r="T61" i="453"/>
  <c r="Q59" i="453"/>
  <c r="W58" i="453"/>
  <c r="W57" i="453"/>
  <c r="T53" i="453"/>
  <c r="Q51" i="453"/>
  <c r="W50" i="453"/>
  <c r="W49" i="453"/>
  <c r="T45" i="453"/>
  <c r="Q43" i="453"/>
  <c r="W42" i="453"/>
  <c r="W41" i="453"/>
  <c r="T37" i="453"/>
  <c r="Q35" i="453"/>
  <c r="W34" i="453"/>
  <c r="W33" i="453"/>
  <c r="T29" i="453"/>
  <c r="Q27" i="453"/>
  <c r="W26" i="453"/>
  <c r="W25" i="453"/>
  <c r="P238" i="453"/>
  <c r="P237" i="453"/>
  <c r="U229" i="453"/>
  <c r="O224" i="453"/>
  <c r="T222" i="453"/>
  <c r="V218" i="453"/>
  <c r="T217" i="453"/>
  <c r="V215" i="453"/>
  <c r="T203" i="453"/>
  <c r="R199" i="453"/>
  <c r="R198" i="453"/>
  <c r="S197" i="453"/>
  <c r="T186" i="453"/>
  <c r="P182" i="453"/>
  <c r="T179" i="453"/>
  <c r="Q177" i="453"/>
  <c r="T175" i="453"/>
  <c r="V168" i="453"/>
  <c r="U165" i="453"/>
  <c r="T164" i="453"/>
  <c r="T154" i="453"/>
  <c r="P150" i="453"/>
  <c r="T147" i="453"/>
  <c r="Q145" i="453"/>
  <c r="T143" i="453"/>
  <c r="V136" i="453"/>
  <c r="U133" i="453"/>
  <c r="T132" i="453"/>
  <c r="U129" i="453"/>
  <c r="S128" i="453"/>
  <c r="T127" i="453"/>
  <c r="T125" i="453"/>
  <c r="R118" i="453"/>
  <c r="U114" i="453"/>
  <c r="U113" i="453"/>
  <c r="S112" i="453"/>
  <c r="T111" i="453"/>
  <c r="T109" i="453"/>
  <c r="S102" i="453"/>
  <c r="Q101" i="453"/>
  <c r="R100" i="453"/>
  <c r="P99" i="453"/>
  <c r="U98" i="453"/>
  <c r="U97" i="453"/>
  <c r="S94" i="453"/>
  <c r="Q93" i="453"/>
  <c r="R92" i="453"/>
  <c r="P91" i="453"/>
  <c r="U90" i="453"/>
  <c r="U89" i="453"/>
  <c r="S86" i="453"/>
  <c r="Q85" i="453"/>
  <c r="R84" i="453"/>
  <c r="P83" i="453"/>
  <c r="U82" i="453"/>
  <c r="U81" i="453"/>
  <c r="S78" i="453"/>
  <c r="Q77" i="453"/>
  <c r="R76" i="453"/>
  <c r="P75" i="453"/>
  <c r="U74" i="453"/>
  <c r="U73" i="453"/>
  <c r="S70" i="453"/>
  <c r="Q69" i="453"/>
  <c r="R68" i="453"/>
  <c r="P67" i="453"/>
  <c r="U66" i="453"/>
  <c r="U65" i="453"/>
  <c r="S62" i="453"/>
  <c r="Q61" i="453"/>
  <c r="R60" i="453"/>
  <c r="P59" i="453"/>
  <c r="U58" i="453"/>
  <c r="U57" i="453"/>
  <c r="S54" i="453"/>
  <c r="Q53" i="453"/>
  <c r="R52" i="453"/>
  <c r="P51" i="453"/>
  <c r="U50" i="453"/>
  <c r="U49" i="453"/>
  <c r="S46" i="453"/>
  <c r="Q45" i="453"/>
  <c r="R44" i="453"/>
  <c r="P43" i="453"/>
  <c r="U42" i="453"/>
  <c r="U41" i="453"/>
  <c r="S38" i="453"/>
  <c r="Q37" i="453"/>
  <c r="R36" i="453"/>
  <c r="P35" i="453"/>
  <c r="U34" i="453"/>
  <c r="U33" i="453"/>
  <c r="S30" i="453"/>
  <c r="Q29" i="453"/>
  <c r="R28" i="453"/>
  <c r="P27" i="453"/>
  <c r="U26" i="453"/>
  <c r="U25" i="453"/>
  <c r="U234" i="453"/>
  <c r="Q204" i="453"/>
  <c r="R197" i="453"/>
  <c r="V194" i="453"/>
  <c r="W184" i="453"/>
  <c r="T180" i="453"/>
  <c r="V170" i="453"/>
  <c r="Q167" i="453"/>
  <c r="W166" i="453"/>
  <c r="P130" i="453"/>
  <c r="R126" i="453"/>
  <c r="W121" i="453"/>
  <c r="T119" i="453"/>
  <c r="Q109" i="453"/>
  <c r="O108" i="453"/>
  <c r="U106" i="453"/>
  <c r="U95" i="453"/>
  <c r="O89" i="453"/>
  <c r="U88" i="453"/>
  <c r="T87" i="453"/>
  <c r="S80" i="453"/>
  <c r="R78" i="453"/>
  <c r="O76" i="453"/>
  <c r="O74" i="453"/>
  <c r="U63" i="453"/>
  <c r="O57" i="453"/>
  <c r="U56" i="453"/>
  <c r="T55" i="453"/>
  <c r="S48" i="453"/>
  <c r="R46" i="453"/>
  <c r="O44" i="453"/>
  <c r="O42" i="453"/>
  <c r="U31" i="453"/>
  <c r="O25" i="453"/>
  <c r="U24" i="453"/>
  <c r="T23" i="453"/>
  <c r="V191" i="453"/>
  <c r="V184" i="453"/>
  <c r="U181" i="453"/>
  <c r="T170" i="453"/>
  <c r="P166" i="453"/>
  <c r="T133" i="453"/>
  <c r="T131" i="453"/>
  <c r="U121" i="453"/>
  <c r="S120" i="453"/>
  <c r="S110" i="453"/>
  <c r="U103" i="453"/>
  <c r="O97" i="453"/>
  <c r="U96" i="453"/>
  <c r="T95" i="453"/>
  <c r="S88" i="453"/>
  <c r="R86" i="453"/>
  <c r="O84" i="453"/>
  <c r="O82" i="453"/>
  <c r="U71" i="453"/>
  <c r="O65" i="453"/>
  <c r="U64" i="453"/>
  <c r="T63" i="453"/>
  <c r="S56" i="453"/>
  <c r="R54" i="453"/>
  <c r="O52" i="453"/>
  <c r="O50" i="453"/>
  <c r="U39" i="453"/>
  <c r="O33" i="453"/>
  <c r="U32" i="453"/>
  <c r="T31" i="453"/>
  <c r="S24" i="453"/>
  <c r="Q233" i="453"/>
  <c r="W227" i="453"/>
  <c r="T165" i="453"/>
  <c r="T163" i="453"/>
  <c r="Q161" i="453"/>
  <c r="T159" i="453"/>
  <c r="V152" i="453"/>
  <c r="U149" i="453"/>
  <c r="T138" i="453"/>
  <c r="P134" i="453"/>
  <c r="S126" i="453"/>
  <c r="U119" i="453"/>
  <c r="Q125" i="453"/>
  <c r="R102" i="453"/>
  <c r="O100" i="453"/>
  <c r="T47" i="453"/>
  <c r="O41" i="453"/>
  <c r="U40" i="453"/>
  <c r="R38" i="453"/>
  <c r="O36" i="453"/>
  <c r="O34" i="453"/>
  <c r="P162" i="453"/>
  <c r="P160" i="453"/>
  <c r="T148" i="453"/>
  <c r="Q135" i="453"/>
  <c r="W134" i="453"/>
  <c r="U105" i="453"/>
  <c r="S104" i="453"/>
  <c r="O81" i="453"/>
  <c r="S72" i="453"/>
  <c r="S64" i="453"/>
  <c r="U55" i="453"/>
  <c r="O49" i="453"/>
  <c r="S40" i="453"/>
  <c r="S32" i="453"/>
  <c r="U23" i="453"/>
  <c r="T193" i="453"/>
  <c r="R110" i="453"/>
  <c r="T103" i="453"/>
  <c r="R94" i="453"/>
  <c r="O92" i="453"/>
  <c r="O90" i="453"/>
  <c r="U79" i="453"/>
  <c r="T71" i="453"/>
  <c r="R62" i="453"/>
  <c r="O60" i="453"/>
  <c r="O58" i="453"/>
  <c r="U47" i="453"/>
  <c r="T39" i="453"/>
  <c r="R30" i="453"/>
  <c r="O28" i="453"/>
  <c r="O26" i="453"/>
  <c r="V239" i="453"/>
  <c r="V211" i="453"/>
  <c r="O124" i="453"/>
  <c r="U122" i="453"/>
  <c r="T117" i="453"/>
  <c r="O114" i="453"/>
  <c r="W105" i="453"/>
  <c r="O98" i="453"/>
  <c r="T79" i="453"/>
  <c r="O73" i="453"/>
  <c r="U72" i="453"/>
  <c r="R70" i="453"/>
  <c r="O68" i="453"/>
  <c r="O66" i="453"/>
  <c r="O217" i="453"/>
  <c r="Q216" i="453"/>
  <c r="W152" i="453"/>
  <c r="V138" i="453"/>
  <c r="P115" i="453"/>
  <c r="S96" i="453"/>
  <c r="U87" i="453"/>
  <c r="U80" i="453"/>
  <c r="U48" i="453"/>
  <c r="L234" i="451"/>
  <c r="L232" i="451"/>
  <c r="L230" i="451"/>
  <c r="L228" i="451"/>
  <c r="L226" i="451"/>
  <c r="L224" i="451"/>
  <c r="L222" i="451"/>
  <c r="L220" i="451"/>
  <c r="L218" i="451"/>
  <c r="L216" i="451"/>
  <c r="L214" i="451"/>
  <c r="L212" i="451"/>
  <c r="L210" i="451"/>
  <c r="L243" i="451"/>
  <c r="L240" i="451"/>
  <c r="L235" i="451"/>
  <c r="L233" i="451"/>
  <c r="L231" i="451"/>
  <c r="L229" i="451"/>
  <c r="L227" i="451"/>
  <c r="L225" i="451"/>
  <c r="L223" i="451"/>
  <c r="L221" i="451"/>
  <c r="L219" i="451"/>
  <c r="L217" i="451"/>
  <c r="L215" i="451"/>
  <c r="L213" i="451"/>
  <c r="L211" i="451"/>
  <c r="L246" i="451"/>
  <c r="L241" i="451"/>
  <c r="L238" i="451"/>
  <c r="L244" i="451"/>
  <c r="L236" i="451"/>
  <c r="L207" i="451"/>
  <c r="L204" i="451"/>
  <c r="L199" i="451"/>
  <c r="L196" i="451"/>
  <c r="L191" i="451"/>
  <c r="L188" i="451"/>
  <c r="L183" i="451"/>
  <c r="L180" i="451"/>
  <c r="L175" i="451"/>
  <c r="L172" i="451"/>
  <c r="L167" i="451"/>
  <c r="L164" i="451"/>
  <c r="L159" i="451"/>
  <c r="L156" i="451"/>
  <c r="L151" i="451"/>
  <c r="L148" i="451"/>
  <c r="L143" i="451"/>
  <c r="L140" i="451"/>
  <c r="L135" i="451"/>
  <c r="L132" i="451"/>
  <c r="L127" i="451"/>
  <c r="L124" i="451"/>
  <c r="L119" i="451"/>
  <c r="L116" i="451"/>
  <c r="L111" i="451"/>
  <c r="L108" i="451"/>
  <c r="L103" i="451"/>
  <c r="L100" i="451"/>
  <c r="L95" i="451"/>
  <c r="L92" i="451"/>
  <c r="L87" i="451"/>
  <c r="L84" i="451"/>
  <c r="L79" i="451"/>
  <c r="L76" i="451"/>
  <c r="L71" i="451"/>
  <c r="L68" i="451"/>
  <c r="L63" i="451"/>
  <c r="L60" i="451"/>
  <c r="L55" i="451"/>
  <c r="L52" i="451"/>
  <c r="L47" i="451"/>
  <c r="L44" i="451"/>
  <c r="L39" i="451"/>
  <c r="L36" i="451"/>
  <c r="L31" i="451"/>
  <c r="L28" i="451"/>
  <c r="L23" i="451"/>
  <c r="L245" i="451"/>
  <c r="L242" i="451"/>
  <c r="L237" i="451"/>
  <c r="L239" i="451"/>
  <c r="L208" i="451"/>
  <c r="L203" i="451"/>
  <c r="L193" i="451"/>
  <c r="L190" i="451"/>
  <c r="L186" i="451"/>
  <c r="L181" i="451"/>
  <c r="L176" i="451"/>
  <c r="L171" i="451"/>
  <c r="L161" i="451"/>
  <c r="L158" i="451"/>
  <c r="L154" i="451"/>
  <c r="L149" i="451"/>
  <c r="L144" i="451"/>
  <c r="L141" i="451"/>
  <c r="L139" i="451"/>
  <c r="L138" i="451"/>
  <c r="L125" i="451"/>
  <c r="L123" i="451"/>
  <c r="L122" i="451"/>
  <c r="L109" i="451"/>
  <c r="L107" i="451"/>
  <c r="L106" i="451"/>
  <c r="L93" i="451"/>
  <c r="L91" i="451"/>
  <c r="L90" i="451"/>
  <c r="L77" i="451"/>
  <c r="L75" i="451"/>
  <c r="L74" i="451"/>
  <c r="L61" i="451"/>
  <c r="L59" i="451"/>
  <c r="L58" i="451"/>
  <c r="L45" i="451"/>
  <c r="L43" i="451"/>
  <c r="L42" i="451"/>
  <c r="L29" i="451"/>
  <c r="L27" i="451"/>
  <c r="L26" i="451"/>
  <c r="L202" i="451"/>
  <c r="L197" i="451"/>
  <c r="L192" i="451"/>
  <c r="L177" i="451"/>
  <c r="L170" i="451"/>
  <c r="L155" i="451"/>
  <c r="L145" i="451"/>
  <c r="L133" i="451"/>
  <c r="L130" i="451"/>
  <c r="L117" i="451"/>
  <c r="L99" i="451"/>
  <c r="L98" i="451"/>
  <c r="L69" i="451"/>
  <c r="L51" i="451"/>
  <c r="L37" i="451"/>
  <c r="L35" i="451"/>
  <c r="L34" i="451"/>
  <c r="L195" i="451"/>
  <c r="L182" i="451"/>
  <c r="L178" i="451"/>
  <c r="L173" i="451"/>
  <c r="L163" i="451"/>
  <c r="L134" i="451"/>
  <c r="L129" i="451"/>
  <c r="L128" i="451"/>
  <c r="L113" i="451"/>
  <c r="L112" i="451"/>
  <c r="L102" i="451"/>
  <c r="L201" i="451"/>
  <c r="L198" i="451"/>
  <c r="L194" i="451"/>
  <c r="L189" i="451"/>
  <c r="L184" i="451"/>
  <c r="L179" i="451"/>
  <c r="L169" i="451"/>
  <c r="L166" i="451"/>
  <c r="L162" i="451"/>
  <c r="L157" i="451"/>
  <c r="L152" i="451"/>
  <c r="L147" i="451"/>
  <c r="L142" i="451"/>
  <c r="L137" i="451"/>
  <c r="L136" i="451"/>
  <c r="L126" i="451"/>
  <c r="L121" i="451"/>
  <c r="L120" i="451"/>
  <c r="L110" i="451"/>
  <c r="L105" i="451"/>
  <c r="L104" i="451"/>
  <c r="L94" i="451"/>
  <c r="L89" i="451"/>
  <c r="L88" i="451"/>
  <c r="L78" i="451"/>
  <c r="L73" i="451"/>
  <c r="L72" i="451"/>
  <c r="L62" i="451"/>
  <c r="L57" i="451"/>
  <c r="L56" i="451"/>
  <c r="L46" i="451"/>
  <c r="L41" i="451"/>
  <c r="L40" i="451"/>
  <c r="L30" i="451"/>
  <c r="L25" i="451"/>
  <c r="L24" i="451"/>
  <c r="L209" i="451"/>
  <c r="L206" i="451"/>
  <c r="L187" i="451"/>
  <c r="L174" i="451"/>
  <c r="L165" i="451"/>
  <c r="L160" i="451"/>
  <c r="L131" i="451"/>
  <c r="L115" i="451"/>
  <c r="L114" i="451"/>
  <c r="L101" i="451"/>
  <c r="L85" i="451"/>
  <c r="L83" i="451"/>
  <c r="L82" i="451"/>
  <c r="L67" i="451"/>
  <c r="L66" i="451"/>
  <c r="L53" i="451"/>
  <c r="L50" i="451"/>
  <c r="L205" i="451"/>
  <c r="L200" i="451"/>
  <c r="L185" i="451"/>
  <c r="L168" i="451"/>
  <c r="L153" i="451"/>
  <c r="L150" i="451"/>
  <c r="L146" i="451"/>
  <c r="L118" i="451"/>
  <c r="L97" i="451"/>
  <c r="L96" i="451"/>
  <c r="L86" i="451"/>
  <c r="L33" i="451"/>
  <c r="L32" i="451"/>
  <c r="L49" i="451"/>
  <c r="L48" i="451"/>
  <c r="L38" i="451"/>
  <c r="L65" i="451"/>
  <c r="L64" i="451"/>
  <c r="L54" i="451"/>
  <c r="L81" i="451"/>
  <c r="L80" i="451"/>
  <c r="L70" i="451"/>
  <c r="M246" i="453"/>
  <c r="M244" i="453"/>
  <c r="M242" i="453"/>
  <c r="M240" i="453"/>
  <c r="M238" i="453"/>
  <c r="M236" i="453"/>
  <c r="M243" i="453"/>
  <c r="M235" i="453"/>
  <c r="M233" i="453"/>
  <c r="M231" i="453"/>
  <c r="M229" i="453"/>
  <c r="M227" i="453"/>
  <c r="M225" i="453"/>
  <c r="M223" i="453"/>
  <c r="M221" i="453"/>
  <c r="M219" i="453"/>
  <c r="M217" i="453"/>
  <c r="M215" i="453"/>
  <c r="M213" i="453"/>
  <c r="M211" i="453"/>
  <c r="M209" i="453"/>
  <c r="M207" i="453"/>
  <c r="M205" i="453"/>
  <c r="M203" i="453"/>
  <c r="M201" i="453"/>
  <c r="M199" i="453"/>
  <c r="M197" i="453"/>
  <c r="M195" i="453"/>
  <c r="M193" i="453"/>
  <c r="M234" i="453"/>
  <c r="M226" i="453"/>
  <c r="M220" i="453"/>
  <c r="M212" i="453"/>
  <c r="M204" i="453"/>
  <c r="M196" i="453"/>
  <c r="M190" i="453"/>
  <c r="M188" i="453"/>
  <c r="M186" i="453"/>
  <c r="M184" i="453"/>
  <c r="M182" i="453"/>
  <c r="M180" i="453"/>
  <c r="M178" i="453"/>
  <c r="M176" i="453"/>
  <c r="M174" i="453"/>
  <c r="M172" i="453"/>
  <c r="M170" i="453"/>
  <c r="M168" i="453"/>
  <c r="M166" i="453"/>
  <c r="M164" i="453"/>
  <c r="M162" i="453"/>
  <c r="M160" i="453"/>
  <c r="M158" i="453"/>
  <c r="M156" i="453"/>
  <c r="M154" i="453"/>
  <c r="M152" i="453"/>
  <c r="M150" i="453"/>
  <c r="M148" i="453"/>
  <c r="M146" i="453"/>
  <c r="M144" i="453"/>
  <c r="M142" i="453"/>
  <c r="M140" i="453"/>
  <c r="M138" i="453"/>
  <c r="M136" i="453"/>
  <c r="M134" i="453"/>
  <c r="M132" i="453"/>
  <c r="M130" i="453"/>
  <c r="M228" i="453"/>
  <c r="M218" i="453"/>
  <c r="M216" i="453"/>
  <c r="M210" i="453"/>
  <c r="M208" i="453"/>
  <c r="M202" i="453"/>
  <c r="M200" i="453"/>
  <c r="M194" i="453"/>
  <c r="M192" i="453"/>
  <c r="M187" i="453"/>
  <c r="M179" i="453"/>
  <c r="M171" i="453"/>
  <c r="M163" i="453"/>
  <c r="M155" i="453"/>
  <c r="M147" i="453"/>
  <c r="M139" i="453"/>
  <c r="M131" i="453"/>
  <c r="M237" i="453"/>
  <c r="M206" i="453"/>
  <c r="M129" i="453"/>
  <c r="M127" i="453"/>
  <c r="M125" i="453"/>
  <c r="M123" i="453"/>
  <c r="M121" i="453"/>
  <c r="M119" i="453"/>
  <c r="M117" i="453"/>
  <c r="M115" i="453"/>
  <c r="M113" i="453"/>
  <c r="M111" i="453"/>
  <c r="M109" i="453"/>
  <c r="M107" i="453"/>
  <c r="M105" i="453"/>
  <c r="M103" i="453"/>
  <c r="M101" i="453"/>
  <c r="M99" i="453"/>
  <c r="M97" i="453"/>
  <c r="M95" i="453"/>
  <c r="M93" i="453"/>
  <c r="M91" i="453"/>
  <c r="M89" i="453"/>
  <c r="M87" i="453"/>
  <c r="M85" i="453"/>
  <c r="M83" i="453"/>
  <c r="M81" i="453"/>
  <c r="M79" i="453"/>
  <c r="M77" i="453"/>
  <c r="M75" i="453"/>
  <c r="M73" i="453"/>
  <c r="M71" i="453"/>
  <c r="M69" i="453"/>
  <c r="M67" i="453"/>
  <c r="M65" i="453"/>
  <c r="M63" i="453"/>
  <c r="M61" i="453"/>
  <c r="M59" i="453"/>
  <c r="M57" i="453"/>
  <c r="M55" i="453"/>
  <c r="M53" i="453"/>
  <c r="M51" i="453"/>
  <c r="M49" i="453"/>
  <c r="M47" i="453"/>
  <c r="M45" i="453"/>
  <c r="M43" i="453"/>
  <c r="M41" i="453"/>
  <c r="M39" i="453"/>
  <c r="M37" i="453"/>
  <c r="M35" i="453"/>
  <c r="M33" i="453"/>
  <c r="M31" i="453"/>
  <c r="M29" i="453"/>
  <c r="M27" i="453"/>
  <c r="M25" i="453"/>
  <c r="M23" i="453"/>
  <c r="M239" i="453"/>
  <c r="M224" i="453"/>
  <c r="M189" i="453"/>
  <c r="M177" i="453"/>
  <c r="M173" i="453"/>
  <c r="M161" i="453"/>
  <c r="M157" i="453"/>
  <c r="M145" i="453"/>
  <c r="M141" i="453"/>
  <c r="M122" i="453"/>
  <c r="M114" i="453"/>
  <c r="M106" i="453"/>
  <c r="M98" i="453"/>
  <c r="M90" i="453"/>
  <c r="M82" i="453"/>
  <c r="M74" i="453"/>
  <c r="M66" i="453"/>
  <c r="M58" i="453"/>
  <c r="M50" i="453"/>
  <c r="M42" i="453"/>
  <c r="M34" i="453"/>
  <c r="M26" i="453"/>
  <c r="M241" i="453"/>
  <c r="M230" i="453"/>
  <c r="M222" i="453"/>
  <c r="M191" i="453"/>
  <c r="M175" i="453"/>
  <c r="M159" i="453"/>
  <c r="M143" i="453"/>
  <c r="M124" i="453"/>
  <c r="M116" i="453"/>
  <c r="M108" i="453"/>
  <c r="M100" i="453"/>
  <c r="M92" i="453"/>
  <c r="M84" i="453"/>
  <c r="M76" i="453"/>
  <c r="M68" i="453"/>
  <c r="M60" i="453"/>
  <c r="M52" i="453"/>
  <c r="M44" i="453"/>
  <c r="M36" i="453"/>
  <c r="M28" i="453"/>
  <c r="M181" i="453"/>
  <c r="M165" i="453"/>
  <c r="M149" i="453"/>
  <c r="M133" i="453"/>
  <c r="M128" i="453"/>
  <c r="M126" i="453"/>
  <c r="M120" i="453"/>
  <c r="M118" i="453"/>
  <c r="M112" i="453"/>
  <c r="M110" i="453"/>
  <c r="M104" i="453"/>
  <c r="M102" i="453"/>
  <c r="M96" i="453"/>
  <c r="M94" i="453"/>
  <c r="M88" i="453"/>
  <c r="M86" i="453"/>
  <c r="M80" i="453"/>
  <c r="M78" i="453"/>
  <c r="M72" i="453"/>
  <c r="M70" i="453"/>
  <c r="M64" i="453"/>
  <c r="M62" i="453"/>
  <c r="M56" i="453"/>
  <c r="M54" i="453"/>
  <c r="M48" i="453"/>
  <c r="M46" i="453"/>
  <c r="M40" i="453"/>
  <c r="M38" i="453"/>
  <c r="M32" i="453"/>
  <c r="M30" i="453"/>
  <c r="M24" i="453"/>
  <c r="M214" i="453"/>
  <c r="M245" i="453"/>
  <c r="M169" i="453"/>
  <c r="M137" i="453"/>
  <c r="M183" i="453"/>
  <c r="M151" i="453"/>
  <c r="M185" i="453"/>
  <c r="M198" i="453"/>
  <c r="M167" i="453"/>
  <c r="M232" i="453"/>
  <c r="M135" i="453"/>
  <c r="M153" i="453"/>
  <c r="N233" i="451"/>
  <c r="N231" i="451"/>
  <c r="N229" i="451"/>
  <c r="N227" i="451"/>
  <c r="N225" i="451"/>
  <c r="N223" i="451"/>
  <c r="N221" i="451"/>
  <c r="N219" i="451"/>
  <c r="N217" i="451"/>
  <c r="N215" i="451"/>
  <c r="N213" i="451"/>
  <c r="N211" i="451"/>
  <c r="N246" i="451"/>
  <c r="N239" i="451"/>
  <c r="N238" i="451"/>
  <c r="N245" i="451"/>
  <c r="N244" i="451"/>
  <c r="N237" i="451"/>
  <c r="N236" i="451"/>
  <c r="N234" i="451"/>
  <c r="N232" i="451"/>
  <c r="N230" i="451"/>
  <c r="N228" i="451"/>
  <c r="N226" i="451"/>
  <c r="N224" i="451"/>
  <c r="N222" i="451"/>
  <c r="N220" i="451"/>
  <c r="N218" i="451"/>
  <c r="N216" i="451"/>
  <c r="N214" i="451"/>
  <c r="N212" i="451"/>
  <c r="N210" i="451"/>
  <c r="N241" i="451"/>
  <c r="N203" i="451"/>
  <c r="N202" i="451"/>
  <c r="N195" i="451"/>
  <c r="N194" i="451"/>
  <c r="N187" i="451"/>
  <c r="N186" i="451"/>
  <c r="N179" i="451"/>
  <c r="N178" i="451"/>
  <c r="N171" i="451"/>
  <c r="N170" i="451"/>
  <c r="N163" i="451"/>
  <c r="N162" i="451"/>
  <c r="N155" i="451"/>
  <c r="N154" i="451"/>
  <c r="N147" i="451"/>
  <c r="N146" i="451"/>
  <c r="N139" i="451"/>
  <c r="N138" i="451"/>
  <c r="N131" i="451"/>
  <c r="N130" i="451"/>
  <c r="N123" i="451"/>
  <c r="N122" i="451"/>
  <c r="N115" i="451"/>
  <c r="N114" i="451"/>
  <c r="N107" i="451"/>
  <c r="N106" i="451"/>
  <c r="N99" i="451"/>
  <c r="N98" i="451"/>
  <c r="N91" i="451"/>
  <c r="N90" i="451"/>
  <c r="N83" i="451"/>
  <c r="N82" i="451"/>
  <c r="N75" i="451"/>
  <c r="N74" i="451"/>
  <c r="N67" i="451"/>
  <c r="N66" i="451"/>
  <c r="N59" i="451"/>
  <c r="N58" i="451"/>
  <c r="N51" i="451"/>
  <c r="N50" i="451"/>
  <c r="N43" i="451"/>
  <c r="N42" i="451"/>
  <c r="N35" i="451"/>
  <c r="N34" i="451"/>
  <c r="N27" i="451"/>
  <c r="N26" i="451"/>
  <c r="N242" i="451"/>
  <c r="N209" i="451"/>
  <c r="N201" i="451"/>
  <c r="N193" i="451"/>
  <c r="N185" i="451"/>
  <c r="N177" i="451"/>
  <c r="N169" i="451"/>
  <c r="N161" i="451"/>
  <c r="N153" i="451"/>
  <c r="N145" i="451"/>
  <c r="N137" i="451"/>
  <c r="N129" i="451"/>
  <c r="N121" i="451"/>
  <c r="N113" i="451"/>
  <c r="N105" i="451"/>
  <c r="N97" i="451"/>
  <c r="N89" i="451"/>
  <c r="N81" i="451"/>
  <c r="N73" i="451"/>
  <c r="N65" i="451"/>
  <c r="N57" i="451"/>
  <c r="N49" i="451"/>
  <c r="N41" i="451"/>
  <c r="N33" i="451"/>
  <c r="N25" i="451"/>
  <c r="N240" i="451"/>
  <c r="N207" i="451"/>
  <c r="N199" i="451"/>
  <c r="N191" i="451"/>
  <c r="N183" i="451"/>
  <c r="N175" i="451"/>
  <c r="N167" i="451"/>
  <c r="N159" i="451"/>
  <c r="N151" i="451"/>
  <c r="N235" i="451"/>
  <c r="N198" i="451"/>
  <c r="N196" i="451"/>
  <c r="N189" i="451"/>
  <c r="N184" i="451"/>
  <c r="N166" i="451"/>
  <c r="N164" i="451"/>
  <c r="N157" i="451"/>
  <c r="N152" i="451"/>
  <c r="N143" i="451"/>
  <c r="N142" i="451"/>
  <c r="N136" i="451"/>
  <c r="N127" i="451"/>
  <c r="N126" i="451"/>
  <c r="N120" i="451"/>
  <c r="N111" i="451"/>
  <c r="N110" i="451"/>
  <c r="N104" i="451"/>
  <c r="N95" i="451"/>
  <c r="N94" i="451"/>
  <c r="N88" i="451"/>
  <c r="N79" i="451"/>
  <c r="N78" i="451"/>
  <c r="N72" i="451"/>
  <c r="N63" i="451"/>
  <c r="N62" i="451"/>
  <c r="N56" i="451"/>
  <c r="N47" i="451"/>
  <c r="N46" i="451"/>
  <c r="N40" i="451"/>
  <c r="N31" i="451"/>
  <c r="N30" i="451"/>
  <c r="N24" i="451"/>
  <c r="N200" i="451"/>
  <c r="N173" i="451"/>
  <c r="N168" i="451"/>
  <c r="N135" i="451"/>
  <c r="N134" i="451"/>
  <c r="N128" i="451"/>
  <c r="N103" i="451"/>
  <c r="N80" i="451"/>
  <c r="N71" i="451"/>
  <c r="N70" i="451"/>
  <c r="N64" i="451"/>
  <c r="N181" i="451"/>
  <c r="N176" i="451"/>
  <c r="N149" i="451"/>
  <c r="N144" i="451"/>
  <c r="N141" i="451"/>
  <c r="N140" i="451"/>
  <c r="N125" i="451"/>
  <c r="N124" i="451"/>
  <c r="N109" i="451"/>
  <c r="N206" i="451"/>
  <c r="N204" i="451"/>
  <c r="N197" i="451"/>
  <c r="N192" i="451"/>
  <c r="N174" i="451"/>
  <c r="N172" i="451"/>
  <c r="N165" i="451"/>
  <c r="N160" i="451"/>
  <c r="N133" i="451"/>
  <c r="N132" i="451"/>
  <c r="N117" i="451"/>
  <c r="N116" i="451"/>
  <c r="N101" i="451"/>
  <c r="N100" i="451"/>
  <c r="N85" i="451"/>
  <c r="N84" i="451"/>
  <c r="N69" i="451"/>
  <c r="N68" i="451"/>
  <c r="N53" i="451"/>
  <c r="N52" i="451"/>
  <c r="N37" i="451"/>
  <c r="N36" i="451"/>
  <c r="N243" i="451"/>
  <c r="N205" i="451"/>
  <c r="N182" i="451"/>
  <c r="N180" i="451"/>
  <c r="N150" i="451"/>
  <c r="N148" i="451"/>
  <c r="N119" i="451"/>
  <c r="N118" i="451"/>
  <c r="N112" i="451"/>
  <c r="N102" i="451"/>
  <c r="N96" i="451"/>
  <c r="N87" i="451"/>
  <c r="N86" i="451"/>
  <c r="N55" i="451"/>
  <c r="N54" i="451"/>
  <c r="N48" i="451"/>
  <c r="N39" i="451"/>
  <c r="N38" i="451"/>
  <c r="N32" i="451"/>
  <c r="N23" i="451"/>
  <c r="N208" i="451"/>
  <c r="N190" i="451"/>
  <c r="N188" i="451"/>
  <c r="N158" i="451"/>
  <c r="N156" i="451"/>
  <c r="N108" i="451"/>
  <c r="N93" i="451"/>
  <c r="N92" i="451"/>
  <c r="N29" i="451"/>
  <c r="N28" i="451"/>
  <c r="N45" i="451"/>
  <c r="N44" i="451"/>
  <c r="N61" i="451"/>
  <c r="N60" i="451"/>
  <c r="N77" i="451"/>
  <c r="N76" i="451"/>
  <c r="L246" i="452"/>
  <c r="L244" i="452"/>
  <c r="L242" i="452"/>
  <c r="L240" i="452"/>
  <c r="L238" i="452"/>
  <c r="L236" i="452"/>
  <c r="L232" i="452"/>
  <c r="L229" i="452"/>
  <c r="L224" i="452"/>
  <c r="L221" i="452"/>
  <c r="L216" i="452"/>
  <c r="L213" i="452"/>
  <c r="L208" i="452"/>
  <c r="L205" i="452"/>
  <c r="L200" i="452"/>
  <c r="L197" i="452"/>
  <c r="L192" i="452"/>
  <c r="L189" i="452"/>
  <c r="L184" i="452"/>
  <c r="L181" i="452"/>
  <c r="L176" i="452"/>
  <c r="L173" i="452"/>
  <c r="L168" i="452"/>
  <c r="L165" i="452"/>
  <c r="L160" i="452"/>
  <c r="L157" i="452"/>
  <c r="L152" i="452"/>
  <c r="L149" i="452"/>
  <c r="L144" i="452"/>
  <c r="L141" i="452"/>
  <c r="L136" i="452"/>
  <c r="L133" i="452"/>
  <c r="L128" i="452"/>
  <c r="L125" i="452"/>
  <c r="L120" i="452"/>
  <c r="L117" i="452"/>
  <c r="L112" i="452"/>
  <c r="L109" i="452"/>
  <c r="L104" i="452"/>
  <c r="L101" i="452"/>
  <c r="L96" i="452"/>
  <c r="L93" i="452"/>
  <c r="L88" i="452"/>
  <c r="L85" i="452"/>
  <c r="L80" i="452"/>
  <c r="L77" i="452"/>
  <c r="L72" i="452"/>
  <c r="L69" i="452"/>
  <c r="L64" i="452"/>
  <c r="L61" i="452"/>
  <c r="L56" i="452"/>
  <c r="L53" i="452"/>
  <c r="L48" i="452"/>
  <c r="L45" i="452"/>
  <c r="L40" i="452"/>
  <c r="L37" i="452"/>
  <c r="L32" i="452"/>
  <c r="L29" i="452"/>
  <c r="L24" i="452"/>
  <c r="L245" i="452"/>
  <c r="L243" i="452"/>
  <c r="L241" i="452"/>
  <c r="L239" i="452"/>
  <c r="L237" i="452"/>
  <c r="L235" i="452"/>
  <c r="L230" i="452"/>
  <c r="L227" i="452"/>
  <c r="L222" i="452"/>
  <c r="L219" i="452"/>
  <c r="L214" i="452"/>
  <c r="L211" i="452"/>
  <c r="L206" i="452"/>
  <c r="L203" i="452"/>
  <c r="L198" i="452"/>
  <c r="L195" i="452"/>
  <c r="L190" i="452"/>
  <c r="L187" i="452"/>
  <c r="L182" i="452"/>
  <c r="L179" i="452"/>
  <c r="L174" i="452"/>
  <c r="L171" i="452"/>
  <c r="L166" i="452"/>
  <c r="L163" i="452"/>
  <c r="L158" i="452"/>
  <c r="L155" i="452"/>
  <c r="L150" i="452"/>
  <c r="L147" i="452"/>
  <c r="L142" i="452"/>
  <c r="L139" i="452"/>
  <c r="L134" i="452"/>
  <c r="L131" i="452"/>
  <c r="L126" i="452"/>
  <c r="L123" i="452"/>
  <c r="L118" i="452"/>
  <c r="L115" i="452"/>
  <c r="L110" i="452"/>
  <c r="L107" i="452"/>
  <c r="L102" i="452"/>
  <c r="L99" i="452"/>
  <c r="L94" i="452"/>
  <c r="L91" i="452"/>
  <c r="L86" i="452"/>
  <c r="L83" i="452"/>
  <c r="L78" i="452"/>
  <c r="L75" i="452"/>
  <c r="L70" i="452"/>
  <c r="L67" i="452"/>
  <c r="L62" i="452"/>
  <c r="L59" i="452"/>
  <c r="L54" i="452"/>
  <c r="L51" i="452"/>
  <c r="L46" i="452"/>
  <c r="L43" i="452"/>
  <c r="L38" i="452"/>
  <c r="L35" i="452"/>
  <c r="L30" i="452"/>
  <c r="L27" i="452"/>
  <c r="L234" i="452"/>
  <c r="L226" i="452"/>
  <c r="L218" i="452"/>
  <c r="L210" i="452"/>
  <c r="L202" i="452"/>
  <c r="L194" i="452"/>
  <c r="L186" i="452"/>
  <c r="L178" i="452"/>
  <c r="L170" i="452"/>
  <c r="L162" i="452"/>
  <c r="L154" i="452"/>
  <c r="L146" i="452"/>
  <c r="L138" i="452"/>
  <c r="L130" i="452"/>
  <c r="L122" i="452"/>
  <c r="L114" i="452"/>
  <c r="L106" i="452"/>
  <c r="L98" i="452"/>
  <c r="L90" i="452"/>
  <c r="L82" i="452"/>
  <c r="L74" i="452"/>
  <c r="L66" i="452"/>
  <c r="L58" i="452"/>
  <c r="L50" i="452"/>
  <c r="L42" i="452"/>
  <c r="L34" i="452"/>
  <c r="L26" i="452"/>
  <c r="L228" i="452"/>
  <c r="L217" i="452"/>
  <c r="L207" i="452"/>
  <c r="L196" i="452"/>
  <c r="L185" i="452"/>
  <c r="L175" i="452"/>
  <c r="L164" i="452"/>
  <c r="L153" i="452"/>
  <c r="L143" i="452"/>
  <c r="L132" i="452"/>
  <c r="L121" i="452"/>
  <c r="L111" i="452"/>
  <c r="L100" i="452"/>
  <c r="L89" i="452"/>
  <c r="L79" i="452"/>
  <c r="L68" i="452"/>
  <c r="L57" i="452"/>
  <c r="L47" i="452"/>
  <c r="L36" i="452"/>
  <c r="L25" i="452"/>
  <c r="L225" i="452"/>
  <c r="L215" i="452"/>
  <c r="L204" i="452"/>
  <c r="L193" i="452"/>
  <c r="L183" i="452"/>
  <c r="L223" i="452"/>
  <c r="L220" i="452"/>
  <c r="L191" i="452"/>
  <c r="L188" i="452"/>
  <c r="L169" i="452"/>
  <c r="L161" i="452"/>
  <c r="L151" i="452"/>
  <c r="L137" i="452"/>
  <c r="L129" i="452"/>
  <c r="L119" i="452"/>
  <c r="L105" i="452"/>
  <c r="L97" i="452"/>
  <c r="L87" i="452"/>
  <c r="L73" i="452"/>
  <c r="L65" i="452"/>
  <c r="L55" i="452"/>
  <c r="L41" i="452"/>
  <c r="L33" i="452"/>
  <c r="L23" i="452"/>
  <c r="L233" i="452"/>
  <c r="L212" i="452"/>
  <c r="L209" i="452"/>
  <c r="L201" i="452"/>
  <c r="L177" i="452"/>
  <c r="L145" i="452"/>
  <c r="L113" i="452"/>
  <c r="L81" i="452"/>
  <c r="L49" i="452"/>
  <c r="L172" i="452"/>
  <c r="L167" i="452"/>
  <c r="L159" i="452"/>
  <c r="L148" i="452"/>
  <c r="L124" i="452"/>
  <c r="L44" i="452"/>
  <c r="L39" i="452"/>
  <c r="L31" i="452"/>
  <c r="L95" i="452"/>
  <c r="L84" i="452"/>
  <c r="L231" i="452"/>
  <c r="L71" i="452"/>
  <c r="L63" i="452"/>
  <c r="L52" i="452"/>
  <c r="L199" i="452"/>
  <c r="L140" i="452"/>
  <c r="L135" i="452"/>
  <c r="L127" i="452"/>
  <c r="L116" i="452"/>
  <c r="L92" i="452"/>
  <c r="L108" i="452"/>
  <c r="L103" i="452"/>
  <c r="L60" i="452"/>
  <c r="L180" i="452"/>
  <c r="L156" i="452"/>
  <c r="L76" i="452"/>
  <c r="L28" i="452"/>
  <c r="Z19" i="453"/>
  <c r="AA19" i="453"/>
  <c r="Y19" i="451"/>
  <c r="X22" i="451"/>
  <c r="S22" i="451"/>
  <c r="AA22" i="452"/>
  <c r="X22" i="453"/>
  <c r="X19" i="453"/>
  <c r="Y22" i="453"/>
  <c r="AA22" i="453"/>
  <c r="Z22" i="451"/>
  <c r="T246" i="452"/>
  <c r="P246" i="452"/>
  <c r="V245" i="452"/>
  <c r="R245" i="452"/>
  <c r="T244" i="452"/>
  <c r="P244" i="452"/>
  <c r="V243" i="452"/>
  <c r="R243" i="452"/>
  <c r="T242" i="452"/>
  <c r="P242" i="452"/>
  <c r="V241" i="452"/>
  <c r="R241" i="452"/>
  <c r="T240" i="452"/>
  <c r="P240" i="452"/>
  <c r="V239" i="452"/>
  <c r="R239" i="452"/>
  <c r="T238" i="452"/>
  <c r="P238" i="452"/>
  <c r="V237" i="452"/>
  <c r="R237" i="452"/>
  <c r="T236" i="452"/>
  <c r="P236" i="452"/>
  <c r="V235" i="452"/>
  <c r="R235" i="452"/>
  <c r="W234" i="452"/>
  <c r="S234" i="452"/>
  <c r="O234" i="452"/>
  <c r="U233" i="452"/>
  <c r="Q233" i="452"/>
  <c r="W232" i="452"/>
  <c r="S232" i="452"/>
  <c r="O232" i="452"/>
  <c r="U231" i="452"/>
  <c r="Q231" i="452"/>
  <c r="W230" i="452"/>
  <c r="S230" i="452"/>
  <c r="O230" i="452"/>
  <c r="U229" i="452"/>
  <c r="Q229" i="452"/>
  <c r="W228" i="452"/>
  <c r="S228" i="452"/>
  <c r="O228" i="452"/>
  <c r="U227" i="452"/>
  <c r="Q227" i="452"/>
  <c r="W226" i="452"/>
  <c r="S226" i="452"/>
  <c r="O226" i="452"/>
  <c r="U225" i="452"/>
  <c r="Q225" i="452"/>
  <c r="W224" i="452"/>
  <c r="S224" i="452"/>
  <c r="O224" i="452"/>
  <c r="U223" i="452"/>
  <c r="Q223" i="452"/>
  <c r="W222" i="452"/>
  <c r="S222" i="452"/>
  <c r="O222" i="452"/>
  <c r="U221" i="452"/>
  <c r="Q221" i="452"/>
  <c r="W220" i="452"/>
  <c r="S220" i="452"/>
  <c r="O220" i="452"/>
  <c r="U219" i="452"/>
  <c r="Q219" i="452"/>
  <c r="W218" i="452"/>
  <c r="S218" i="452"/>
  <c r="O218" i="452"/>
  <c r="U217" i="452"/>
  <c r="Q217" i="452"/>
  <c r="W216" i="452"/>
  <c r="S216" i="452"/>
  <c r="O216" i="452"/>
  <c r="U215" i="452"/>
  <c r="Q215" i="452"/>
  <c r="W214" i="452"/>
  <c r="S214" i="452"/>
  <c r="O214" i="452"/>
  <c r="U213" i="452"/>
  <c r="Q213" i="452"/>
  <c r="W212" i="452"/>
  <c r="S212" i="452"/>
  <c r="O212" i="452"/>
  <c r="U211" i="452"/>
  <c r="Q211" i="452"/>
  <c r="W210" i="452"/>
  <c r="S210" i="452"/>
  <c r="O210" i="452"/>
  <c r="U209" i="452"/>
  <c r="Q209" i="452"/>
  <c r="W208" i="452"/>
  <c r="S208" i="452"/>
  <c r="O208" i="452"/>
  <c r="U207" i="452"/>
  <c r="Q207" i="452"/>
  <c r="W206" i="452"/>
  <c r="S206" i="452"/>
  <c r="O206" i="452"/>
  <c r="U205" i="452"/>
  <c r="Q205" i="452"/>
  <c r="W204" i="452"/>
  <c r="S204" i="452"/>
  <c r="O204" i="452"/>
  <c r="U203" i="452"/>
  <c r="Q203" i="452"/>
  <c r="W202" i="452"/>
  <c r="S202" i="452"/>
  <c r="O202" i="452"/>
  <c r="U201" i="452"/>
  <c r="Q201" i="452"/>
  <c r="W200" i="452"/>
  <c r="S200" i="452"/>
  <c r="O200" i="452"/>
  <c r="U199" i="452"/>
  <c r="Q199" i="452"/>
  <c r="W198" i="452"/>
  <c r="S198" i="452"/>
  <c r="O198" i="452"/>
  <c r="U197" i="452"/>
  <c r="Q197" i="452"/>
  <c r="W196" i="452"/>
  <c r="S196" i="452"/>
  <c r="O196" i="452"/>
  <c r="U195" i="452"/>
  <c r="Q195" i="452"/>
  <c r="W194" i="452"/>
  <c r="S194" i="452"/>
  <c r="O194" i="452"/>
  <c r="U193" i="452"/>
  <c r="Q193" i="452"/>
  <c r="W192" i="452"/>
  <c r="S192" i="452"/>
  <c r="O192" i="452"/>
  <c r="U191" i="452"/>
  <c r="Q191" i="452"/>
  <c r="W190" i="452"/>
  <c r="S190" i="452"/>
  <c r="O190" i="452"/>
  <c r="U189" i="452"/>
  <c r="Q189" i="452"/>
  <c r="W188" i="452"/>
  <c r="S188" i="452"/>
  <c r="O188" i="452"/>
  <c r="U187" i="452"/>
  <c r="Q187" i="452"/>
  <c r="W186" i="452"/>
  <c r="S186" i="452"/>
  <c r="O186" i="452"/>
  <c r="U185" i="452"/>
  <c r="Q185" i="452"/>
  <c r="W184" i="452"/>
  <c r="S184" i="452"/>
  <c r="O184" i="452"/>
  <c r="U183" i="452"/>
  <c r="Q183" i="452"/>
  <c r="W182" i="452"/>
  <c r="S182" i="452"/>
  <c r="O182" i="452"/>
  <c r="U181" i="452"/>
  <c r="Q181" i="452"/>
  <c r="W180" i="452"/>
  <c r="S180" i="452"/>
  <c r="O180" i="452"/>
  <c r="U179" i="452"/>
  <c r="Q179" i="452"/>
  <c r="W178" i="452"/>
  <c r="S178" i="452"/>
  <c r="O178" i="452"/>
  <c r="U177" i="452"/>
  <c r="Q177" i="452"/>
  <c r="W176" i="452"/>
  <c r="S176" i="452"/>
  <c r="O176" i="452"/>
  <c r="U175" i="452"/>
  <c r="Q175" i="452"/>
  <c r="W174" i="452"/>
  <c r="S174" i="452"/>
  <c r="O174" i="452"/>
  <c r="U173" i="452"/>
  <c r="Q173" i="452"/>
  <c r="W172" i="452"/>
  <c r="S172" i="452"/>
  <c r="O172" i="452"/>
  <c r="U171" i="452"/>
  <c r="Q171" i="452"/>
  <c r="W170" i="452"/>
  <c r="S170" i="452"/>
  <c r="O170" i="452"/>
  <c r="U169" i="452"/>
  <c r="Q169" i="452"/>
  <c r="W168" i="452"/>
  <c r="S168" i="452"/>
  <c r="O168" i="452"/>
  <c r="U167" i="452"/>
  <c r="Q167" i="452"/>
  <c r="W166" i="452"/>
  <c r="S166" i="452"/>
  <c r="O166" i="452"/>
  <c r="U165" i="452"/>
  <c r="Q165" i="452"/>
  <c r="W164" i="452"/>
  <c r="S164" i="452"/>
  <c r="O164" i="452"/>
  <c r="U163" i="452"/>
  <c r="Q163" i="452"/>
  <c r="W162" i="452"/>
  <c r="S162" i="452"/>
  <c r="O162" i="452"/>
  <c r="U161" i="452"/>
  <c r="Q161" i="452"/>
  <c r="W160" i="452"/>
  <c r="S160" i="452"/>
  <c r="O160" i="452"/>
  <c r="U159" i="452"/>
  <c r="Q159" i="452"/>
  <c r="W158" i="452"/>
  <c r="S158" i="452"/>
  <c r="O158" i="452"/>
  <c r="U157" i="452"/>
  <c r="Q157" i="452"/>
  <c r="W156" i="452"/>
  <c r="S156" i="452"/>
  <c r="O156" i="452"/>
  <c r="U155" i="452"/>
  <c r="Q155" i="452"/>
  <c r="W154" i="452"/>
  <c r="S154" i="452"/>
  <c r="O154" i="452"/>
  <c r="U153" i="452"/>
  <c r="Q153" i="452"/>
  <c r="W152" i="452"/>
  <c r="S152" i="452"/>
  <c r="O152" i="452"/>
  <c r="U151" i="452"/>
  <c r="Q151" i="452"/>
  <c r="W150" i="452"/>
  <c r="S150" i="452"/>
  <c r="O150" i="452"/>
  <c r="U149" i="452"/>
  <c r="Q149" i="452"/>
  <c r="W148" i="452"/>
  <c r="S148" i="452"/>
  <c r="O148" i="452"/>
  <c r="U147" i="452"/>
  <c r="Q147" i="452"/>
  <c r="W146" i="452"/>
  <c r="S146" i="452"/>
  <c r="O146" i="452"/>
  <c r="U145" i="452"/>
  <c r="Q145" i="452"/>
  <c r="W144" i="452"/>
  <c r="S144" i="452"/>
  <c r="O144" i="452"/>
  <c r="U143" i="452"/>
  <c r="Q143" i="452"/>
  <c r="W142" i="452"/>
  <c r="S142" i="452"/>
  <c r="O142" i="452"/>
  <c r="U141" i="452"/>
  <c r="Q141" i="452"/>
  <c r="W140" i="452"/>
  <c r="S140" i="452"/>
  <c r="O140" i="452"/>
  <c r="U139" i="452"/>
  <c r="Q139" i="452"/>
  <c r="W138" i="452"/>
  <c r="S138" i="452"/>
  <c r="O138" i="452"/>
  <c r="U137" i="452"/>
  <c r="Q137" i="452"/>
  <c r="W136" i="452"/>
  <c r="S136" i="452"/>
  <c r="O136" i="452"/>
  <c r="U135" i="452"/>
  <c r="Q135" i="452"/>
  <c r="W134" i="452"/>
  <c r="S134" i="452"/>
  <c r="O134" i="452"/>
  <c r="U133" i="452"/>
  <c r="Q133" i="452"/>
  <c r="W132" i="452"/>
  <c r="S132" i="452"/>
  <c r="O132" i="452"/>
  <c r="U131" i="452"/>
  <c r="Q131" i="452"/>
  <c r="W130" i="452"/>
  <c r="S130" i="452"/>
  <c r="O130" i="452"/>
  <c r="U129" i="452"/>
  <c r="Q129" i="452"/>
  <c r="W128" i="452"/>
  <c r="S128" i="452"/>
  <c r="O128" i="452"/>
  <c r="U127" i="452"/>
  <c r="Q127" i="452"/>
  <c r="W126" i="452"/>
  <c r="S126" i="452"/>
  <c r="O126" i="452"/>
  <c r="U125" i="452"/>
  <c r="Q125" i="452"/>
  <c r="W124" i="452"/>
  <c r="S124" i="452"/>
  <c r="O124" i="452"/>
  <c r="U123" i="452"/>
  <c r="Q123" i="452"/>
  <c r="W122" i="452"/>
  <c r="S122" i="452"/>
  <c r="O122" i="452"/>
  <c r="U121" i="452"/>
  <c r="Q121" i="452"/>
  <c r="W120" i="452"/>
  <c r="S120" i="452"/>
  <c r="O120" i="452"/>
  <c r="U119" i="452"/>
  <c r="Q119" i="452"/>
  <c r="W118" i="452"/>
  <c r="S118" i="452"/>
  <c r="O118" i="452"/>
  <c r="U117" i="452"/>
  <c r="Q117" i="452"/>
  <c r="W116" i="452"/>
  <c r="S116" i="452"/>
  <c r="O116" i="452"/>
  <c r="U115" i="452"/>
  <c r="Q115" i="452"/>
  <c r="W114" i="452"/>
  <c r="S114" i="452"/>
  <c r="O114" i="452"/>
  <c r="U113" i="452"/>
  <c r="Q113" i="452"/>
  <c r="W112" i="452"/>
  <c r="S112" i="452"/>
  <c r="O112" i="452"/>
  <c r="U111" i="452"/>
  <c r="Q111" i="452"/>
  <c r="W110" i="452"/>
  <c r="S110" i="452"/>
  <c r="O110" i="452"/>
  <c r="U109" i="452"/>
  <c r="Q109" i="452"/>
  <c r="W108" i="452"/>
  <c r="S108" i="452"/>
  <c r="O108" i="452"/>
  <c r="U107" i="452"/>
  <c r="Q107" i="452"/>
  <c r="W106" i="452"/>
  <c r="S106" i="452"/>
  <c r="O106" i="452"/>
  <c r="U105" i="452"/>
  <c r="Q105" i="452"/>
  <c r="W104" i="452"/>
  <c r="S104" i="452"/>
  <c r="O104" i="452"/>
  <c r="U103" i="452"/>
  <c r="Q103" i="452"/>
  <c r="W102" i="452"/>
  <c r="S102" i="452"/>
  <c r="O102" i="452"/>
  <c r="U101" i="452"/>
  <c r="Q101" i="452"/>
  <c r="W100" i="452"/>
  <c r="S100" i="452"/>
  <c r="O100" i="452"/>
  <c r="U99" i="452"/>
  <c r="Q99" i="452"/>
  <c r="W98" i="452"/>
  <c r="S98" i="452"/>
  <c r="O98" i="452"/>
  <c r="U97" i="452"/>
  <c r="Q97" i="452"/>
  <c r="W96" i="452"/>
  <c r="S96" i="452"/>
  <c r="O96" i="452"/>
  <c r="U95" i="452"/>
  <c r="Q95" i="452"/>
  <c r="W94" i="452"/>
  <c r="S94" i="452"/>
  <c r="O94" i="452"/>
  <c r="U93" i="452"/>
  <c r="Q93" i="452"/>
  <c r="W92" i="452"/>
  <c r="S92" i="452"/>
  <c r="O92" i="452"/>
  <c r="U91" i="452"/>
  <c r="Q91" i="452"/>
  <c r="W90" i="452"/>
  <c r="S90" i="452"/>
  <c r="O90" i="452"/>
  <c r="U89" i="452"/>
  <c r="Q89" i="452"/>
  <c r="W88" i="452"/>
  <c r="S88" i="452"/>
  <c r="O88" i="452"/>
  <c r="U87" i="452"/>
  <c r="Q87" i="452"/>
  <c r="W86" i="452"/>
  <c r="S86" i="452"/>
  <c r="O86" i="452"/>
  <c r="U85" i="452"/>
  <c r="Q85" i="452"/>
  <c r="W84" i="452"/>
  <c r="S84" i="452"/>
  <c r="O84" i="452"/>
  <c r="U83" i="452"/>
  <c r="Q83" i="452"/>
  <c r="W82" i="452"/>
  <c r="S82" i="452"/>
  <c r="O82" i="452"/>
  <c r="U81" i="452"/>
  <c r="Q81" i="452"/>
  <c r="W80" i="452"/>
  <c r="S80" i="452"/>
  <c r="O80" i="452"/>
  <c r="U79" i="452"/>
  <c r="Q79" i="452"/>
  <c r="W78" i="452"/>
  <c r="S78" i="452"/>
  <c r="O78" i="452"/>
  <c r="U77" i="452"/>
  <c r="Q77" i="452"/>
  <c r="W76" i="452"/>
  <c r="S76" i="452"/>
  <c r="O76" i="452"/>
  <c r="U75" i="452"/>
  <c r="Q75" i="452"/>
  <c r="W74" i="452"/>
  <c r="S74" i="452"/>
  <c r="O74" i="452"/>
  <c r="U73" i="452"/>
  <c r="Q73" i="452"/>
  <c r="W72" i="452"/>
  <c r="S72" i="452"/>
  <c r="O72" i="452"/>
  <c r="U71" i="452"/>
  <c r="Q71" i="452"/>
  <c r="W70" i="452"/>
  <c r="S70" i="452"/>
  <c r="O70" i="452"/>
  <c r="U69" i="452"/>
  <c r="Q69" i="452"/>
  <c r="W68" i="452"/>
  <c r="S68" i="452"/>
  <c r="O68" i="452"/>
  <c r="U67" i="452"/>
  <c r="Q67" i="452"/>
  <c r="W66" i="452"/>
  <c r="S66" i="452"/>
  <c r="O66" i="452"/>
  <c r="U65" i="452"/>
  <c r="Q65" i="452"/>
  <c r="W64" i="452"/>
  <c r="S64" i="452"/>
  <c r="O64" i="452"/>
  <c r="U63" i="452"/>
  <c r="Q63" i="452"/>
  <c r="W62" i="452"/>
  <c r="S62" i="452"/>
  <c r="O62" i="452"/>
  <c r="U61" i="452"/>
  <c r="Q61" i="452"/>
  <c r="W60" i="452"/>
  <c r="S60" i="452"/>
  <c r="O60" i="452"/>
  <c r="U59" i="452"/>
  <c r="Q59" i="452"/>
  <c r="W58" i="452"/>
  <c r="S58" i="452"/>
  <c r="O58" i="452"/>
  <c r="U57" i="452"/>
  <c r="Q57" i="452"/>
  <c r="W56" i="452"/>
  <c r="S56" i="452"/>
  <c r="O56" i="452"/>
  <c r="U55" i="452"/>
  <c r="Q55" i="452"/>
  <c r="W54" i="452"/>
  <c r="S54" i="452"/>
  <c r="O54" i="452"/>
  <c r="U53" i="452"/>
  <c r="Q53" i="452"/>
  <c r="W52" i="452"/>
  <c r="S52" i="452"/>
  <c r="O52" i="452"/>
  <c r="U51" i="452"/>
  <c r="Q51" i="452"/>
  <c r="W50" i="452"/>
  <c r="S50" i="452"/>
  <c r="O50" i="452"/>
  <c r="U49" i="452"/>
  <c r="Q49" i="452"/>
  <c r="W48" i="452"/>
  <c r="S48" i="452"/>
  <c r="O48" i="452"/>
  <c r="U47" i="452"/>
  <c r="Q47" i="452"/>
  <c r="W46" i="452"/>
  <c r="S46" i="452"/>
  <c r="O46" i="452"/>
  <c r="U45" i="452"/>
  <c r="Q45" i="452"/>
  <c r="W44" i="452"/>
  <c r="S44" i="452"/>
  <c r="O44" i="452"/>
  <c r="U43" i="452"/>
  <c r="Q43" i="452"/>
  <c r="W42" i="452"/>
  <c r="S42" i="452"/>
  <c r="O42" i="452"/>
  <c r="U41" i="452"/>
  <c r="Q41" i="452"/>
  <c r="W40" i="452"/>
  <c r="S40" i="452"/>
  <c r="O40" i="452"/>
  <c r="U39" i="452"/>
  <c r="Q39" i="452"/>
  <c r="W38" i="452"/>
  <c r="S38" i="452"/>
  <c r="O38" i="452"/>
  <c r="U37" i="452"/>
  <c r="Q37" i="452"/>
  <c r="W36" i="452"/>
  <c r="S36" i="452"/>
  <c r="O36" i="452"/>
  <c r="U35" i="452"/>
  <c r="Q35" i="452"/>
  <c r="W34" i="452"/>
  <c r="S34" i="452"/>
  <c r="O34" i="452"/>
  <c r="U33" i="452"/>
  <c r="Q33" i="452"/>
  <c r="W32" i="452"/>
  <c r="S32" i="452"/>
  <c r="O32" i="452"/>
  <c r="U31" i="452"/>
  <c r="Q31" i="452"/>
  <c r="W30" i="452"/>
  <c r="S30" i="452"/>
  <c r="O30" i="452"/>
  <c r="U29" i="452"/>
  <c r="Q29" i="452"/>
  <c r="W28" i="452"/>
  <c r="S28" i="452"/>
  <c r="O28" i="452"/>
  <c r="U27" i="452"/>
  <c r="Q27" i="452"/>
  <c r="W26" i="452"/>
  <c r="S26" i="452"/>
  <c r="O26" i="452"/>
  <c r="U25" i="452"/>
  <c r="Q25" i="452"/>
  <c r="W24" i="452"/>
  <c r="S24" i="452"/>
  <c r="O24" i="452"/>
  <c r="U23" i="452"/>
  <c r="Q23" i="452"/>
  <c r="V246" i="452"/>
  <c r="Q246" i="452"/>
  <c r="S245" i="452"/>
  <c r="V244" i="452"/>
  <c r="Q244" i="452"/>
  <c r="S243" i="452"/>
  <c r="V242" i="452"/>
  <c r="Q242" i="452"/>
  <c r="S241" i="452"/>
  <c r="V240" i="452"/>
  <c r="Q240" i="452"/>
  <c r="S239" i="452"/>
  <c r="V238" i="452"/>
  <c r="Q238" i="452"/>
  <c r="S237" i="452"/>
  <c r="V236" i="452"/>
  <c r="Q236" i="452"/>
  <c r="S235" i="452"/>
  <c r="U234" i="452"/>
  <c r="P234" i="452"/>
  <c r="T233" i="452"/>
  <c r="O233" i="452"/>
  <c r="V232" i="452"/>
  <c r="Q232" i="452"/>
  <c r="V231" i="452"/>
  <c r="P231" i="452"/>
  <c r="R230" i="452"/>
  <c r="W229" i="452"/>
  <c r="R229" i="452"/>
  <c r="T228" i="452"/>
  <c r="S227" i="452"/>
  <c r="U226" i="452"/>
  <c r="P226" i="452"/>
  <c r="T225" i="452"/>
  <c r="O225" i="452"/>
  <c r="V224" i="452"/>
  <c r="Q224" i="452"/>
  <c r="V223" i="452"/>
  <c r="P223" i="452"/>
  <c r="R222" i="452"/>
  <c r="W221" i="452"/>
  <c r="R221" i="452"/>
  <c r="T220" i="452"/>
  <c r="S219" i="452"/>
  <c r="U218" i="452"/>
  <c r="P218" i="452"/>
  <c r="T217" i="452"/>
  <c r="O217" i="452"/>
  <c r="V216" i="452"/>
  <c r="Q216" i="452"/>
  <c r="V215" i="452"/>
  <c r="P215" i="452"/>
  <c r="R214" i="452"/>
  <c r="W213" i="452"/>
  <c r="R213" i="452"/>
  <c r="T212" i="452"/>
  <c r="S211" i="452"/>
  <c r="U210" i="452"/>
  <c r="P210" i="452"/>
  <c r="T209" i="452"/>
  <c r="O209" i="452"/>
  <c r="V208" i="452"/>
  <c r="Q208" i="452"/>
  <c r="V207" i="452"/>
  <c r="P207" i="452"/>
  <c r="R206" i="452"/>
  <c r="W205" i="452"/>
  <c r="R205" i="452"/>
  <c r="T204" i="452"/>
  <c r="S203" i="452"/>
  <c r="U202" i="452"/>
  <c r="P202" i="452"/>
  <c r="T201" i="452"/>
  <c r="O201" i="452"/>
  <c r="V200" i="452"/>
  <c r="Q200" i="452"/>
  <c r="V199" i="452"/>
  <c r="P199" i="452"/>
  <c r="R198" i="452"/>
  <c r="W197" i="452"/>
  <c r="R197" i="452"/>
  <c r="T196" i="452"/>
  <c r="S195" i="452"/>
  <c r="U194" i="452"/>
  <c r="P194" i="452"/>
  <c r="T193" i="452"/>
  <c r="O193" i="452"/>
  <c r="V192" i="452"/>
  <c r="Q192" i="452"/>
  <c r="V191" i="452"/>
  <c r="P191" i="452"/>
  <c r="R190" i="452"/>
  <c r="W189" i="452"/>
  <c r="R189" i="452"/>
  <c r="T188" i="452"/>
  <c r="S187" i="452"/>
  <c r="U186" i="452"/>
  <c r="P186" i="452"/>
  <c r="T185" i="452"/>
  <c r="O185" i="452"/>
  <c r="V184" i="452"/>
  <c r="Q184" i="452"/>
  <c r="V183" i="452"/>
  <c r="P183" i="452"/>
  <c r="R182" i="452"/>
  <c r="W181" i="452"/>
  <c r="R181" i="452"/>
  <c r="T180" i="452"/>
  <c r="S179" i="452"/>
  <c r="U178" i="452"/>
  <c r="P178" i="452"/>
  <c r="T177" i="452"/>
  <c r="O177" i="452"/>
  <c r="V176" i="452"/>
  <c r="Q176" i="452"/>
  <c r="V175" i="452"/>
  <c r="P175" i="452"/>
  <c r="R174" i="452"/>
  <c r="W173" i="452"/>
  <c r="R173" i="452"/>
  <c r="T172" i="452"/>
  <c r="S171" i="452"/>
  <c r="U170" i="452"/>
  <c r="P170" i="452"/>
  <c r="T169" i="452"/>
  <c r="O169" i="452"/>
  <c r="V168" i="452"/>
  <c r="Q168" i="452"/>
  <c r="V167" i="452"/>
  <c r="P167" i="452"/>
  <c r="R166" i="452"/>
  <c r="W165" i="452"/>
  <c r="R165" i="452"/>
  <c r="T164" i="452"/>
  <c r="S163" i="452"/>
  <c r="U162" i="452"/>
  <c r="P162" i="452"/>
  <c r="T161" i="452"/>
  <c r="O161" i="452"/>
  <c r="V160" i="452"/>
  <c r="Q160" i="452"/>
  <c r="V159" i="452"/>
  <c r="P159" i="452"/>
  <c r="R158" i="452"/>
  <c r="W157" i="452"/>
  <c r="R157" i="452"/>
  <c r="T156" i="452"/>
  <c r="S155" i="452"/>
  <c r="U154" i="452"/>
  <c r="P154" i="452"/>
  <c r="T153" i="452"/>
  <c r="O153" i="452"/>
  <c r="V152" i="452"/>
  <c r="Q152" i="452"/>
  <c r="V151" i="452"/>
  <c r="P151" i="452"/>
  <c r="R150" i="452"/>
  <c r="W149" i="452"/>
  <c r="R149" i="452"/>
  <c r="T148" i="452"/>
  <c r="S147" i="452"/>
  <c r="U146" i="452"/>
  <c r="P146" i="452"/>
  <c r="T145" i="452"/>
  <c r="O145" i="452"/>
  <c r="V144" i="452"/>
  <c r="Q144" i="452"/>
  <c r="V143" i="452"/>
  <c r="P143" i="452"/>
  <c r="R142" i="452"/>
  <c r="W141" i="452"/>
  <c r="R141" i="452"/>
  <c r="T140" i="452"/>
  <c r="S139" i="452"/>
  <c r="U138" i="452"/>
  <c r="P138" i="452"/>
  <c r="T137" i="452"/>
  <c r="O137" i="452"/>
  <c r="V136" i="452"/>
  <c r="Q136" i="452"/>
  <c r="V135" i="452"/>
  <c r="P135" i="452"/>
  <c r="R134" i="452"/>
  <c r="W133" i="452"/>
  <c r="R133" i="452"/>
  <c r="T132" i="452"/>
  <c r="S131" i="452"/>
  <c r="U130" i="452"/>
  <c r="P130" i="452"/>
  <c r="T129" i="452"/>
  <c r="O129" i="452"/>
  <c r="V128" i="452"/>
  <c r="Q128" i="452"/>
  <c r="V127" i="452"/>
  <c r="P127" i="452"/>
  <c r="R126" i="452"/>
  <c r="W125" i="452"/>
  <c r="R125" i="452"/>
  <c r="T124" i="452"/>
  <c r="S123" i="452"/>
  <c r="U122" i="452"/>
  <c r="P122" i="452"/>
  <c r="T121" i="452"/>
  <c r="O121" i="452"/>
  <c r="V120" i="452"/>
  <c r="Q120" i="452"/>
  <c r="V119" i="452"/>
  <c r="P119" i="452"/>
  <c r="R118" i="452"/>
  <c r="W117" i="452"/>
  <c r="R117" i="452"/>
  <c r="T116" i="452"/>
  <c r="S115" i="452"/>
  <c r="U114" i="452"/>
  <c r="P114" i="452"/>
  <c r="T113" i="452"/>
  <c r="O113" i="452"/>
  <c r="V112" i="452"/>
  <c r="Q112" i="452"/>
  <c r="V111" i="452"/>
  <c r="P111" i="452"/>
  <c r="R110" i="452"/>
  <c r="W109" i="452"/>
  <c r="R109" i="452"/>
  <c r="T108" i="452"/>
  <c r="S107" i="452"/>
  <c r="U106" i="452"/>
  <c r="P106" i="452"/>
  <c r="T105" i="452"/>
  <c r="O105" i="452"/>
  <c r="V104" i="452"/>
  <c r="Q104" i="452"/>
  <c r="V103" i="452"/>
  <c r="P103" i="452"/>
  <c r="R102" i="452"/>
  <c r="W101" i="452"/>
  <c r="R101" i="452"/>
  <c r="T100" i="452"/>
  <c r="S99" i="452"/>
  <c r="U98" i="452"/>
  <c r="P98" i="452"/>
  <c r="T97" i="452"/>
  <c r="O97" i="452"/>
  <c r="V96" i="452"/>
  <c r="Q96" i="452"/>
  <c r="V95" i="452"/>
  <c r="P95" i="452"/>
  <c r="R94" i="452"/>
  <c r="W93" i="452"/>
  <c r="R93" i="452"/>
  <c r="T92" i="452"/>
  <c r="S91" i="452"/>
  <c r="U90" i="452"/>
  <c r="P90" i="452"/>
  <c r="T89" i="452"/>
  <c r="O89" i="452"/>
  <c r="V88" i="452"/>
  <c r="Q88" i="452"/>
  <c r="V87" i="452"/>
  <c r="P87" i="452"/>
  <c r="R86" i="452"/>
  <c r="W85" i="452"/>
  <c r="R85" i="452"/>
  <c r="T84" i="452"/>
  <c r="S83" i="452"/>
  <c r="U82" i="452"/>
  <c r="P82" i="452"/>
  <c r="T81" i="452"/>
  <c r="O81" i="452"/>
  <c r="V80" i="452"/>
  <c r="Q80" i="452"/>
  <c r="V79" i="452"/>
  <c r="P79" i="452"/>
  <c r="R78" i="452"/>
  <c r="W77" i="452"/>
  <c r="R77" i="452"/>
  <c r="T76" i="452"/>
  <c r="S75" i="452"/>
  <c r="U74" i="452"/>
  <c r="P74" i="452"/>
  <c r="T73" i="452"/>
  <c r="O73" i="452"/>
  <c r="V72" i="452"/>
  <c r="Q72" i="452"/>
  <c r="V71" i="452"/>
  <c r="P71" i="452"/>
  <c r="R70" i="452"/>
  <c r="W69" i="452"/>
  <c r="R69" i="452"/>
  <c r="T68" i="452"/>
  <c r="S67" i="452"/>
  <c r="U66" i="452"/>
  <c r="P66" i="452"/>
  <c r="T65" i="452"/>
  <c r="O65" i="452"/>
  <c r="V64" i="452"/>
  <c r="Q64" i="452"/>
  <c r="V63" i="452"/>
  <c r="P63" i="452"/>
  <c r="R62" i="452"/>
  <c r="W61" i="452"/>
  <c r="R61" i="452"/>
  <c r="T60" i="452"/>
  <c r="S59" i="452"/>
  <c r="U58" i="452"/>
  <c r="P58" i="452"/>
  <c r="T57" i="452"/>
  <c r="O57" i="452"/>
  <c r="V56" i="452"/>
  <c r="Q56" i="452"/>
  <c r="V55" i="452"/>
  <c r="P55" i="452"/>
  <c r="R54" i="452"/>
  <c r="W53" i="452"/>
  <c r="R53" i="452"/>
  <c r="T52" i="452"/>
  <c r="S51" i="452"/>
  <c r="U50" i="452"/>
  <c r="P50" i="452"/>
  <c r="T49" i="452"/>
  <c r="O49" i="452"/>
  <c r="V48" i="452"/>
  <c r="Q48" i="452"/>
  <c r="V47" i="452"/>
  <c r="P47" i="452"/>
  <c r="R46" i="452"/>
  <c r="W45" i="452"/>
  <c r="R45" i="452"/>
  <c r="T44" i="452"/>
  <c r="S43" i="452"/>
  <c r="U42" i="452"/>
  <c r="P42" i="452"/>
  <c r="T41" i="452"/>
  <c r="O41" i="452"/>
  <c r="V40" i="452"/>
  <c r="Q40" i="452"/>
  <c r="V39" i="452"/>
  <c r="P39" i="452"/>
  <c r="R38" i="452"/>
  <c r="W37" i="452"/>
  <c r="R37" i="452"/>
  <c r="T36" i="452"/>
  <c r="S35" i="452"/>
  <c r="U34" i="452"/>
  <c r="P34" i="452"/>
  <c r="T33" i="452"/>
  <c r="O33" i="452"/>
  <c r="V32" i="452"/>
  <c r="Q32" i="452"/>
  <c r="V31" i="452"/>
  <c r="P31" i="452"/>
  <c r="R30" i="452"/>
  <c r="W29" i="452"/>
  <c r="R29" i="452"/>
  <c r="T28" i="452"/>
  <c r="S27" i="452"/>
  <c r="U26" i="452"/>
  <c r="P26" i="452"/>
  <c r="T25" i="452"/>
  <c r="O25" i="452"/>
  <c r="V24" i="452"/>
  <c r="Q24" i="452"/>
  <c r="V23" i="452"/>
  <c r="P23" i="452"/>
  <c r="U246" i="452"/>
  <c r="O246" i="452"/>
  <c r="W245" i="452"/>
  <c r="Q245" i="452"/>
  <c r="U244" i="452"/>
  <c r="O244" i="452"/>
  <c r="W243" i="452"/>
  <c r="Q243" i="452"/>
  <c r="U242" i="452"/>
  <c r="O242" i="452"/>
  <c r="W241" i="452"/>
  <c r="Q241" i="452"/>
  <c r="U240" i="452"/>
  <c r="O240" i="452"/>
  <c r="W239" i="452"/>
  <c r="Q239" i="452"/>
  <c r="U238" i="452"/>
  <c r="O238" i="452"/>
  <c r="W237" i="452"/>
  <c r="Q237" i="452"/>
  <c r="U236" i="452"/>
  <c r="O236" i="452"/>
  <c r="W235" i="452"/>
  <c r="Q235" i="452"/>
  <c r="T234" i="452"/>
  <c r="S233" i="452"/>
  <c r="U232" i="452"/>
  <c r="P232" i="452"/>
  <c r="T231" i="452"/>
  <c r="O231" i="452"/>
  <c r="V230" i="452"/>
  <c r="Q230" i="452"/>
  <c r="V229" i="452"/>
  <c r="P229" i="452"/>
  <c r="R228" i="452"/>
  <c r="W227" i="452"/>
  <c r="R227" i="452"/>
  <c r="T226" i="452"/>
  <c r="S225" i="452"/>
  <c r="U224" i="452"/>
  <c r="P224" i="452"/>
  <c r="T223" i="452"/>
  <c r="O223" i="452"/>
  <c r="V222" i="452"/>
  <c r="Q222" i="452"/>
  <c r="V221" i="452"/>
  <c r="P221" i="452"/>
  <c r="R220" i="452"/>
  <c r="W219" i="452"/>
  <c r="R219" i="452"/>
  <c r="T218" i="452"/>
  <c r="S217" i="452"/>
  <c r="U216" i="452"/>
  <c r="P216" i="452"/>
  <c r="T215" i="452"/>
  <c r="O215" i="452"/>
  <c r="V214" i="452"/>
  <c r="Q214" i="452"/>
  <c r="V213" i="452"/>
  <c r="P213" i="452"/>
  <c r="R212" i="452"/>
  <c r="W211" i="452"/>
  <c r="R211" i="452"/>
  <c r="T210" i="452"/>
  <c r="S209" i="452"/>
  <c r="U208" i="452"/>
  <c r="P208" i="452"/>
  <c r="T207" i="452"/>
  <c r="O207" i="452"/>
  <c r="V206" i="452"/>
  <c r="Q206" i="452"/>
  <c r="V205" i="452"/>
  <c r="P205" i="452"/>
  <c r="R204" i="452"/>
  <c r="W203" i="452"/>
  <c r="R203" i="452"/>
  <c r="T202" i="452"/>
  <c r="S201" i="452"/>
  <c r="U200" i="452"/>
  <c r="P200" i="452"/>
  <c r="T199" i="452"/>
  <c r="O199" i="452"/>
  <c r="V198" i="452"/>
  <c r="Q198" i="452"/>
  <c r="V197" i="452"/>
  <c r="P197" i="452"/>
  <c r="R196" i="452"/>
  <c r="W195" i="452"/>
  <c r="R195" i="452"/>
  <c r="T194" i="452"/>
  <c r="S193" i="452"/>
  <c r="U192" i="452"/>
  <c r="P192" i="452"/>
  <c r="T191" i="452"/>
  <c r="O191" i="452"/>
  <c r="V190" i="452"/>
  <c r="Q190" i="452"/>
  <c r="V189" i="452"/>
  <c r="P189" i="452"/>
  <c r="R188" i="452"/>
  <c r="W187" i="452"/>
  <c r="R187" i="452"/>
  <c r="T186" i="452"/>
  <c r="S185" i="452"/>
  <c r="U184" i="452"/>
  <c r="P184" i="452"/>
  <c r="T183" i="452"/>
  <c r="O183" i="452"/>
  <c r="V182" i="452"/>
  <c r="Q182" i="452"/>
  <c r="V181" i="452"/>
  <c r="P181" i="452"/>
  <c r="R180" i="452"/>
  <c r="W179" i="452"/>
  <c r="R179" i="452"/>
  <c r="T178" i="452"/>
  <c r="S177" i="452"/>
  <c r="U176" i="452"/>
  <c r="P176" i="452"/>
  <c r="T175" i="452"/>
  <c r="O175" i="452"/>
  <c r="V174" i="452"/>
  <c r="Q174" i="452"/>
  <c r="V173" i="452"/>
  <c r="P173" i="452"/>
  <c r="R172" i="452"/>
  <c r="W171" i="452"/>
  <c r="R171" i="452"/>
  <c r="T170" i="452"/>
  <c r="S169" i="452"/>
  <c r="U168" i="452"/>
  <c r="P168" i="452"/>
  <c r="T167" i="452"/>
  <c r="O167" i="452"/>
  <c r="V166" i="452"/>
  <c r="Q166" i="452"/>
  <c r="V165" i="452"/>
  <c r="P165" i="452"/>
  <c r="R164" i="452"/>
  <c r="W163" i="452"/>
  <c r="R163" i="452"/>
  <c r="T162" i="452"/>
  <c r="S161" i="452"/>
  <c r="U160" i="452"/>
  <c r="P160" i="452"/>
  <c r="T159" i="452"/>
  <c r="O159" i="452"/>
  <c r="V158" i="452"/>
  <c r="Q158" i="452"/>
  <c r="V157" i="452"/>
  <c r="P157" i="452"/>
  <c r="R156" i="452"/>
  <c r="W155" i="452"/>
  <c r="R155" i="452"/>
  <c r="T154" i="452"/>
  <c r="S153" i="452"/>
  <c r="U152" i="452"/>
  <c r="P152" i="452"/>
  <c r="T151" i="452"/>
  <c r="O151" i="452"/>
  <c r="V150" i="452"/>
  <c r="Q150" i="452"/>
  <c r="V149" i="452"/>
  <c r="P149" i="452"/>
  <c r="R148" i="452"/>
  <c r="W147" i="452"/>
  <c r="R147" i="452"/>
  <c r="T146" i="452"/>
  <c r="S145" i="452"/>
  <c r="U144" i="452"/>
  <c r="P144" i="452"/>
  <c r="T143" i="452"/>
  <c r="O143" i="452"/>
  <c r="V142" i="452"/>
  <c r="Q142" i="452"/>
  <c r="V141" i="452"/>
  <c r="P141" i="452"/>
  <c r="R140" i="452"/>
  <c r="W139" i="452"/>
  <c r="R139" i="452"/>
  <c r="T138" i="452"/>
  <c r="S137" i="452"/>
  <c r="U136" i="452"/>
  <c r="P136" i="452"/>
  <c r="T135" i="452"/>
  <c r="O135" i="452"/>
  <c r="V134" i="452"/>
  <c r="Q134" i="452"/>
  <c r="V133" i="452"/>
  <c r="P133" i="452"/>
  <c r="R132" i="452"/>
  <c r="W131" i="452"/>
  <c r="R131" i="452"/>
  <c r="T130" i="452"/>
  <c r="S129" i="452"/>
  <c r="U128" i="452"/>
  <c r="P128" i="452"/>
  <c r="T127" i="452"/>
  <c r="O127" i="452"/>
  <c r="V126" i="452"/>
  <c r="Q126" i="452"/>
  <c r="V125" i="452"/>
  <c r="P125" i="452"/>
  <c r="R124" i="452"/>
  <c r="W123" i="452"/>
  <c r="R123" i="452"/>
  <c r="T122" i="452"/>
  <c r="S121" i="452"/>
  <c r="U120" i="452"/>
  <c r="P120" i="452"/>
  <c r="T119" i="452"/>
  <c r="O119" i="452"/>
  <c r="V118" i="452"/>
  <c r="Q118" i="452"/>
  <c r="V117" i="452"/>
  <c r="P117" i="452"/>
  <c r="R116" i="452"/>
  <c r="W115" i="452"/>
  <c r="R115" i="452"/>
  <c r="T114" i="452"/>
  <c r="S113" i="452"/>
  <c r="U112" i="452"/>
  <c r="P112" i="452"/>
  <c r="T111" i="452"/>
  <c r="O111" i="452"/>
  <c r="V110" i="452"/>
  <c r="Q110" i="452"/>
  <c r="V109" i="452"/>
  <c r="P109" i="452"/>
  <c r="R108" i="452"/>
  <c r="W107" i="452"/>
  <c r="R107" i="452"/>
  <c r="T106" i="452"/>
  <c r="S105" i="452"/>
  <c r="U104" i="452"/>
  <c r="P104" i="452"/>
  <c r="T103" i="452"/>
  <c r="O103" i="452"/>
  <c r="V102" i="452"/>
  <c r="Q102" i="452"/>
  <c r="V101" i="452"/>
  <c r="P101" i="452"/>
  <c r="R100" i="452"/>
  <c r="W99" i="452"/>
  <c r="R99" i="452"/>
  <c r="T98" i="452"/>
  <c r="S97" i="452"/>
  <c r="U96" i="452"/>
  <c r="P96" i="452"/>
  <c r="T95" i="452"/>
  <c r="O95" i="452"/>
  <c r="V94" i="452"/>
  <c r="Q94" i="452"/>
  <c r="V93" i="452"/>
  <c r="P93" i="452"/>
  <c r="R92" i="452"/>
  <c r="W91" i="452"/>
  <c r="R91" i="452"/>
  <c r="T90" i="452"/>
  <c r="S89" i="452"/>
  <c r="U88" i="452"/>
  <c r="P88" i="452"/>
  <c r="T87" i="452"/>
  <c r="O87" i="452"/>
  <c r="V86" i="452"/>
  <c r="Q86" i="452"/>
  <c r="V85" i="452"/>
  <c r="P85" i="452"/>
  <c r="R84" i="452"/>
  <c r="W83" i="452"/>
  <c r="R83" i="452"/>
  <c r="T82" i="452"/>
  <c r="S81" i="452"/>
  <c r="U80" i="452"/>
  <c r="P80" i="452"/>
  <c r="T79" i="452"/>
  <c r="O79" i="452"/>
  <c r="V78" i="452"/>
  <c r="Q78" i="452"/>
  <c r="V77" i="452"/>
  <c r="P77" i="452"/>
  <c r="R76" i="452"/>
  <c r="W75" i="452"/>
  <c r="R75" i="452"/>
  <c r="T74" i="452"/>
  <c r="S73" i="452"/>
  <c r="U72" i="452"/>
  <c r="P72" i="452"/>
  <c r="T71" i="452"/>
  <c r="O71" i="452"/>
  <c r="V70" i="452"/>
  <c r="Q70" i="452"/>
  <c r="V69" i="452"/>
  <c r="P69" i="452"/>
  <c r="R68" i="452"/>
  <c r="W67" i="452"/>
  <c r="R67" i="452"/>
  <c r="T66" i="452"/>
  <c r="S65" i="452"/>
  <c r="U64" i="452"/>
  <c r="P64" i="452"/>
  <c r="T63" i="452"/>
  <c r="O63" i="452"/>
  <c r="V62" i="452"/>
  <c r="Q62" i="452"/>
  <c r="V61" i="452"/>
  <c r="P61" i="452"/>
  <c r="R60" i="452"/>
  <c r="W59" i="452"/>
  <c r="R59" i="452"/>
  <c r="T58" i="452"/>
  <c r="S57" i="452"/>
  <c r="U56" i="452"/>
  <c r="P56" i="452"/>
  <c r="T55" i="452"/>
  <c r="O55" i="452"/>
  <c r="V54" i="452"/>
  <c r="Q54" i="452"/>
  <c r="V53" i="452"/>
  <c r="P53" i="452"/>
  <c r="R52" i="452"/>
  <c r="W51" i="452"/>
  <c r="R51" i="452"/>
  <c r="T50" i="452"/>
  <c r="S49" i="452"/>
  <c r="U48" i="452"/>
  <c r="P48" i="452"/>
  <c r="T47" i="452"/>
  <c r="O47" i="452"/>
  <c r="V46" i="452"/>
  <c r="Q46" i="452"/>
  <c r="V45" i="452"/>
  <c r="P45" i="452"/>
  <c r="R44" i="452"/>
  <c r="W43" i="452"/>
  <c r="R43" i="452"/>
  <c r="T42" i="452"/>
  <c r="S41" i="452"/>
  <c r="U40" i="452"/>
  <c r="P40" i="452"/>
  <c r="T39" i="452"/>
  <c r="O39" i="452"/>
  <c r="V38" i="452"/>
  <c r="Q38" i="452"/>
  <c r="V37" i="452"/>
  <c r="P37" i="452"/>
  <c r="R36" i="452"/>
  <c r="W35" i="452"/>
  <c r="R35" i="452"/>
  <c r="T34" i="452"/>
  <c r="S33" i="452"/>
  <c r="U32" i="452"/>
  <c r="P32" i="452"/>
  <c r="T31" i="452"/>
  <c r="O31" i="452"/>
  <c r="V30" i="452"/>
  <c r="Q30" i="452"/>
  <c r="V29" i="452"/>
  <c r="P29" i="452"/>
  <c r="R28" i="452"/>
  <c r="W27" i="452"/>
  <c r="R27" i="452"/>
  <c r="T26" i="452"/>
  <c r="S25" i="452"/>
  <c r="U24" i="452"/>
  <c r="P24" i="452"/>
  <c r="T23" i="452"/>
  <c r="O23" i="452"/>
  <c r="N22" i="452"/>
  <c r="R246" i="452"/>
  <c r="U245" i="452"/>
  <c r="S244" i="452"/>
  <c r="O243" i="452"/>
  <c r="W242" i="452"/>
  <c r="P241" i="452"/>
  <c r="T239" i="452"/>
  <c r="R238" i="452"/>
  <c r="U237" i="452"/>
  <c r="S236" i="452"/>
  <c r="O235" i="452"/>
  <c r="V234" i="452"/>
  <c r="V233" i="452"/>
  <c r="T232" i="452"/>
  <c r="R231" i="452"/>
  <c r="U230" i="452"/>
  <c r="O229" i="452"/>
  <c r="Q228" i="452"/>
  <c r="O227" i="452"/>
  <c r="V226" i="452"/>
  <c r="V225" i="452"/>
  <c r="T224" i="452"/>
  <c r="R223" i="452"/>
  <c r="U222" i="452"/>
  <c r="O221" i="452"/>
  <c r="Q220" i="452"/>
  <c r="O219" i="452"/>
  <c r="V218" i="452"/>
  <c r="V217" i="452"/>
  <c r="T216" i="452"/>
  <c r="R215" i="452"/>
  <c r="U214" i="452"/>
  <c r="O213" i="452"/>
  <c r="Q212" i="452"/>
  <c r="O211" i="452"/>
  <c r="V210" i="452"/>
  <c r="V209" i="452"/>
  <c r="T208" i="452"/>
  <c r="R207" i="452"/>
  <c r="U206" i="452"/>
  <c r="O205" i="452"/>
  <c r="Q204" i="452"/>
  <c r="O203" i="452"/>
  <c r="V202" i="452"/>
  <c r="V201" i="452"/>
  <c r="T200" i="452"/>
  <c r="R199" i="452"/>
  <c r="U198" i="452"/>
  <c r="O197" i="452"/>
  <c r="Q196" i="452"/>
  <c r="O195" i="452"/>
  <c r="V194" i="452"/>
  <c r="V193" i="452"/>
  <c r="T192" i="452"/>
  <c r="R191" i="452"/>
  <c r="U190" i="452"/>
  <c r="O189" i="452"/>
  <c r="Q188" i="452"/>
  <c r="O187" i="452"/>
  <c r="V186" i="452"/>
  <c r="V185" i="452"/>
  <c r="T184" i="452"/>
  <c r="R183" i="452"/>
  <c r="U182" i="452"/>
  <c r="O181" i="452"/>
  <c r="Q180" i="452"/>
  <c r="O179" i="452"/>
  <c r="V178" i="452"/>
  <c r="V177" i="452"/>
  <c r="T176" i="452"/>
  <c r="R175" i="452"/>
  <c r="U174" i="452"/>
  <c r="O173" i="452"/>
  <c r="Q172" i="452"/>
  <c r="O171" i="452"/>
  <c r="V170" i="452"/>
  <c r="V169" i="452"/>
  <c r="T168" i="452"/>
  <c r="R167" i="452"/>
  <c r="U166" i="452"/>
  <c r="O165" i="452"/>
  <c r="Q164" i="452"/>
  <c r="O163" i="452"/>
  <c r="V162" i="452"/>
  <c r="V161" i="452"/>
  <c r="T160" i="452"/>
  <c r="R159" i="452"/>
  <c r="U158" i="452"/>
  <c r="O157" i="452"/>
  <c r="Q156" i="452"/>
  <c r="O155" i="452"/>
  <c r="V154" i="452"/>
  <c r="V153" i="452"/>
  <c r="T152" i="452"/>
  <c r="R151" i="452"/>
  <c r="U150" i="452"/>
  <c r="O149" i="452"/>
  <c r="Q148" i="452"/>
  <c r="O147" i="452"/>
  <c r="V146" i="452"/>
  <c r="V145" i="452"/>
  <c r="T144" i="452"/>
  <c r="R143" i="452"/>
  <c r="U142" i="452"/>
  <c r="O141" i="452"/>
  <c r="Q140" i="452"/>
  <c r="O139" i="452"/>
  <c r="V138" i="452"/>
  <c r="V137" i="452"/>
  <c r="T136" i="452"/>
  <c r="R135" i="452"/>
  <c r="U134" i="452"/>
  <c r="O133" i="452"/>
  <c r="Q132" i="452"/>
  <c r="O131" i="452"/>
  <c r="V130" i="452"/>
  <c r="V129" i="452"/>
  <c r="T128" i="452"/>
  <c r="R127" i="452"/>
  <c r="U126" i="452"/>
  <c r="O125" i="452"/>
  <c r="Q124" i="452"/>
  <c r="O123" i="452"/>
  <c r="V122" i="452"/>
  <c r="V121" i="452"/>
  <c r="T120" i="452"/>
  <c r="R119" i="452"/>
  <c r="U118" i="452"/>
  <c r="O117" i="452"/>
  <c r="Q116" i="452"/>
  <c r="O115" i="452"/>
  <c r="V114" i="452"/>
  <c r="V113" i="452"/>
  <c r="T112" i="452"/>
  <c r="R111" i="452"/>
  <c r="U110" i="452"/>
  <c r="O109" i="452"/>
  <c r="Q108" i="452"/>
  <c r="O107" i="452"/>
  <c r="V106" i="452"/>
  <c r="V105" i="452"/>
  <c r="T104" i="452"/>
  <c r="R103" i="452"/>
  <c r="U102" i="452"/>
  <c r="O101" i="452"/>
  <c r="Q100" i="452"/>
  <c r="O99" i="452"/>
  <c r="V98" i="452"/>
  <c r="V97" i="452"/>
  <c r="T96" i="452"/>
  <c r="R95" i="452"/>
  <c r="U94" i="452"/>
  <c r="O93" i="452"/>
  <c r="Q92" i="452"/>
  <c r="O91" i="452"/>
  <c r="V90" i="452"/>
  <c r="V89" i="452"/>
  <c r="T88" i="452"/>
  <c r="R87" i="452"/>
  <c r="U86" i="452"/>
  <c r="O85" i="452"/>
  <c r="Q84" i="452"/>
  <c r="O83" i="452"/>
  <c r="V82" i="452"/>
  <c r="V81" i="452"/>
  <c r="T80" i="452"/>
  <c r="R79" i="452"/>
  <c r="U78" i="452"/>
  <c r="O77" i="452"/>
  <c r="Q76" i="452"/>
  <c r="O75" i="452"/>
  <c r="V74" i="452"/>
  <c r="V73" i="452"/>
  <c r="T72" i="452"/>
  <c r="R71" i="452"/>
  <c r="U70" i="452"/>
  <c r="O69" i="452"/>
  <c r="Q68" i="452"/>
  <c r="O67" i="452"/>
  <c r="V66" i="452"/>
  <c r="V65" i="452"/>
  <c r="T64" i="452"/>
  <c r="R63" i="452"/>
  <c r="U62" i="452"/>
  <c r="O61" i="452"/>
  <c r="Q60" i="452"/>
  <c r="O59" i="452"/>
  <c r="V58" i="452"/>
  <c r="V57" i="452"/>
  <c r="T56" i="452"/>
  <c r="R55" i="452"/>
  <c r="U54" i="452"/>
  <c r="O53" i="452"/>
  <c r="Q52" i="452"/>
  <c r="O51" i="452"/>
  <c r="V50" i="452"/>
  <c r="V49" i="452"/>
  <c r="T48" i="452"/>
  <c r="R47" i="452"/>
  <c r="U46" i="452"/>
  <c r="O45" i="452"/>
  <c r="Q44" i="452"/>
  <c r="O43" i="452"/>
  <c r="V42" i="452"/>
  <c r="V41" i="452"/>
  <c r="T40" i="452"/>
  <c r="R39" i="452"/>
  <c r="U38" i="452"/>
  <c r="O37" i="452"/>
  <c r="Q36" i="452"/>
  <c r="O35" i="452"/>
  <c r="V34" i="452"/>
  <c r="V33" i="452"/>
  <c r="T32" i="452"/>
  <c r="R31" i="452"/>
  <c r="U30" i="452"/>
  <c r="O29" i="452"/>
  <c r="Q28" i="452"/>
  <c r="O27" i="452"/>
  <c r="V26" i="452"/>
  <c r="V25" i="452"/>
  <c r="T24" i="452"/>
  <c r="R23" i="452"/>
  <c r="P245" i="452"/>
  <c r="P243" i="452"/>
  <c r="S242" i="452"/>
  <c r="U241" i="452"/>
  <c r="O239" i="452"/>
  <c r="W238" i="452"/>
  <c r="R236" i="452"/>
  <c r="U235" i="452"/>
  <c r="R233" i="452"/>
  <c r="W231" i="452"/>
  <c r="T227" i="452"/>
  <c r="P225" i="452"/>
  <c r="S223" i="452"/>
  <c r="T222" i="452"/>
  <c r="V220" i="452"/>
  <c r="P219" i="452"/>
  <c r="R218" i="452"/>
  <c r="P214" i="452"/>
  <c r="T213" i="452"/>
  <c r="U212" i="452"/>
  <c r="Q210" i="452"/>
  <c r="W209" i="452"/>
  <c r="R208" i="452"/>
  <c r="S205" i="452"/>
  <c r="P204" i="452"/>
  <c r="V203" i="452"/>
  <c r="R201" i="452"/>
  <c r="W199" i="452"/>
  <c r="T195" i="452"/>
  <c r="P193" i="452"/>
  <c r="S191" i="452"/>
  <c r="T190" i="452"/>
  <c r="V188" i="452"/>
  <c r="P187" i="452"/>
  <c r="R186" i="452"/>
  <c r="P182" i="452"/>
  <c r="T181" i="452"/>
  <c r="U180" i="452"/>
  <c r="Q178" i="452"/>
  <c r="W177" i="452"/>
  <c r="R176" i="452"/>
  <c r="S173" i="452"/>
  <c r="P172" i="452"/>
  <c r="V171" i="452"/>
  <c r="R169" i="452"/>
  <c r="W167" i="452"/>
  <c r="T163" i="452"/>
  <c r="P161" i="452"/>
  <c r="S159" i="452"/>
  <c r="T158" i="452"/>
  <c r="V156" i="452"/>
  <c r="P155" i="452"/>
  <c r="R154" i="452"/>
  <c r="P150" i="452"/>
  <c r="T149" i="452"/>
  <c r="U148" i="452"/>
  <c r="Q146" i="452"/>
  <c r="W145" i="452"/>
  <c r="R144" i="452"/>
  <c r="S141" i="452"/>
  <c r="P140" i="452"/>
  <c r="V139" i="452"/>
  <c r="R137" i="452"/>
  <c r="W135" i="452"/>
  <c r="T131" i="452"/>
  <c r="P129" i="452"/>
  <c r="S127" i="452"/>
  <c r="T126" i="452"/>
  <c r="V124" i="452"/>
  <c r="P123" i="452"/>
  <c r="R122" i="452"/>
  <c r="P118" i="452"/>
  <c r="T117" i="452"/>
  <c r="U116" i="452"/>
  <c r="Q114" i="452"/>
  <c r="W113" i="452"/>
  <c r="R112" i="452"/>
  <c r="S109" i="452"/>
  <c r="P108" i="452"/>
  <c r="V107" i="452"/>
  <c r="R105" i="452"/>
  <c r="W103" i="452"/>
  <c r="T99" i="452"/>
  <c r="P97" i="452"/>
  <c r="S95" i="452"/>
  <c r="T94" i="452"/>
  <c r="V92" i="452"/>
  <c r="P91" i="452"/>
  <c r="R90" i="452"/>
  <c r="P86" i="452"/>
  <c r="T85" i="452"/>
  <c r="U84" i="452"/>
  <c r="Q82" i="452"/>
  <c r="W81" i="452"/>
  <c r="R80" i="452"/>
  <c r="S77" i="452"/>
  <c r="P76" i="452"/>
  <c r="V75" i="452"/>
  <c r="R73" i="452"/>
  <c r="W71" i="452"/>
  <c r="T67" i="452"/>
  <c r="P65" i="452"/>
  <c r="S63" i="452"/>
  <c r="T62" i="452"/>
  <c r="V60" i="452"/>
  <c r="P59" i="452"/>
  <c r="R58" i="452"/>
  <c r="P54" i="452"/>
  <c r="T53" i="452"/>
  <c r="U52" i="452"/>
  <c r="Q50" i="452"/>
  <c r="W49" i="452"/>
  <c r="R48" i="452"/>
  <c r="S45" i="452"/>
  <c r="P44" i="452"/>
  <c r="V43" i="452"/>
  <c r="R41" i="452"/>
  <c r="W39" i="452"/>
  <c r="T35" i="452"/>
  <c r="P33" i="452"/>
  <c r="S31" i="452"/>
  <c r="T30" i="452"/>
  <c r="V28" i="452"/>
  <c r="P27" i="452"/>
  <c r="R26" i="452"/>
  <c r="L22" i="452"/>
  <c r="O245" i="452"/>
  <c r="W244" i="452"/>
  <c r="R242" i="452"/>
  <c r="T241" i="452"/>
  <c r="W240" i="452"/>
  <c r="S238" i="452"/>
  <c r="T237" i="452"/>
  <c r="T235" i="452"/>
  <c r="P233" i="452"/>
  <c r="S231" i="452"/>
  <c r="T230" i="452"/>
  <c r="V228" i="452"/>
  <c r="P227" i="452"/>
  <c r="R226" i="452"/>
  <c r="P222" i="452"/>
  <c r="T221" i="452"/>
  <c r="U220" i="452"/>
  <c r="Q218" i="452"/>
  <c r="W217" i="452"/>
  <c r="R216" i="452"/>
  <c r="S213" i="452"/>
  <c r="P212" i="452"/>
  <c r="V211" i="452"/>
  <c r="R209" i="452"/>
  <c r="W207" i="452"/>
  <c r="T203" i="452"/>
  <c r="P201" i="452"/>
  <c r="S199" i="452"/>
  <c r="T198" i="452"/>
  <c r="V196" i="452"/>
  <c r="P195" i="452"/>
  <c r="R194" i="452"/>
  <c r="P190" i="452"/>
  <c r="T189" i="452"/>
  <c r="U188" i="452"/>
  <c r="Q186" i="452"/>
  <c r="W185" i="452"/>
  <c r="R184" i="452"/>
  <c r="S181" i="452"/>
  <c r="U243" i="452"/>
  <c r="R234" i="452"/>
  <c r="W233" i="452"/>
  <c r="P230" i="452"/>
  <c r="T229" i="452"/>
  <c r="T219" i="452"/>
  <c r="P217" i="452"/>
  <c r="T214" i="452"/>
  <c r="V212" i="452"/>
  <c r="T211" i="452"/>
  <c r="P209" i="452"/>
  <c r="T206" i="452"/>
  <c r="T205" i="452"/>
  <c r="R202" i="452"/>
  <c r="W201" i="452"/>
  <c r="P198" i="452"/>
  <c r="T197" i="452"/>
  <c r="T187" i="452"/>
  <c r="P185" i="452"/>
  <c r="T182" i="452"/>
  <c r="V180" i="452"/>
  <c r="P177" i="452"/>
  <c r="V172" i="452"/>
  <c r="V164" i="452"/>
  <c r="U156" i="452"/>
  <c r="P153" i="452"/>
  <c r="V148" i="452"/>
  <c r="P145" i="452"/>
  <c r="V140" i="452"/>
  <c r="V132" i="452"/>
  <c r="U124" i="452"/>
  <c r="P121" i="452"/>
  <c r="V116" i="452"/>
  <c r="P113" i="452"/>
  <c r="V108" i="452"/>
  <c r="V100" i="452"/>
  <c r="U92" i="452"/>
  <c r="P89" i="452"/>
  <c r="V84" i="452"/>
  <c r="P81" i="452"/>
  <c r="V76" i="452"/>
  <c r="V68" i="452"/>
  <c r="U60" i="452"/>
  <c r="P57" i="452"/>
  <c r="V52" i="452"/>
  <c r="P49" i="452"/>
  <c r="V44" i="452"/>
  <c r="V36" i="452"/>
  <c r="U28" i="452"/>
  <c r="P25" i="452"/>
  <c r="T245" i="452"/>
  <c r="R244" i="452"/>
  <c r="T243" i="452"/>
  <c r="U239" i="452"/>
  <c r="P237" i="452"/>
  <c r="P235" i="452"/>
  <c r="Q234" i="452"/>
  <c r="S229" i="452"/>
  <c r="Q226" i="452"/>
  <c r="W225" i="452"/>
  <c r="S221" i="452"/>
  <c r="W215" i="452"/>
  <c r="P211" i="452"/>
  <c r="R210" i="452"/>
  <c r="S207" i="452"/>
  <c r="P206" i="452"/>
  <c r="V204" i="452"/>
  <c r="P203" i="452"/>
  <c r="Q202" i="452"/>
  <c r="S197" i="452"/>
  <c r="Q194" i="452"/>
  <c r="W193" i="452"/>
  <c r="S189" i="452"/>
  <c r="W183" i="452"/>
  <c r="P180" i="452"/>
  <c r="V179" i="452"/>
  <c r="U172" i="452"/>
  <c r="T171" i="452"/>
  <c r="R168" i="452"/>
  <c r="S167" i="452"/>
  <c r="T166" i="452"/>
  <c r="U164" i="452"/>
  <c r="V163" i="452"/>
  <c r="R162" i="452"/>
  <c r="R160" i="452"/>
  <c r="W159" i="452"/>
  <c r="P158" i="452"/>
  <c r="T157" i="452"/>
  <c r="P156" i="452"/>
  <c r="V155" i="452"/>
  <c r="R152" i="452"/>
  <c r="P148" i="452"/>
  <c r="V147" i="452"/>
  <c r="U140" i="452"/>
  <c r="T139" i="452"/>
  <c r="R136" i="452"/>
  <c r="S135" i="452"/>
  <c r="T134" i="452"/>
  <c r="U132" i="452"/>
  <c r="V131" i="452"/>
  <c r="R130" i="452"/>
  <c r="R128" i="452"/>
  <c r="W127" i="452"/>
  <c r="P126" i="452"/>
  <c r="T125" i="452"/>
  <c r="P124" i="452"/>
  <c r="V123" i="452"/>
  <c r="R120" i="452"/>
  <c r="P116" i="452"/>
  <c r="V115" i="452"/>
  <c r="U108" i="452"/>
  <c r="T107" i="452"/>
  <c r="R104" i="452"/>
  <c r="S103" i="452"/>
  <c r="T102" i="452"/>
  <c r="U100" i="452"/>
  <c r="V99" i="452"/>
  <c r="R98" i="452"/>
  <c r="R96" i="452"/>
  <c r="W95" i="452"/>
  <c r="P94" i="452"/>
  <c r="T93" i="452"/>
  <c r="P92" i="452"/>
  <c r="V91" i="452"/>
  <c r="R88" i="452"/>
  <c r="P84" i="452"/>
  <c r="V83" i="452"/>
  <c r="U76" i="452"/>
  <c r="T75" i="452"/>
  <c r="R72" i="452"/>
  <c r="S71" i="452"/>
  <c r="T70" i="452"/>
  <c r="U68" i="452"/>
  <c r="V67" i="452"/>
  <c r="R66" i="452"/>
  <c r="R64" i="452"/>
  <c r="W63" i="452"/>
  <c r="P62" i="452"/>
  <c r="T61" i="452"/>
  <c r="P60" i="452"/>
  <c r="V59" i="452"/>
  <c r="R56" i="452"/>
  <c r="P52" i="452"/>
  <c r="V51" i="452"/>
  <c r="U44" i="452"/>
  <c r="T43" i="452"/>
  <c r="R40" i="452"/>
  <c r="S39" i="452"/>
  <c r="T38" i="452"/>
  <c r="U36" i="452"/>
  <c r="V35" i="452"/>
  <c r="R34" i="452"/>
  <c r="R32" i="452"/>
  <c r="W31" i="452"/>
  <c r="P30" i="452"/>
  <c r="T29" i="452"/>
  <c r="P28" i="452"/>
  <c r="V27" i="452"/>
  <c r="R24" i="452"/>
  <c r="W246" i="452"/>
  <c r="O241" i="452"/>
  <c r="R240" i="452"/>
  <c r="R232" i="452"/>
  <c r="P228" i="452"/>
  <c r="R217" i="452"/>
  <c r="S215" i="452"/>
  <c r="R192" i="452"/>
  <c r="V187" i="452"/>
  <c r="S175" i="452"/>
  <c r="P164" i="452"/>
  <c r="S151" i="452"/>
  <c r="P147" i="452"/>
  <c r="R146" i="452"/>
  <c r="W143" i="452"/>
  <c r="P142" i="452"/>
  <c r="P139" i="452"/>
  <c r="Q138" i="452"/>
  <c r="P137" i="452"/>
  <c r="S133" i="452"/>
  <c r="P131" i="452"/>
  <c r="R129" i="452"/>
  <c r="W119" i="452"/>
  <c r="T115" i="452"/>
  <c r="R113" i="452"/>
  <c r="T110" i="452"/>
  <c r="T109" i="452"/>
  <c r="R106" i="452"/>
  <c r="W105" i="452"/>
  <c r="P102" i="452"/>
  <c r="T101" i="452"/>
  <c r="Q98" i="452"/>
  <c r="W97" i="452"/>
  <c r="T91" i="452"/>
  <c r="R89" i="452"/>
  <c r="T86" i="452"/>
  <c r="S85" i="452"/>
  <c r="S61" i="452"/>
  <c r="Q58" i="452"/>
  <c r="W57" i="452"/>
  <c r="S47" i="452"/>
  <c r="P36" i="452"/>
  <c r="S23" i="452"/>
  <c r="P239" i="452"/>
  <c r="V219" i="452"/>
  <c r="R200" i="452"/>
  <c r="R177" i="452"/>
  <c r="T174" i="452"/>
  <c r="T173" i="452"/>
  <c r="Q162" i="452"/>
  <c r="W161" i="452"/>
  <c r="T155" i="452"/>
  <c r="R153" i="452"/>
  <c r="S149" i="452"/>
  <c r="Q122" i="452"/>
  <c r="W121" i="452"/>
  <c r="S87" i="452"/>
  <c r="P83" i="452"/>
  <c r="R82" i="452"/>
  <c r="Q74" i="452"/>
  <c r="W55" i="452"/>
  <c r="W41" i="452"/>
  <c r="P38" i="452"/>
  <c r="T37" i="452"/>
  <c r="V227" i="452"/>
  <c r="P220" i="452"/>
  <c r="W175" i="452"/>
  <c r="P174" i="452"/>
  <c r="P171" i="452"/>
  <c r="P169" i="452"/>
  <c r="W151" i="452"/>
  <c r="W137" i="452"/>
  <c r="P134" i="452"/>
  <c r="T133" i="452"/>
  <c r="T118" i="452"/>
  <c r="S93" i="452"/>
  <c r="W89" i="452"/>
  <c r="P68" i="452"/>
  <c r="S55" i="452"/>
  <c r="P51" i="452"/>
  <c r="R50" i="452"/>
  <c r="Q42" i="452"/>
  <c r="S37" i="452"/>
  <c r="S246" i="452"/>
  <c r="O237" i="452"/>
  <c r="W236" i="452"/>
  <c r="R225" i="452"/>
  <c r="W223" i="452"/>
  <c r="U196" i="452"/>
  <c r="V195" i="452"/>
  <c r="P188" i="452"/>
  <c r="S157" i="452"/>
  <c r="Q154" i="452"/>
  <c r="W153" i="452"/>
  <c r="S143" i="452"/>
  <c r="P132" i="452"/>
  <c r="S119" i="452"/>
  <c r="P115" i="452"/>
  <c r="R114" i="452"/>
  <c r="W111" i="452"/>
  <c r="P110" i="452"/>
  <c r="P107" i="452"/>
  <c r="Q106" i="452"/>
  <c r="P105" i="452"/>
  <c r="S101" i="452"/>
  <c r="P99" i="452"/>
  <c r="R97" i="452"/>
  <c r="W87" i="452"/>
  <c r="T83" i="452"/>
  <c r="R81" i="452"/>
  <c r="T78" i="452"/>
  <c r="T77" i="452"/>
  <c r="R74" i="452"/>
  <c r="W73" i="452"/>
  <c r="P70" i="452"/>
  <c r="T69" i="452"/>
  <c r="Q66" i="452"/>
  <c r="W65" i="452"/>
  <c r="T59" i="452"/>
  <c r="R57" i="452"/>
  <c r="T54" i="452"/>
  <c r="S53" i="452"/>
  <c r="S29" i="452"/>
  <c r="Q26" i="452"/>
  <c r="W25" i="452"/>
  <c r="M22" i="452"/>
  <c r="R224" i="452"/>
  <c r="P196" i="452"/>
  <c r="R185" i="452"/>
  <c r="S183" i="452"/>
  <c r="T179" i="452"/>
  <c r="R170" i="452"/>
  <c r="W169" i="452"/>
  <c r="P166" i="452"/>
  <c r="T165" i="452"/>
  <c r="T150" i="452"/>
  <c r="S125" i="452"/>
  <c r="S111" i="452"/>
  <c r="P100" i="452"/>
  <c r="W79" i="452"/>
  <c r="P78" i="452"/>
  <c r="P75" i="452"/>
  <c r="P73" i="452"/>
  <c r="S69" i="452"/>
  <c r="P67" i="452"/>
  <c r="R65" i="452"/>
  <c r="T51" i="452"/>
  <c r="R49" i="452"/>
  <c r="T46" i="452"/>
  <c r="T45" i="452"/>
  <c r="R42" i="452"/>
  <c r="Q34" i="452"/>
  <c r="W33" i="452"/>
  <c r="T27" i="452"/>
  <c r="R25" i="452"/>
  <c r="S240" i="452"/>
  <c r="U228" i="452"/>
  <c r="U204" i="452"/>
  <c r="R193" i="452"/>
  <c r="W191" i="452"/>
  <c r="P179" i="452"/>
  <c r="R178" i="452"/>
  <c r="Q170" i="452"/>
  <c r="S165" i="452"/>
  <c r="P163" i="452"/>
  <c r="R161" i="452"/>
  <c r="T147" i="452"/>
  <c r="R145" i="452"/>
  <c r="T142" i="452"/>
  <c r="T141" i="452"/>
  <c r="R138" i="452"/>
  <c r="Q130" i="452"/>
  <c r="W129" i="452"/>
  <c r="T123" i="452"/>
  <c r="R121" i="452"/>
  <c r="S117" i="452"/>
  <c r="Q90" i="452"/>
  <c r="S79" i="452"/>
  <c r="W47" i="452"/>
  <c r="P46" i="452"/>
  <c r="P43" i="452"/>
  <c r="P41" i="452"/>
  <c r="P35" i="452"/>
  <c r="R33" i="452"/>
  <c r="W23" i="452"/>
  <c r="Z19" i="451"/>
  <c r="V14" i="451"/>
  <c r="U17" i="451"/>
  <c r="W17" i="451"/>
  <c r="X22" i="452"/>
  <c r="P15" i="451"/>
  <c r="P14" i="451"/>
  <c r="Z22" i="452"/>
  <c r="Z19" i="452"/>
  <c r="Q17" i="451"/>
  <c r="O17" i="451"/>
  <c r="X19" i="452"/>
  <c r="S14" i="451"/>
  <c r="S15" i="451"/>
  <c r="P22" i="451"/>
  <c r="N247" i="449"/>
  <c r="M247" i="449"/>
  <c r="L247" i="449"/>
  <c r="L234" i="450"/>
  <c r="L232" i="450"/>
  <c r="L230" i="450"/>
  <c r="L228" i="450"/>
  <c r="L226" i="450"/>
  <c r="L246" i="450"/>
  <c r="L244" i="450"/>
  <c r="L242" i="450"/>
  <c r="L240" i="450"/>
  <c r="L238" i="450"/>
  <c r="L236" i="450"/>
  <c r="L233" i="450"/>
  <c r="L231" i="450"/>
  <c r="L229" i="450"/>
  <c r="L227" i="450"/>
  <c r="L225" i="450"/>
  <c r="L241" i="450"/>
  <c r="L239" i="450"/>
  <c r="L224" i="450"/>
  <c r="L222" i="450"/>
  <c r="L220" i="450"/>
  <c r="L218" i="450"/>
  <c r="L216" i="450"/>
  <c r="L214" i="450"/>
  <c r="L212" i="450"/>
  <c r="L210" i="450"/>
  <c r="L245" i="450"/>
  <c r="L237" i="450"/>
  <c r="L243" i="450"/>
  <c r="L223" i="450"/>
  <c r="L209" i="450"/>
  <c r="L221" i="450"/>
  <c r="L215" i="450"/>
  <c r="L204" i="450"/>
  <c r="L202" i="450"/>
  <c r="L200" i="450"/>
  <c r="L198" i="450"/>
  <c r="L196" i="450"/>
  <c r="L194" i="450"/>
  <c r="L192" i="450"/>
  <c r="L190" i="450"/>
  <c r="L188" i="450"/>
  <c r="L186" i="450"/>
  <c r="L184" i="450"/>
  <c r="L235" i="450"/>
  <c r="L219" i="450"/>
  <c r="L213" i="450"/>
  <c r="L206" i="450"/>
  <c r="L199" i="450"/>
  <c r="L191" i="450"/>
  <c r="L183" i="450"/>
  <c r="L176" i="450"/>
  <c r="L172" i="450"/>
  <c r="L170" i="450"/>
  <c r="L168" i="450"/>
  <c r="L166" i="450"/>
  <c r="L164" i="450"/>
  <c r="L162" i="450"/>
  <c r="L160" i="450"/>
  <c r="L158" i="450"/>
  <c r="L156" i="450"/>
  <c r="L154" i="450"/>
  <c r="L152" i="450"/>
  <c r="L150" i="450"/>
  <c r="L148" i="450"/>
  <c r="L146" i="450"/>
  <c r="L144" i="450"/>
  <c r="L211" i="450"/>
  <c r="L208" i="450"/>
  <c r="L207" i="450"/>
  <c r="L197" i="450"/>
  <c r="L189" i="450"/>
  <c r="L179" i="450"/>
  <c r="L174" i="450"/>
  <c r="L203" i="450"/>
  <c r="L195" i="450"/>
  <c r="L187" i="450"/>
  <c r="L180" i="450"/>
  <c r="L177" i="450"/>
  <c r="L173" i="450"/>
  <c r="L171" i="450"/>
  <c r="L169" i="450"/>
  <c r="L167" i="450"/>
  <c r="L165" i="450"/>
  <c r="L163" i="450"/>
  <c r="L161" i="450"/>
  <c r="L159" i="450"/>
  <c r="L157" i="450"/>
  <c r="L155" i="450"/>
  <c r="L153" i="450"/>
  <c r="L151" i="450"/>
  <c r="L149" i="450"/>
  <c r="L147" i="450"/>
  <c r="L145" i="450"/>
  <c r="L143" i="450"/>
  <c r="L205" i="450"/>
  <c r="L193" i="450"/>
  <c r="L141" i="450"/>
  <c r="L139" i="450"/>
  <c r="L137" i="450"/>
  <c r="L135" i="450"/>
  <c r="L133" i="450"/>
  <c r="L131" i="450"/>
  <c r="L129" i="450"/>
  <c r="L127" i="450"/>
  <c r="L125" i="450"/>
  <c r="L123" i="450"/>
  <c r="L121" i="450"/>
  <c r="L119" i="450"/>
  <c r="L117" i="450"/>
  <c r="L217" i="450"/>
  <c r="L175" i="450"/>
  <c r="L201" i="450"/>
  <c r="L185" i="450"/>
  <c r="L182" i="450"/>
  <c r="L181" i="450"/>
  <c r="L142" i="450"/>
  <c r="L140" i="450"/>
  <c r="L138" i="450"/>
  <c r="L136" i="450"/>
  <c r="L134" i="450"/>
  <c r="L132" i="450"/>
  <c r="L130" i="450"/>
  <c r="L128" i="450"/>
  <c r="L126" i="450"/>
  <c r="L124" i="450"/>
  <c r="L122" i="450"/>
  <c r="L120" i="450"/>
  <c r="L115" i="450"/>
  <c r="L113" i="450"/>
  <c r="L111" i="450"/>
  <c r="L109" i="450"/>
  <c r="L107" i="450"/>
  <c r="L105" i="450"/>
  <c r="L103" i="450"/>
  <c r="L101" i="450"/>
  <c r="L99" i="450"/>
  <c r="L97" i="450"/>
  <c r="L95" i="450"/>
  <c r="L93" i="450"/>
  <c r="L91" i="450"/>
  <c r="L89" i="450"/>
  <c r="L87" i="450"/>
  <c r="L85" i="450"/>
  <c r="L83" i="450"/>
  <c r="L81" i="450"/>
  <c r="L79" i="450"/>
  <c r="L77" i="450"/>
  <c r="L75" i="450"/>
  <c r="L73" i="450"/>
  <c r="L71" i="450"/>
  <c r="L69" i="450"/>
  <c r="L67" i="450"/>
  <c r="L178" i="450"/>
  <c r="L118" i="450"/>
  <c r="L116" i="450"/>
  <c r="L114" i="450"/>
  <c r="L112" i="450"/>
  <c r="L110" i="450"/>
  <c r="L108" i="450"/>
  <c r="L106" i="450"/>
  <c r="L104" i="450"/>
  <c r="L102" i="450"/>
  <c r="L100" i="450"/>
  <c r="L98" i="450"/>
  <c r="L96" i="450"/>
  <c r="L94" i="450"/>
  <c r="L92" i="450"/>
  <c r="L90" i="450"/>
  <c r="L88" i="450"/>
  <c r="L86" i="450"/>
  <c r="L84" i="450"/>
  <c r="L82" i="450"/>
  <c r="L80" i="450"/>
  <c r="L78" i="450"/>
  <c r="L76" i="450"/>
  <c r="L74" i="450"/>
  <c r="L72" i="450"/>
  <c r="L70" i="450"/>
  <c r="L68" i="450"/>
  <c r="L66" i="450"/>
  <c r="L64" i="450"/>
  <c r="L62" i="450"/>
  <c r="L59" i="450"/>
  <c r="L57" i="450"/>
  <c r="L55" i="450"/>
  <c r="L53" i="450"/>
  <c r="L51" i="450"/>
  <c r="L49" i="450"/>
  <c r="L47" i="450"/>
  <c r="L45" i="450"/>
  <c r="L43" i="450"/>
  <c r="L41" i="450"/>
  <c r="L39" i="450"/>
  <c r="L37" i="450"/>
  <c r="L35" i="450"/>
  <c r="L33" i="450"/>
  <c r="L31" i="450"/>
  <c r="L29" i="450"/>
  <c r="L27" i="450"/>
  <c r="L25" i="450"/>
  <c r="L23" i="450"/>
  <c r="L65" i="450"/>
  <c r="L63" i="450"/>
  <c r="L61" i="450"/>
  <c r="L60" i="450"/>
  <c r="L58" i="450"/>
  <c r="L56" i="450"/>
  <c r="L54" i="450"/>
  <c r="L52" i="450"/>
  <c r="L50" i="450"/>
  <c r="L48" i="450"/>
  <c r="L46" i="450"/>
  <c r="L44" i="450"/>
  <c r="L42" i="450"/>
  <c r="L40" i="450"/>
  <c r="L38" i="450"/>
  <c r="L36" i="450"/>
  <c r="L34" i="450"/>
  <c r="L32" i="450"/>
  <c r="L30" i="450"/>
  <c r="L28" i="450"/>
  <c r="L26" i="450"/>
  <c r="L24" i="450"/>
  <c r="Y22" i="449"/>
  <c r="Y19" i="449"/>
  <c r="V14" i="450"/>
  <c r="V15" i="450"/>
  <c r="Z22" i="450"/>
  <c r="Z19" i="450"/>
  <c r="Z22" i="449"/>
  <c r="AA22" i="450"/>
  <c r="AA19" i="450"/>
  <c r="N245" i="449"/>
  <c r="N243" i="449"/>
  <c r="N241" i="449"/>
  <c r="N239" i="449"/>
  <c r="N237" i="449"/>
  <c r="N235" i="449"/>
  <c r="N246" i="449"/>
  <c r="N244" i="449"/>
  <c r="N242" i="449"/>
  <c r="N240" i="449"/>
  <c r="N238" i="449"/>
  <c r="N236" i="449"/>
  <c r="N233" i="449"/>
  <c r="N232" i="449"/>
  <c r="N225" i="449"/>
  <c r="N234" i="449"/>
  <c r="N227" i="449"/>
  <c r="N226" i="449"/>
  <c r="N222" i="449"/>
  <c r="N220" i="449"/>
  <c r="N218" i="449"/>
  <c r="N216" i="449"/>
  <c r="N214" i="449"/>
  <c r="N212" i="449"/>
  <c r="N210" i="449"/>
  <c r="N208" i="449"/>
  <c r="N206" i="449"/>
  <c r="N204" i="449"/>
  <c r="N202" i="449"/>
  <c r="N200" i="449"/>
  <c r="N198" i="449"/>
  <c r="N196" i="449"/>
  <c r="N194" i="449"/>
  <c r="N192" i="449"/>
  <c r="N190" i="449"/>
  <c r="N188" i="449"/>
  <c r="N186" i="449"/>
  <c r="N184" i="449"/>
  <c r="N182" i="449"/>
  <c r="N180" i="449"/>
  <c r="N178" i="449"/>
  <c r="N176" i="449"/>
  <c r="N174" i="449"/>
  <c r="N172" i="449"/>
  <c r="N170" i="449"/>
  <c r="N229" i="449"/>
  <c r="N228" i="449"/>
  <c r="N224" i="449"/>
  <c r="N221" i="449"/>
  <c r="N213" i="449"/>
  <c r="N205" i="449"/>
  <c r="N197" i="449"/>
  <c r="N189" i="449"/>
  <c r="N181" i="449"/>
  <c r="N173" i="449"/>
  <c r="N168" i="449"/>
  <c r="N161" i="449"/>
  <c r="N160" i="449"/>
  <c r="N153" i="449"/>
  <c r="N152" i="449"/>
  <c r="N145" i="449"/>
  <c r="N144" i="449"/>
  <c r="N140" i="449"/>
  <c r="N219" i="449"/>
  <c r="N211" i="449"/>
  <c r="N203" i="449"/>
  <c r="N195" i="449"/>
  <c r="N187" i="449"/>
  <c r="N179" i="449"/>
  <c r="N171" i="449"/>
  <c r="N163" i="449"/>
  <c r="N162" i="449"/>
  <c r="N155" i="449"/>
  <c r="N154" i="449"/>
  <c r="N147" i="449"/>
  <c r="N146" i="449"/>
  <c r="N139" i="449"/>
  <c r="N138" i="449"/>
  <c r="N133" i="449"/>
  <c r="N131" i="449"/>
  <c r="N129" i="449"/>
  <c r="N127" i="449"/>
  <c r="N125" i="449"/>
  <c r="N123" i="449"/>
  <c r="N121" i="449"/>
  <c r="N119" i="449"/>
  <c r="N117" i="449"/>
  <c r="N115" i="449"/>
  <c r="N113" i="449"/>
  <c r="N111" i="449"/>
  <c r="N109" i="449"/>
  <c r="N107" i="449"/>
  <c r="N105" i="449"/>
  <c r="N103" i="449"/>
  <c r="N101" i="449"/>
  <c r="N99" i="449"/>
  <c r="N97" i="449"/>
  <c r="N95" i="449"/>
  <c r="N93" i="449"/>
  <c r="N91" i="449"/>
  <c r="N89" i="449"/>
  <c r="N87" i="449"/>
  <c r="N85" i="449"/>
  <c r="N83" i="449"/>
  <c r="N81" i="449"/>
  <c r="N79" i="449"/>
  <c r="N77" i="449"/>
  <c r="N75" i="449"/>
  <c r="N73" i="449"/>
  <c r="N71" i="449"/>
  <c r="N69" i="449"/>
  <c r="N67" i="449"/>
  <c r="N65" i="449"/>
  <c r="N63" i="449"/>
  <c r="N61" i="449"/>
  <c r="N59" i="449"/>
  <c r="N231" i="449"/>
  <c r="N230" i="449"/>
  <c r="N217" i="449"/>
  <c r="N209" i="449"/>
  <c r="N201" i="449"/>
  <c r="N193" i="449"/>
  <c r="N185" i="449"/>
  <c r="N177" i="449"/>
  <c r="N169" i="449"/>
  <c r="N165" i="449"/>
  <c r="N164" i="449"/>
  <c r="N157" i="449"/>
  <c r="N156" i="449"/>
  <c r="N149" i="449"/>
  <c r="N148" i="449"/>
  <c r="N141" i="449"/>
  <c r="N137" i="449"/>
  <c r="N136" i="449"/>
  <c r="N215" i="449"/>
  <c r="N199" i="449"/>
  <c r="N183" i="449"/>
  <c r="N135" i="449"/>
  <c r="N134" i="449"/>
  <c r="N126" i="449"/>
  <c r="N118" i="449"/>
  <c r="N110" i="449"/>
  <c r="N102" i="449"/>
  <c r="N94" i="449"/>
  <c r="N86" i="449"/>
  <c r="N78" i="449"/>
  <c r="N70" i="449"/>
  <c r="N62" i="449"/>
  <c r="N57" i="449"/>
  <c r="N56" i="449"/>
  <c r="N49" i="449"/>
  <c r="N48" i="449"/>
  <c r="N41" i="449"/>
  <c r="N40" i="449"/>
  <c r="N33" i="449"/>
  <c r="N32" i="449"/>
  <c r="N25" i="449"/>
  <c r="N24" i="449"/>
  <c r="N47" i="449"/>
  <c r="N39" i="449"/>
  <c r="N38" i="449"/>
  <c r="N30" i="449"/>
  <c r="N167" i="449"/>
  <c r="N166" i="449"/>
  <c r="N159" i="449"/>
  <c r="N158" i="449"/>
  <c r="N151" i="449"/>
  <c r="N150" i="449"/>
  <c r="N143" i="449"/>
  <c r="N142" i="449"/>
  <c r="N132" i="449"/>
  <c r="N124" i="449"/>
  <c r="N116" i="449"/>
  <c r="N108" i="449"/>
  <c r="N100" i="449"/>
  <c r="N92" i="449"/>
  <c r="N84" i="449"/>
  <c r="N76" i="449"/>
  <c r="N68" i="449"/>
  <c r="N60" i="449"/>
  <c r="N51" i="449"/>
  <c r="N50" i="449"/>
  <c r="N43" i="449"/>
  <c r="N42" i="449"/>
  <c r="N35" i="449"/>
  <c r="N34" i="449"/>
  <c r="N27" i="449"/>
  <c r="N26" i="449"/>
  <c r="N23" i="449"/>
  <c r="N112" i="449"/>
  <c r="N104" i="449"/>
  <c r="N88" i="449"/>
  <c r="N72" i="449"/>
  <c r="N55" i="449"/>
  <c r="N31" i="449"/>
  <c r="N223" i="449"/>
  <c r="N207" i="449"/>
  <c r="N191" i="449"/>
  <c r="N175" i="449"/>
  <c r="N130" i="449"/>
  <c r="N122" i="449"/>
  <c r="N114" i="449"/>
  <c r="N106" i="449"/>
  <c r="N98" i="449"/>
  <c r="N90" i="449"/>
  <c r="N82" i="449"/>
  <c r="N74" i="449"/>
  <c r="N66" i="449"/>
  <c r="N58" i="449"/>
  <c r="N53" i="449"/>
  <c r="N52" i="449"/>
  <c r="N45" i="449"/>
  <c r="N44" i="449"/>
  <c r="N37" i="449"/>
  <c r="N36" i="449"/>
  <c r="N29" i="449"/>
  <c r="N28" i="449"/>
  <c r="N128" i="449"/>
  <c r="N120" i="449"/>
  <c r="N96" i="449"/>
  <c r="N80" i="449"/>
  <c r="N64" i="449"/>
  <c r="N54" i="449"/>
  <c r="N46" i="449"/>
  <c r="X22" i="450"/>
  <c r="X19" i="450"/>
  <c r="S14" i="450"/>
  <c r="S15" i="450"/>
  <c r="P14" i="450"/>
  <c r="P15" i="450"/>
  <c r="T246" i="449"/>
  <c r="P246" i="449"/>
  <c r="V245" i="449"/>
  <c r="R245" i="449"/>
  <c r="T244" i="449"/>
  <c r="P244" i="449"/>
  <c r="V243" i="449"/>
  <c r="R243" i="449"/>
  <c r="T242" i="449"/>
  <c r="P242" i="449"/>
  <c r="V241" i="449"/>
  <c r="R241" i="449"/>
  <c r="T240" i="449"/>
  <c r="P240" i="449"/>
  <c r="V239" i="449"/>
  <c r="R239" i="449"/>
  <c r="T238" i="449"/>
  <c r="P238" i="449"/>
  <c r="V237" i="449"/>
  <c r="R237" i="449"/>
  <c r="T236" i="449"/>
  <c r="P236" i="449"/>
  <c r="V235" i="449"/>
  <c r="R235" i="449"/>
  <c r="W234" i="449"/>
  <c r="S234" i="449"/>
  <c r="O234" i="449"/>
  <c r="U233" i="449"/>
  <c r="Q233" i="449"/>
  <c r="W232" i="449"/>
  <c r="S232" i="449"/>
  <c r="O232" i="449"/>
  <c r="U231" i="449"/>
  <c r="Q231" i="449"/>
  <c r="W230" i="449"/>
  <c r="S230" i="449"/>
  <c r="O230" i="449"/>
  <c r="U229" i="449"/>
  <c r="Q229" i="449"/>
  <c r="W228" i="449"/>
  <c r="S228" i="449"/>
  <c r="O228" i="449"/>
  <c r="U227" i="449"/>
  <c r="Q227" i="449"/>
  <c r="W226" i="449"/>
  <c r="S226" i="449"/>
  <c r="O226" i="449"/>
  <c r="U225" i="449"/>
  <c r="Q225" i="449"/>
  <c r="W246" i="449"/>
  <c r="S246" i="449"/>
  <c r="O246" i="449"/>
  <c r="U245" i="449"/>
  <c r="Q245" i="449"/>
  <c r="W244" i="449"/>
  <c r="S244" i="449"/>
  <c r="O244" i="449"/>
  <c r="U243" i="449"/>
  <c r="Q243" i="449"/>
  <c r="W242" i="449"/>
  <c r="S242" i="449"/>
  <c r="V246" i="449"/>
  <c r="R246" i="449"/>
  <c r="T245" i="449"/>
  <c r="P245" i="449"/>
  <c r="V244" i="449"/>
  <c r="R244" i="449"/>
  <c r="T243" i="449"/>
  <c r="P243" i="449"/>
  <c r="V242" i="449"/>
  <c r="R242" i="449"/>
  <c r="T241" i="449"/>
  <c r="P241" i="449"/>
  <c r="V240" i="449"/>
  <c r="R240" i="449"/>
  <c r="T239" i="449"/>
  <c r="P239" i="449"/>
  <c r="V238" i="449"/>
  <c r="R238" i="449"/>
  <c r="T237" i="449"/>
  <c r="P237" i="449"/>
  <c r="V236" i="449"/>
  <c r="R236" i="449"/>
  <c r="T235" i="449"/>
  <c r="P235" i="449"/>
  <c r="U234" i="449"/>
  <c r="Q234" i="449"/>
  <c r="W233" i="449"/>
  <c r="S233" i="449"/>
  <c r="O233" i="449"/>
  <c r="U232" i="449"/>
  <c r="Q232" i="449"/>
  <c r="W231" i="449"/>
  <c r="S231" i="449"/>
  <c r="O231" i="449"/>
  <c r="U230" i="449"/>
  <c r="Q230" i="449"/>
  <c r="W229" i="449"/>
  <c r="S229" i="449"/>
  <c r="O229" i="449"/>
  <c r="U228" i="449"/>
  <c r="Q228" i="449"/>
  <c r="W227" i="449"/>
  <c r="S227" i="449"/>
  <c r="O227" i="449"/>
  <c r="U226" i="449"/>
  <c r="Q226" i="449"/>
  <c r="W225" i="449"/>
  <c r="S225" i="449"/>
  <c r="O225" i="449"/>
  <c r="U224" i="449"/>
  <c r="Q224" i="449"/>
  <c r="W245" i="449"/>
  <c r="Q242" i="449"/>
  <c r="U241" i="449"/>
  <c r="Q240" i="449"/>
  <c r="U239" i="449"/>
  <c r="Q238" i="449"/>
  <c r="U237" i="449"/>
  <c r="Q236" i="449"/>
  <c r="U235" i="449"/>
  <c r="P234" i="449"/>
  <c r="V233" i="449"/>
  <c r="V232" i="449"/>
  <c r="T231" i="449"/>
  <c r="T230" i="449"/>
  <c r="R229" i="449"/>
  <c r="R228" i="449"/>
  <c r="P227" i="449"/>
  <c r="P226" i="449"/>
  <c r="V225" i="449"/>
  <c r="W224" i="449"/>
  <c r="R224" i="449"/>
  <c r="U223" i="449"/>
  <c r="Q223" i="449"/>
  <c r="W222" i="449"/>
  <c r="S222" i="449"/>
  <c r="O222" i="449"/>
  <c r="U221" i="449"/>
  <c r="Q221" i="449"/>
  <c r="W220" i="449"/>
  <c r="S220" i="449"/>
  <c r="O220" i="449"/>
  <c r="U219" i="449"/>
  <c r="Q219" i="449"/>
  <c r="W218" i="449"/>
  <c r="S218" i="449"/>
  <c r="O218" i="449"/>
  <c r="U217" i="449"/>
  <c r="Q217" i="449"/>
  <c r="W216" i="449"/>
  <c r="S216" i="449"/>
  <c r="O216" i="449"/>
  <c r="U215" i="449"/>
  <c r="Q215" i="449"/>
  <c r="W214" i="449"/>
  <c r="S214" i="449"/>
  <c r="O214" i="449"/>
  <c r="U213" i="449"/>
  <c r="Q213" i="449"/>
  <c r="W212" i="449"/>
  <c r="S212" i="449"/>
  <c r="O212" i="449"/>
  <c r="U211" i="449"/>
  <c r="Q211" i="449"/>
  <c r="W210" i="449"/>
  <c r="S210" i="449"/>
  <c r="O210" i="449"/>
  <c r="U209" i="449"/>
  <c r="Q209" i="449"/>
  <c r="W208" i="449"/>
  <c r="S208" i="449"/>
  <c r="O208" i="449"/>
  <c r="U207" i="449"/>
  <c r="Q207" i="449"/>
  <c r="W206" i="449"/>
  <c r="S206" i="449"/>
  <c r="O206" i="449"/>
  <c r="U205" i="449"/>
  <c r="Q205" i="449"/>
  <c r="W204" i="449"/>
  <c r="S204" i="449"/>
  <c r="O204" i="449"/>
  <c r="U203" i="449"/>
  <c r="Q203" i="449"/>
  <c r="W202" i="449"/>
  <c r="S202" i="449"/>
  <c r="O202" i="449"/>
  <c r="U201" i="449"/>
  <c r="Q201" i="449"/>
  <c r="W200" i="449"/>
  <c r="S200" i="449"/>
  <c r="O200" i="449"/>
  <c r="U199" i="449"/>
  <c r="Q199" i="449"/>
  <c r="W198" i="449"/>
  <c r="S198" i="449"/>
  <c r="O198" i="449"/>
  <c r="U197" i="449"/>
  <c r="Q197" i="449"/>
  <c r="W196" i="449"/>
  <c r="S196" i="449"/>
  <c r="O196" i="449"/>
  <c r="U195" i="449"/>
  <c r="Q195" i="449"/>
  <c r="W194" i="449"/>
  <c r="S194" i="449"/>
  <c r="O194" i="449"/>
  <c r="U193" i="449"/>
  <c r="Q193" i="449"/>
  <c r="W192" i="449"/>
  <c r="S192" i="449"/>
  <c r="O192" i="449"/>
  <c r="U191" i="449"/>
  <c r="Q191" i="449"/>
  <c r="W190" i="449"/>
  <c r="S190" i="449"/>
  <c r="O190" i="449"/>
  <c r="U189" i="449"/>
  <c r="Q189" i="449"/>
  <c r="W188" i="449"/>
  <c r="S188" i="449"/>
  <c r="O188" i="449"/>
  <c r="U187" i="449"/>
  <c r="Q187" i="449"/>
  <c r="W186" i="449"/>
  <c r="S186" i="449"/>
  <c r="O186" i="449"/>
  <c r="U185" i="449"/>
  <c r="Q185" i="449"/>
  <c r="W184" i="449"/>
  <c r="S184" i="449"/>
  <c r="O184" i="449"/>
  <c r="U183" i="449"/>
  <c r="Q183" i="449"/>
  <c r="W182" i="449"/>
  <c r="S182" i="449"/>
  <c r="O182" i="449"/>
  <c r="U181" i="449"/>
  <c r="Q181" i="449"/>
  <c r="W180" i="449"/>
  <c r="S180" i="449"/>
  <c r="O180" i="449"/>
  <c r="U179" i="449"/>
  <c r="Q179" i="449"/>
  <c r="W178" i="449"/>
  <c r="S178" i="449"/>
  <c r="O178" i="449"/>
  <c r="U177" i="449"/>
  <c r="Q177" i="449"/>
  <c r="W176" i="449"/>
  <c r="S176" i="449"/>
  <c r="O176" i="449"/>
  <c r="U175" i="449"/>
  <c r="Q175" i="449"/>
  <c r="W174" i="449"/>
  <c r="S174" i="449"/>
  <c r="O174" i="449"/>
  <c r="U173" i="449"/>
  <c r="Q173" i="449"/>
  <c r="W172" i="449"/>
  <c r="S172" i="449"/>
  <c r="O172" i="449"/>
  <c r="U171" i="449"/>
  <c r="Q171" i="449"/>
  <c r="W170" i="449"/>
  <c r="S170" i="449"/>
  <c r="O170" i="449"/>
  <c r="U169" i="449"/>
  <c r="Q169" i="449"/>
  <c r="W168" i="449"/>
  <c r="S168" i="449"/>
  <c r="O168" i="449"/>
  <c r="U167" i="449"/>
  <c r="Q167" i="449"/>
  <c r="W166" i="449"/>
  <c r="S166" i="449"/>
  <c r="O166" i="449"/>
  <c r="U165" i="449"/>
  <c r="Q165" i="449"/>
  <c r="W164" i="449"/>
  <c r="S164" i="449"/>
  <c r="O164" i="449"/>
  <c r="U163" i="449"/>
  <c r="Q163" i="449"/>
  <c r="W162" i="449"/>
  <c r="S162" i="449"/>
  <c r="O162" i="449"/>
  <c r="U161" i="449"/>
  <c r="Q161" i="449"/>
  <c r="W160" i="449"/>
  <c r="S160" i="449"/>
  <c r="O160" i="449"/>
  <c r="U159" i="449"/>
  <c r="Q159" i="449"/>
  <c r="W158" i="449"/>
  <c r="S158" i="449"/>
  <c r="O158" i="449"/>
  <c r="U157" i="449"/>
  <c r="Q157" i="449"/>
  <c r="W156" i="449"/>
  <c r="S156" i="449"/>
  <c r="O156" i="449"/>
  <c r="U155" i="449"/>
  <c r="Q155" i="449"/>
  <c r="W154" i="449"/>
  <c r="S154" i="449"/>
  <c r="O154" i="449"/>
  <c r="U153" i="449"/>
  <c r="Q153" i="449"/>
  <c r="W152" i="449"/>
  <c r="S152" i="449"/>
  <c r="O152" i="449"/>
  <c r="U151" i="449"/>
  <c r="Q151" i="449"/>
  <c r="W150" i="449"/>
  <c r="S150" i="449"/>
  <c r="O150" i="449"/>
  <c r="U149" i="449"/>
  <c r="Q149" i="449"/>
  <c r="W148" i="449"/>
  <c r="S148" i="449"/>
  <c r="O148" i="449"/>
  <c r="U147" i="449"/>
  <c r="Q147" i="449"/>
  <c r="W146" i="449"/>
  <c r="S146" i="449"/>
  <c r="O146" i="449"/>
  <c r="U145" i="449"/>
  <c r="Q145" i="449"/>
  <c r="W144" i="449"/>
  <c r="S144" i="449"/>
  <c r="O144" i="449"/>
  <c r="U143" i="449"/>
  <c r="Q143" i="449"/>
  <c r="W142" i="449"/>
  <c r="S142" i="449"/>
  <c r="O142" i="449"/>
  <c r="U141" i="449"/>
  <c r="Q141" i="449"/>
  <c r="W140" i="449"/>
  <c r="U246" i="449"/>
  <c r="S245" i="449"/>
  <c r="W243" i="449"/>
  <c r="O242" i="449"/>
  <c r="S241" i="449"/>
  <c r="W240" i="449"/>
  <c r="O240" i="449"/>
  <c r="S239" i="449"/>
  <c r="W238" i="449"/>
  <c r="O238" i="449"/>
  <c r="S237" i="449"/>
  <c r="W236" i="449"/>
  <c r="O236" i="449"/>
  <c r="S235" i="449"/>
  <c r="V234" i="449"/>
  <c r="T233" i="449"/>
  <c r="T232" i="449"/>
  <c r="R231" i="449"/>
  <c r="R230" i="449"/>
  <c r="P229" i="449"/>
  <c r="P228" i="449"/>
  <c r="V227" i="449"/>
  <c r="V226" i="449"/>
  <c r="T225" i="449"/>
  <c r="V224" i="449"/>
  <c r="P224" i="449"/>
  <c r="T223" i="449"/>
  <c r="P223" i="449"/>
  <c r="V222" i="449"/>
  <c r="R222" i="449"/>
  <c r="T221" i="449"/>
  <c r="P221" i="449"/>
  <c r="V220" i="449"/>
  <c r="R220" i="449"/>
  <c r="T219" i="449"/>
  <c r="P219" i="449"/>
  <c r="V218" i="449"/>
  <c r="R218" i="449"/>
  <c r="T217" i="449"/>
  <c r="P217" i="449"/>
  <c r="V216" i="449"/>
  <c r="R216" i="449"/>
  <c r="T215" i="449"/>
  <c r="P215" i="449"/>
  <c r="V214" i="449"/>
  <c r="R214" i="449"/>
  <c r="T213" i="449"/>
  <c r="P213" i="449"/>
  <c r="V212" i="449"/>
  <c r="R212" i="449"/>
  <c r="T211" i="449"/>
  <c r="P211" i="449"/>
  <c r="V210" i="449"/>
  <c r="R210" i="449"/>
  <c r="T209" i="449"/>
  <c r="P209" i="449"/>
  <c r="V208" i="449"/>
  <c r="R208" i="449"/>
  <c r="T207" i="449"/>
  <c r="P207" i="449"/>
  <c r="V206" i="449"/>
  <c r="R206" i="449"/>
  <c r="T205" i="449"/>
  <c r="P205" i="449"/>
  <c r="V204" i="449"/>
  <c r="R204" i="449"/>
  <c r="T203" i="449"/>
  <c r="P203" i="449"/>
  <c r="V202" i="449"/>
  <c r="R202" i="449"/>
  <c r="T201" i="449"/>
  <c r="P201" i="449"/>
  <c r="V200" i="449"/>
  <c r="R200" i="449"/>
  <c r="T199" i="449"/>
  <c r="P199" i="449"/>
  <c r="V198" i="449"/>
  <c r="R198" i="449"/>
  <c r="T197" i="449"/>
  <c r="P197" i="449"/>
  <c r="V196" i="449"/>
  <c r="R196" i="449"/>
  <c r="T195" i="449"/>
  <c r="P195" i="449"/>
  <c r="V194" i="449"/>
  <c r="R194" i="449"/>
  <c r="T193" i="449"/>
  <c r="P193" i="449"/>
  <c r="V192" i="449"/>
  <c r="R192" i="449"/>
  <c r="T191" i="449"/>
  <c r="P191" i="449"/>
  <c r="V190" i="449"/>
  <c r="R190" i="449"/>
  <c r="T189" i="449"/>
  <c r="P189" i="449"/>
  <c r="V188" i="449"/>
  <c r="R188" i="449"/>
  <c r="T187" i="449"/>
  <c r="P187" i="449"/>
  <c r="V186" i="449"/>
  <c r="R186" i="449"/>
  <c r="T185" i="449"/>
  <c r="P185" i="449"/>
  <c r="V184" i="449"/>
  <c r="R184" i="449"/>
  <c r="T183" i="449"/>
  <c r="P183" i="449"/>
  <c r="V182" i="449"/>
  <c r="R182" i="449"/>
  <c r="T181" i="449"/>
  <c r="P181" i="449"/>
  <c r="V180" i="449"/>
  <c r="R180" i="449"/>
  <c r="T179" i="449"/>
  <c r="P179" i="449"/>
  <c r="V178" i="449"/>
  <c r="R178" i="449"/>
  <c r="T177" i="449"/>
  <c r="P177" i="449"/>
  <c r="V176" i="449"/>
  <c r="R176" i="449"/>
  <c r="T175" i="449"/>
  <c r="P175" i="449"/>
  <c r="V174" i="449"/>
  <c r="R174" i="449"/>
  <c r="T173" i="449"/>
  <c r="P173" i="449"/>
  <c r="V172" i="449"/>
  <c r="R172" i="449"/>
  <c r="T171" i="449"/>
  <c r="P171" i="449"/>
  <c r="V170" i="449"/>
  <c r="R170" i="449"/>
  <c r="T169" i="449"/>
  <c r="P169" i="449"/>
  <c r="V168" i="449"/>
  <c r="Q246" i="449"/>
  <c r="O245" i="449"/>
  <c r="U244" i="449"/>
  <c r="S243" i="449"/>
  <c r="Q241" i="449"/>
  <c r="U240" i="449"/>
  <c r="Q239" i="449"/>
  <c r="U238" i="449"/>
  <c r="Q237" i="449"/>
  <c r="U236" i="449"/>
  <c r="Q235" i="449"/>
  <c r="T234" i="449"/>
  <c r="R233" i="449"/>
  <c r="R232" i="449"/>
  <c r="P231" i="449"/>
  <c r="P230" i="449"/>
  <c r="V229" i="449"/>
  <c r="V228" i="449"/>
  <c r="T227" i="449"/>
  <c r="T226" i="449"/>
  <c r="R225" i="449"/>
  <c r="T224" i="449"/>
  <c r="O224" i="449"/>
  <c r="W223" i="449"/>
  <c r="S223" i="449"/>
  <c r="O223" i="449"/>
  <c r="U222" i="449"/>
  <c r="Q222" i="449"/>
  <c r="W221" i="449"/>
  <c r="S221" i="449"/>
  <c r="O221" i="449"/>
  <c r="U220" i="449"/>
  <c r="Q220" i="449"/>
  <c r="W219" i="449"/>
  <c r="S219" i="449"/>
  <c r="O219" i="449"/>
  <c r="U218" i="449"/>
  <c r="Q218" i="449"/>
  <c r="W217" i="449"/>
  <c r="S217" i="449"/>
  <c r="O217" i="449"/>
  <c r="U216" i="449"/>
  <c r="Q216" i="449"/>
  <c r="W215" i="449"/>
  <c r="S215" i="449"/>
  <c r="O215" i="449"/>
  <c r="U214" i="449"/>
  <c r="Q214" i="449"/>
  <c r="W213" i="449"/>
  <c r="S213" i="449"/>
  <c r="O213" i="449"/>
  <c r="U212" i="449"/>
  <c r="Q212" i="449"/>
  <c r="W211" i="449"/>
  <c r="S211" i="449"/>
  <c r="O211" i="449"/>
  <c r="U210" i="449"/>
  <c r="Q210" i="449"/>
  <c r="W209" i="449"/>
  <c r="S209" i="449"/>
  <c r="O209" i="449"/>
  <c r="U208" i="449"/>
  <c r="Q208" i="449"/>
  <c r="W207" i="449"/>
  <c r="S207" i="449"/>
  <c r="O207" i="449"/>
  <c r="U206" i="449"/>
  <c r="Q206" i="449"/>
  <c r="W205" i="449"/>
  <c r="S205" i="449"/>
  <c r="O205" i="449"/>
  <c r="U204" i="449"/>
  <c r="Q204" i="449"/>
  <c r="W203" i="449"/>
  <c r="S203" i="449"/>
  <c r="O203" i="449"/>
  <c r="U202" i="449"/>
  <c r="Q202" i="449"/>
  <c r="W201" i="449"/>
  <c r="S201" i="449"/>
  <c r="O201" i="449"/>
  <c r="U200" i="449"/>
  <c r="Q200" i="449"/>
  <c r="W199" i="449"/>
  <c r="S199" i="449"/>
  <c r="O199" i="449"/>
  <c r="U198" i="449"/>
  <c r="Q198" i="449"/>
  <c r="W197" i="449"/>
  <c r="S197" i="449"/>
  <c r="O197" i="449"/>
  <c r="U196" i="449"/>
  <c r="Q196" i="449"/>
  <c r="W195" i="449"/>
  <c r="S195" i="449"/>
  <c r="O195" i="449"/>
  <c r="U194" i="449"/>
  <c r="Q194" i="449"/>
  <c r="W193" i="449"/>
  <c r="S193" i="449"/>
  <c r="O193" i="449"/>
  <c r="U192" i="449"/>
  <c r="Q192" i="449"/>
  <c r="W191" i="449"/>
  <c r="S191" i="449"/>
  <c r="O191" i="449"/>
  <c r="U190" i="449"/>
  <c r="Q190" i="449"/>
  <c r="W189" i="449"/>
  <c r="S189" i="449"/>
  <c r="O189" i="449"/>
  <c r="U188" i="449"/>
  <c r="Q188" i="449"/>
  <c r="W187" i="449"/>
  <c r="S187" i="449"/>
  <c r="O187" i="449"/>
  <c r="U186" i="449"/>
  <c r="Q186" i="449"/>
  <c r="W185" i="449"/>
  <c r="S185" i="449"/>
  <c r="O185" i="449"/>
  <c r="U184" i="449"/>
  <c r="Q184" i="449"/>
  <c r="W183" i="449"/>
  <c r="S183" i="449"/>
  <c r="O183" i="449"/>
  <c r="U182" i="449"/>
  <c r="Q182" i="449"/>
  <c r="W181" i="449"/>
  <c r="S181" i="449"/>
  <c r="O181" i="449"/>
  <c r="U180" i="449"/>
  <c r="Q180" i="449"/>
  <c r="W179" i="449"/>
  <c r="S179" i="449"/>
  <c r="O179" i="449"/>
  <c r="U178" i="449"/>
  <c r="Q178" i="449"/>
  <c r="W177" i="449"/>
  <c r="S177" i="449"/>
  <c r="O177" i="449"/>
  <c r="U176" i="449"/>
  <c r="Q176" i="449"/>
  <c r="W175" i="449"/>
  <c r="S175" i="449"/>
  <c r="O175" i="449"/>
  <c r="U174" i="449"/>
  <c r="Q174" i="449"/>
  <c r="W173" i="449"/>
  <c r="S173" i="449"/>
  <c r="O173" i="449"/>
  <c r="U172" i="449"/>
  <c r="Q172" i="449"/>
  <c r="W171" i="449"/>
  <c r="S171" i="449"/>
  <c r="O171" i="449"/>
  <c r="U170" i="449"/>
  <c r="Q170" i="449"/>
  <c r="W169" i="449"/>
  <c r="S169" i="449"/>
  <c r="O169" i="449"/>
  <c r="U168" i="449"/>
  <c r="Q168" i="449"/>
  <c r="W167" i="449"/>
  <c r="S167" i="449"/>
  <c r="O167" i="449"/>
  <c r="U166" i="449"/>
  <c r="Q166" i="449"/>
  <c r="W165" i="449"/>
  <c r="S165" i="449"/>
  <c r="O165" i="449"/>
  <c r="U164" i="449"/>
  <c r="Q164" i="449"/>
  <c r="W163" i="449"/>
  <c r="S163" i="449"/>
  <c r="O163" i="449"/>
  <c r="U162" i="449"/>
  <c r="Q162" i="449"/>
  <c r="W161" i="449"/>
  <c r="S161" i="449"/>
  <c r="O161" i="449"/>
  <c r="U160" i="449"/>
  <c r="Q160" i="449"/>
  <c r="W159" i="449"/>
  <c r="S159" i="449"/>
  <c r="O159" i="449"/>
  <c r="U158" i="449"/>
  <c r="Q158" i="449"/>
  <c r="W157" i="449"/>
  <c r="S157" i="449"/>
  <c r="O157" i="449"/>
  <c r="U156" i="449"/>
  <c r="Q156" i="449"/>
  <c r="W155" i="449"/>
  <c r="S155" i="449"/>
  <c r="O155" i="449"/>
  <c r="U154" i="449"/>
  <c r="Q154" i="449"/>
  <c r="W153" i="449"/>
  <c r="S153" i="449"/>
  <c r="O153" i="449"/>
  <c r="U152" i="449"/>
  <c r="Q152" i="449"/>
  <c r="W151" i="449"/>
  <c r="S151" i="449"/>
  <c r="O151" i="449"/>
  <c r="U150" i="449"/>
  <c r="Q150" i="449"/>
  <c r="W149" i="449"/>
  <c r="S149" i="449"/>
  <c r="O149" i="449"/>
  <c r="U148" i="449"/>
  <c r="Q148" i="449"/>
  <c r="W147" i="449"/>
  <c r="S147" i="449"/>
  <c r="O147" i="449"/>
  <c r="U146" i="449"/>
  <c r="Q146" i="449"/>
  <c r="W145" i="449"/>
  <c r="S145" i="449"/>
  <c r="O145" i="449"/>
  <c r="U144" i="449"/>
  <c r="Q144" i="449"/>
  <c r="W143" i="449"/>
  <c r="S143" i="449"/>
  <c r="O143" i="449"/>
  <c r="U142" i="449"/>
  <c r="Q142" i="449"/>
  <c r="W141" i="449"/>
  <c r="S141" i="449"/>
  <c r="O141" i="449"/>
  <c r="U140" i="449"/>
  <c r="Q140" i="449"/>
  <c r="W139" i="449"/>
  <c r="S139" i="449"/>
  <c r="O139" i="449"/>
  <c r="U138" i="449"/>
  <c r="Q138" i="449"/>
  <c r="W137" i="449"/>
  <c r="S137" i="449"/>
  <c r="O137" i="449"/>
  <c r="U136" i="449"/>
  <c r="Q136" i="449"/>
  <c r="W135" i="449"/>
  <c r="S135" i="449"/>
  <c r="O135" i="449"/>
  <c r="U134" i="449"/>
  <c r="Q134" i="449"/>
  <c r="P233" i="449"/>
  <c r="T229" i="449"/>
  <c r="T228" i="449"/>
  <c r="P225" i="449"/>
  <c r="P220" i="449"/>
  <c r="R219" i="449"/>
  <c r="T218" i="449"/>
  <c r="V217" i="449"/>
  <c r="P212" i="449"/>
  <c r="R211" i="449"/>
  <c r="T210" i="449"/>
  <c r="V209" i="449"/>
  <c r="P204" i="449"/>
  <c r="R203" i="449"/>
  <c r="T202" i="449"/>
  <c r="V201" i="449"/>
  <c r="P196" i="449"/>
  <c r="R195" i="449"/>
  <c r="T194" i="449"/>
  <c r="V193" i="449"/>
  <c r="P188" i="449"/>
  <c r="R187" i="449"/>
  <c r="T186" i="449"/>
  <c r="V185" i="449"/>
  <c r="P180" i="449"/>
  <c r="R179" i="449"/>
  <c r="T178" i="449"/>
  <c r="V177" i="449"/>
  <c r="P172" i="449"/>
  <c r="R171" i="449"/>
  <c r="T170" i="449"/>
  <c r="V169" i="449"/>
  <c r="T167" i="449"/>
  <c r="T166" i="449"/>
  <c r="R165" i="449"/>
  <c r="R164" i="449"/>
  <c r="P163" i="449"/>
  <c r="P162" i="449"/>
  <c r="V161" i="449"/>
  <c r="V160" i="449"/>
  <c r="T159" i="449"/>
  <c r="T158" i="449"/>
  <c r="R157" i="449"/>
  <c r="R156" i="449"/>
  <c r="P155" i="449"/>
  <c r="P154" i="449"/>
  <c r="V153" i="449"/>
  <c r="V152" i="449"/>
  <c r="T151" i="449"/>
  <c r="T150" i="449"/>
  <c r="R149" i="449"/>
  <c r="R148" i="449"/>
  <c r="P147" i="449"/>
  <c r="P146" i="449"/>
  <c r="V145" i="449"/>
  <c r="V144" i="449"/>
  <c r="T143" i="449"/>
  <c r="T142" i="449"/>
  <c r="R141" i="449"/>
  <c r="S140" i="449"/>
  <c r="U139" i="449"/>
  <c r="P139" i="449"/>
  <c r="T138" i="449"/>
  <c r="O138" i="449"/>
  <c r="V137" i="449"/>
  <c r="Q137" i="449"/>
  <c r="V136" i="449"/>
  <c r="P136" i="449"/>
  <c r="R135" i="449"/>
  <c r="W134" i="449"/>
  <c r="R134" i="449"/>
  <c r="W133" i="449"/>
  <c r="S133" i="449"/>
  <c r="O133" i="449"/>
  <c r="U132" i="449"/>
  <c r="Q132" i="449"/>
  <c r="W131" i="449"/>
  <c r="S131" i="449"/>
  <c r="O131" i="449"/>
  <c r="U130" i="449"/>
  <c r="Q130" i="449"/>
  <c r="W129" i="449"/>
  <c r="S129" i="449"/>
  <c r="O129" i="449"/>
  <c r="U128" i="449"/>
  <c r="Q128" i="449"/>
  <c r="W127" i="449"/>
  <c r="S127" i="449"/>
  <c r="O127" i="449"/>
  <c r="U126" i="449"/>
  <c r="Q126" i="449"/>
  <c r="W125" i="449"/>
  <c r="S125" i="449"/>
  <c r="O125" i="449"/>
  <c r="U124" i="449"/>
  <c r="Q124" i="449"/>
  <c r="W123" i="449"/>
  <c r="S123" i="449"/>
  <c r="O123" i="449"/>
  <c r="U122" i="449"/>
  <c r="Q122" i="449"/>
  <c r="W121" i="449"/>
  <c r="S121" i="449"/>
  <c r="O121" i="449"/>
  <c r="U120" i="449"/>
  <c r="Q120" i="449"/>
  <c r="W119" i="449"/>
  <c r="S119" i="449"/>
  <c r="O119" i="449"/>
  <c r="U118" i="449"/>
  <c r="Q118" i="449"/>
  <c r="W117" i="449"/>
  <c r="S117" i="449"/>
  <c r="O117" i="449"/>
  <c r="U116" i="449"/>
  <c r="Q116" i="449"/>
  <c r="W115" i="449"/>
  <c r="S115" i="449"/>
  <c r="O115" i="449"/>
  <c r="U114" i="449"/>
  <c r="Q114" i="449"/>
  <c r="W113" i="449"/>
  <c r="S113" i="449"/>
  <c r="O113" i="449"/>
  <c r="U112" i="449"/>
  <c r="Q112" i="449"/>
  <c r="W111" i="449"/>
  <c r="S111" i="449"/>
  <c r="O111" i="449"/>
  <c r="U110" i="449"/>
  <c r="Q110" i="449"/>
  <c r="W109" i="449"/>
  <c r="S109" i="449"/>
  <c r="O109" i="449"/>
  <c r="U108" i="449"/>
  <c r="Q108" i="449"/>
  <c r="W107" i="449"/>
  <c r="S107" i="449"/>
  <c r="O107" i="449"/>
  <c r="U106" i="449"/>
  <c r="Q106" i="449"/>
  <c r="W105" i="449"/>
  <c r="S105" i="449"/>
  <c r="O105" i="449"/>
  <c r="U104" i="449"/>
  <c r="Q104" i="449"/>
  <c r="W103" i="449"/>
  <c r="S103" i="449"/>
  <c r="O103" i="449"/>
  <c r="U102" i="449"/>
  <c r="Q102" i="449"/>
  <c r="W101" i="449"/>
  <c r="S101" i="449"/>
  <c r="O101" i="449"/>
  <c r="U100" i="449"/>
  <c r="Q100" i="449"/>
  <c r="W99" i="449"/>
  <c r="S99" i="449"/>
  <c r="O99" i="449"/>
  <c r="U98" i="449"/>
  <c r="Q98" i="449"/>
  <c r="W97" i="449"/>
  <c r="S97" i="449"/>
  <c r="O97" i="449"/>
  <c r="U96" i="449"/>
  <c r="Q96" i="449"/>
  <c r="W95" i="449"/>
  <c r="S95" i="449"/>
  <c r="O95" i="449"/>
  <c r="U94" i="449"/>
  <c r="Q94" i="449"/>
  <c r="W93" i="449"/>
  <c r="S93" i="449"/>
  <c r="O93" i="449"/>
  <c r="U92" i="449"/>
  <c r="Q92" i="449"/>
  <c r="W91" i="449"/>
  <c r="S91" i="449"/>
  <c r="O91" i="449"/>
  <c r="U90" i="449"/>
  <c r="Q90" i="449"/>
  <c r="W89" i="449"/>
  <c r="S89" i="449"/>
  <c r="O89" i="449"/>
  <c r="U88" i="449"/>
  <c r="Q88" i="449"/>
  <c r="W87" i="449"/>
  <c r="S87" i="449"/>
  <c r="O87" i="449"/>
  <c r="U86" i="449"/>
  <c r="Q86" i="449"/>
  <c r="W85" i="449"/>
  <c r="S85" i="449"/>
  <c r="O85" i="449"/>
  <c r="U84" i="449"/>
  <c r="Q84" i="449"/>
  <c r="W83" i="449"/>
  <c r="S83" i="449"/>
  <c r="O83" i="449"/>
  <c r="U82" i="449"/>
  <c r="Q82" i="449"/>
  <c r="W81" i="449"/>
  <c r="S81" i="449"/>
  <c r="O81" i="449"/>
  <c r="U80" i="449"/>
  <c r="Q80" i="449"/>
  <c r="W79" i="449"/>
  <c r="S79" i="449"/>
  <c r="O79" i="449"/>
  <c r="U78" i="449"/>
  <c r="Q78" i="449"/>
  <c r="W77" i="449"/>
  <c r="S77" i="449"/>
  <c r="O77" i="449"/>
  <c r="U76" i="449"/>
  <c r="Q76" i="449"/>
  <c r="W75" i="449"/>
  <c r="S75" i="449"/>
  <c r="O75" i="449"/>
  <c r="U74" i="449"/>
  <c r="Q74" i="449"/>
  <c r="W73" i="449"/>
  <c r="S73" i="449"/>
  <c r="O73" i="449"/>
  <c r="U72" i="449"/>
  <c r="Q72" i="449"/>
  <c r="W71" i="449"/>
  <c r="S71" i="449"/>
  <c r="O71" i="449"/>
  <c r="U70" i="449"/>
  <c r="Q70" i="449"/>
  <c r="W69" i="449"/>
  <c r="S69" i="449"/>
  <c r="O69" i="449"/>
  <c r="U68" i="449"/>
  <c r="Q68" i="449"/>
  <c r="W67" i="449"/>
  <c r="S67" i="449"/>
  <c r="O67" i="449"/>
  <c r="U66" i="449"/>
  <c r="Q66" i="449"/>
  <c r="W65" i="449"/>
  <c r="S65" i="449"/>
  <c r="O65" i="449"/>
  <c r="U64" i="449"/>
  <c r="Q64" i="449"/>
  <c r="W63" i="449"/>
  <c r="S63" i="449"/>
  <c r="O63" i="449"/>
  <c r="U62" i="449"/>
  <c r="Q62" i="449"/>
  <c r="W61" i="449"/>
  <c r="S61" i="449"/>
  <c r="O61" i="449"/>
  <c r="U60" i="449"/>
  <c r="Q60" i="449"/>
  <c r="W59" i="449"/>
  <c r="S59" i="449"/>
  <c r="O59" i="449"/>
  <c r="U58" i="449"/>
  <c r="Q58" i="449"/>
  <c r="W57" i="449"/>
  <c r="S57" i="449"/>
  <c r="O57" i="449"/>
  <c r="U56" i="449"/>
  <c r="Q56" i="449"/>
  <c r="W55" i="449"/>
  <c r="S55" i="449"/>
  <c r="O55" i="449"/>
  <c r="U54" i="449"/>
  <c r="Q54" i="449"/>
  <c r="W53" i="449"/>
  <c r="S53" i="449"/>
  <c r="O53" i="449"/>
  <c r="U52" i="449"/>
  <c r="Q52" i="449"/>
  <c r="W51" i="449"/>
  <c r="S51" i="449"/>
  <c r="O51" i="449"/>
  <c r="U50" i="449"/>
  <c r="Q50" i="449"/>
  <c r="W49" i="449"/>
  <c r="S49" i="449"/>
  <c r="O49" i="449"/>
  <c r="U48" i="449"/>
  <c r="Q48" i="449"/>
  <c r="W47" i="449"/>
  <c r="S47" i="449"/>
  <c r="O47" i="449"/>
  <c r="U46" i="449"/>
  <c r="Q46" i="449"/>
  <c r="W45" i="449"/>
  <c r="S45" i="449"/>
  <c r="O45" i="449"/>
  <c r="U44" i="449"/>
  <c r="Q44" i="449"/>
  <c r="W43" i="449"/>
  <c r="S43" i="449"/>
  <c r="O43" i="449"/>
  <c r="U42" i="449"/>
  <c r="Q42" i="449"/>
  <c r="W41" i="449"/>
  <c r="S41" i="449"/>
  <c r="O41" i="449"/>
  <c r="U40" i="449"/>
  <c r="Q40" i="449"/>
  <c r="W39" i="449"/>
  <c r="S39" i="449"/>
  <c r="O39" i="449"/>
  <c r="U38" i="449"/>
  <c r="Q38" i="449"/>
  <c r="W37" i="449"/>
  <c r="S37" i="449"/>
  <c r="O37" i="449"/>
  <c r="U36" i="449"/>
  <c r="Q36" i="449"/>
  <c r="W35" i="449"/>
  <c r="S35" i="449"/>
  <c r="O35" i="449"/>
  <c r="U34" i="449"/>
  <c r="Q34" i="449"/>
  <c r="W33" i="449"/>
  <c r="S33" i="449"/>
  <c r="O33" i="449"/>
  <c r="U32" i="449"/>
  <c r="Q32" i="449"/>
  <c r="W31" i="449"/>
  <c r="S31" i="449"/>
  <c r="O31" i="449"/>
  <c r="U30" i="449"/>
  <c r="Q30" i="449"/>
  <c r="W29" i="449"/>
  <c r="S29" i="449"/>
  <c r="O29" i="449"/>
  <c r="U28" i="449"/>
  <c r="Q28" i="449"/>
  <c r="W27" i="449"/>
  <c r="S27" i="449"/>
  <c r="O27" i="449"/>
  <c r="U26" i="449"/>
  <c r="Q26" i="449"/>
  <c r="W25" i="449"/>
  <c r="S25" i="449"/>
  <c r="O25" i="449"/>
  <c r="U24" i="449"/>
  <c r="Q24" i="449"/>
  <c r="W23" i="449"/>
  <c r="S23" i="449"/>
  <c r="O23" i="449"/>
  <c r="M22" i="449"/>
  <c r="W241" i="449"/>
  <c r="W239" i="449"/>
  <c r="W237" i="449"/>
  <c r="W235" i="449"/>
  <c r="V231" i="449"/>
  <c r="V230" i="449"/>
  <c r="V223" i="449"/>
  <c r="P218" i="449"/>
  <c r="R217" i="449"/>
  <c r="T216" i="449"/>
  <c r="V215" i="449"/>
  <c r="P210" i="449"/>
  <c r="R209" i="449"/>
  <c r="T208" i="449"/>
  <c r="V207" i="449"/>
  <c r="P202" i="449"/>
  <c r="R201" i="449"/>
  <c r="T200" i="449"/>
  <c r="V199" i="449"/>
  <c r="P194" i="449"/>
  <c r="R193" i="449"/>
  <c r="T192" i="449"/>
  <c r="V191" i="449"/>
  <c r="P186" i="449"/>
  <c r="R185" i="449"/>
  <c r="T184" i="449"/>
  <c r="V183" i="449"/>
  <c r="P178" i="449"/>
  <c r="R177" i="449"/>
  <c r="T176" i="449"/>
  <c r="V175" i="449"/>
  <c r="P170" i="449"/>
  <c r="R169" i="449"/>
  <c r="T168" i="449"/>
  <c r="R167" i="449"/>
  <c r="R166" i="449"/>
  <c r="P165" i="449"/>
  <c r="P164" i="449"/>
  <c r="V163" i="449"/>
  <c r="V162" i="449"/>
  <c r="T161" i="449"/>
  <c r="T160" i="449"/>
  <c r="R159" i="449"/>
  <c r="R158" i="449"/>
  <c r="P157" i="449"/>
  <c r="P156" i="449"/>
  <c r="V155" i="449"/>
  <c r="V154" i="449"/>
  <c r="T153" i="449"/>
  <c r="T152" i="449"/>
  <c r="R151" i="449"/>
  <c r="R150" i="449"/>
  <c r="P149" i="449"/>
  <c r="P148" i="449"/>
  <c r="V147" i="449"/>
  <c r="V146" i="449"/>
  <c r="T145" i="449"/>
  <c r="T144" i="449"/>
  <c r="R143" i="449"/>
  <c r="R142" i="449"/>
  <c r="P141" i="449"/>
  <c r="R140" i="449"/>
  <c r="T139" i="449"/>
  <c r="S138" i="449"/>
  <c r="U137" i="449"/>
  <c r="P137" i="449"/>
  <c r="T136" i="449"/>
  <c r="O136" i="449"/>
  <c r="V135" i="449"/>
  <c r="Q135" i="449"/>
  <c r="V134" i="449"/>
  <c r="P134" i="449"/>
  <c r="V133" i="449"/>
  <c r="R133" i="449"/>
  <c r="T132" i="449"/>
  <c r="P132" i="449"/>
  <c r="V131" i="449"/>
  <c r="R131" i="449"/>
  <c r="T130" i="449"/>
  <c r="P130" i="449"/>
  <c r="V129" i="449"/>
  <c r="R129" i="449"/>
  <c r="T128" i="449"/>
  <c r="P128" i="449"/>
  <c r="V127" i="449"/>
  <c r="R127" i="449"/>
  <c r="T126" i="449"/>
  <c r="P126" i="449"/>
  <c r="V125" i="449"/>
  <c r="R125" i="449"/>
  <c r="T124" i="449"/>
  <c r="P124" i="449"/>
  <c r="V123" i="449"/>
  <c r="R123" i="449"/>
  <c r="T122" i="449"/>
  <c r="P122" i="449"/>
  <c r="V121" i="449"/>
  <c r="R121" i="449"/>
  <c r="T120" i="449"/>
  <c r="P120" i="449"/>
  <c r="V119" i="449"/>
  <c r="R119" i="449"/>
  <c r="T118" i="449"/>
  <c r="P118" i="449"/>
  <c r="V117" i="449"/>
  <c r="R117" i="449"/>
  <c r="T116" i="449"/>
  <c r="P116" i="449"/>
  <c r="V115" i="449"/>
  <c r="R115" i="449"/>
  <c r="T114" i="449"/>
  <c r="P114" i="449"/>
  <c r="V113" i="449"/>
  <c r="R113" i="449"/>
  <c r="T112" i="449"/>
  <c r="P112" i="449"/>
  <c r="V111" i="449"/>
  <c r="R111" i="449"/>
  <c r="T110" i="449"/>
  <c r="P110" i="449"/>
  <c r="V109" i="449"/>
  <c r="R109" i="449"/>
  <c r="T108" i="449"/>
  <c r="P108" i="449"/>
  <c r="V107" i="449"/>
  <c r="R107" i="449"/>
  <c r="T106" i="449"/>
  <c r="P106" i="449"/>
  <c r="V105" i="449"/>
  <c r="R105" i="449"/>
  <c r="T104" i="449"/>
  <c r="P104" i="449"/>
  <c r="V103" i="449"/>
  <c r="R103" i="449"/>
  <c r="T102" i="449"/>
  <c r="P102" i="449"/>
  <c r="V101" i="449"/>
  <c r="R101" i="449"/>
  <c r="T100" i="449"/>
  <c r="P100" i="449"/>
  <c r="V99" i="449"/>
  <c r="R99" i="449"/>
  <c r="T98" i="449"/>
  <c r="P98" i="449"/>
  <c r="V97" i="449"/>
  <c r="R97" i="449"/>
  <c r="T96" i="449"/>
  <c r="P96" i="449"/>
  <c r="V95" i="449"/>
  <c r="R95" i="449"/>
  <c r="T94" i="449"/>
  <c r="P94" i="449"/>
  <c r="V93" i="449"/>
  <c r="R93" i="449"/>
  <c r="T92" i="449"/>
  <c r="P92" i="449"/>
  <c r="V91" i="449"/>
  <c r="R91" i="449"/>
  <c r="T90" i="449"/>
  <c r="P90" i="449"/>
  <c r="V89" i="449"/>
  <c r="R89" i="449"/>
  <c r="T88" i="449"/>
  <c r="P88" i="449"/>
  <c r="V87" i="449"/>
  <c r="R87" i="449"/>
  <c r="T86" i="449"/>
  <c r="P86" i="449"/>
  <c r="V85" i="449"/>
  <c r="R85" i="449"/>
  <c r="T84" i="449"/>
  <c r="P84" i="449"/>
  <c r="V83" i="449"/>
  <c r="R83" i="449"/>
  <c r="T82" i="449"/>
  <c r="P82" i="449"/>
  <c r="V81" i="449"/>
  <c r="R81" i="449"/>
  <c r="T80" i="449"/>
  <c r="P80" i="449"/>
  <c r="V79" i="449"/>
  <c r="R79" i="449"/>
  <c r="T78" i="449"/>
  <c r="P78" i="449"/>
  <c r="V77" i="449"/>
  <c r="R77" i="449"/>
  <c r="T76" i="449"/>
  <c r="P76" i="449"/>
  <c r="V75" i="449"/>
  <c r="R75" i="449"/>
  <c r="T74" i="449"/>
  <c r="P74" i="449"/>
  <c r="V73" i="449"/>
  <c r="R73" i="449"/>
  <c r="T72" i="449"/>
  <c r="P72" i="449"/>
  <c r="V71" i="449"/>
  <c r="R71" i="449"/>
  <c r="T70" i="449"/>
  <c r="P70" i="449"/>
  <c r="V69" i="449"/>
  <c r="R69" i="449"/>
  <c r="T68" i="449"/>
  <c r="P68" i="449"/>
  <c r="V67" i="449"/>
  <c r="R67" i="449"/>
  <c r="T66" i="449"/>
  <c r="P66" i="449"/>
  <c r="V65" i="449"/>
  <c r="R65" i="449"/>
  <c r="T64" i="449"/>
  <c r="P64" i="449"/>
  <c r="V63" i="449"/>
  <c r="R63" i="449"/>
  <c r="T62" i="449"/>
  <c r="P62" i="449"/>
  <c r="V61" i="449"/>
  <c r="R61" i="449"/>
  <c r="T60" i="449"/>
  <c r="P60" i="449"/>
  <c r="V59" i="449"/>
  <c r="R59" i="449"/>
  <c r="T58" i="449"/>
  <c r="P58" i="449"/>
  <c r="Q244" i="449"/>
  <c r="U242" i="449"/>
  <c r="O241" i="449"/>
  <c r="S240" i="449"/>
  <c r="O239" i="449"/>
  <c r="S238" i="449"/>
  <c r="O237" i="449"/>
  <c r="S236" i="449"/>
  <c r="O235" i="449"/>
  <c r="R234" i="449"/>
  <c r="R226" i="449"/>
  <c r="R223" i="449"/>
  <c r="T222" i="449"/>
  <c r="V221" i="449"/>
  <c r="P216" i="449"/>
  <c r="R215" i="449"/>
  <c r="T214" i="449"/>
  <c r="V213" i="449"/>
  <c r="P208" i="449"/>
  <c r="R207" i="449"/>
  <c r="T206" i="449"/>
  <c r="V205" i="449"/>
  <c r="P200" i="449"/>
  <c r="R199" i="449"/>
  <c r="T198" i="449"/>
  <c r="V197" i="449"/>
  <c r="P192" i="449"/>
  <c r="R191" i="449"/>
  <c r="T190" i="449"/>
  <c r="V189" i="449"/>
  <c r="P184" i="449"/>
  <c r="R183" i="449"/>
  <c r="T182" i="449"/>
  <c r="V181" i="449"/>
  <c r="P176" i="449"/>
  <c r="R175" i="449"/>
  <c r="T174" i="449"/>
  <c r="V173" i="449"/>
  <c r="R168" i="449"/>
  <c r="P167" i="449"/>
  <c r="P166" i="449"/>
  <c r="V165" i="449"/>
  <c r="V164" i="449"/>
  <c r="T163" i="449"/>
  <c r="T162" i="449"/>
  <c r="R161" i="449"/>
  <c r="R160" i="449"/>
  <c r="P159" i="449"/>
  <c r="P158" i="449"/>
  <c r="V157" i="449"/>
  <c r="V156" i="449"/>
  <c r="T155" i="449"/>
  <c r="T154" i="449"/>
  <c r="R153" i="449"/>
  <c r="R152" i="449"/>
  <c r="P151" i="449"/>
  <c r="P150" i="449"/>
  <c r="V149" i="449"/>
  <c r="V148" i="449"/>
  <c r="T147" i="449"/>
  <c r="T146" i="449"/>
  <c r="R145" i="449"/>
  <c r="R144" i="449"/>
  <c r="P143" i="449"/>
  <c r="P142" i="449"/>
  <c r="V141" i="449"/>
  <c r="V140" i="449"/>
  <c r="P140" i="449"/>
  <c r="R139" i="449"/>
  <c r="W138" i="449"/>
  <c r="R138" i="449"/>
  <c r="T137" i="449"/>
  <c r="S136" i="449"/>
  <c r="U135" i="449"/>
  <c r="P135" i="449"/>
  <c r="T134" i="449"/>
  <c r="O134" i="449"/>
  <c r="U133" i="449"/>
  <c r="Q133" i="449"/>
  <c r="W132" i="449"/>
  <c r="S132" i="449"/>
  <c r="O132" i="449"/>
  <c r="U131" i="449"/>
  <c r="Q131" i="449"/>
  <c r="W130" i="449"/>
  <c r="S130" i="449"/>
  <c r="O130" i="449"/>
  <c r="U129" i="449"/>
  <c r="Q129" i="449"/>
  <c r="W128" i="449"/>
  <c r="S128" i="449"/>
  <c r="O128" i="449"/>
  <c r="U127" i="449"/>
  <c r="Q127" i="449"/>
  <c r="W126" i="449"/>
  <c r="S126" i="449"/>
  <c r="O126" i="449"/>
  <c r="U125" i="449"/>
  <c r="Q125" i="449"/>
  <c r="W124" i="449"/>
  <c r="S124" i="449"/>
  <c r="O124" i="449"/>
  <c r="U123" i="449"/>
  <c r="Q123" i="449"/>
  <c r="W122" i="449"/>
  <c r="S122" i="449"/>
  <c r="O122" i="449"/>
  <c r="U121" i="449"/>
  <c r="Q121" i="449"/>
  <c r="W120" i="449"/>
  <c r="S120" i="449"/>
  <c r="O120" i="449"/>
  <c r="U119" i="449"/>
  <c r="Q119" i="449"/>
  <c r="W118" i="449"/>
  <c r="S118" i="449"/>
  <c r="O118" i="449"/>
  <c r="U117" i="449"/>
  <c r="Q117" i="449"/>
  <c r="W116" i="449"/>
  <c r="S116" i="449"/>
  <c r="O116" i="449"/>
  <c r="U115" i="449"/>
  <c r="Q115" i="449"/>
  <c r="W114" i="449"/>
  <c r="S114" i="449"/>
  <c r="O114" i="449"/>
  <c r="U113" i="449"/>
  <c r="Q113" i="449"/>
  <c r="W112" i="449"/>
  <c r="S112" i="449"/>
  <c r="O112" i="449"/>
  <c r="U111" i="449"/>
  <c r="Q111" i="449"/>
  <c r="W110" i="449"/>
  <c r="S110" i="449"/>
  <c r="O110" i="449"/>
  <c r="U109" i="449"/>
  <c r="Q109" i="449"/>
  <c r="W108" i="449"/>
  <c r="S108" i="449"/>
  <c r="O108" i="449"/>
  <c r="U107" i="449"/>
  <c r="Q107" i="449"/>
  <c r="W106" i="449"/>
  <c r="S106" i="449"/>
  <c r="O106" i="449"/>
  <c r="U105" i="449"/>
  <c r="Q105" i="449"/>
  <c r="W104" i="449"/>
  <c r="S104" i="449"/>
  <c r="O104" i="449"/>
  <c r="U103" i="449"/>
  <c r="Q103" i="449"/>
  <c r="W102" i="449"/>
  <c r="S102" i="449"/>
  <c r="O102" i="449"/>
  <c r="U101" i="449"/>
  <c r="Q101" i="449"/>
  <c r="W100" i="449"/>
  <c r="S100" i="449"/>
  <c r="O100" i="449"/>
  <c r="U99" i="449"/>
  <c r="Q99" i="449"/>
  <c r="W98" i="449"/>
  <c r="S98" i="449"/>
  <c r="O98" i="449"/>
  <c r="U97" i="449"/>
  <c r="Q97" i="449"/>
  <c r="W96" i="449"/>
  <c r="S96" i="449"/>
  <c r="O96" i="449"/>
  <c r="U95" i="449"/>
  <c r="Q95" i="449"/>
  <c r="W94" i="449"/>
  <c r="S94" i="449"/>
  <c r="O94" i="449"/>
  <c r="U93" i="449"/>
  <c r="Q93" i="449"/>
  <c r="W92" i="449"/>
  <c r="S92" i="449"/>
  <c r="O92" i="449"/>
  <c r="U91" i="449"/>
  <c r="Q91" i="449"/>
  <c r="W90" i="449"/>
  <c r="S90" i="449"/>
  <c r="O90" i="449"/>
  <c r="U89" i="449"/>
  <c r="Q89" i="449"/>
  <c r="W88" i="449"/>
  <c r="S88" i="449"/>
  <c r="O88" i="449"/>
  <c r="U87" i="449"/>
  <c r="Q87" i="449"/>
  <c r="W86" i="449"/>
  <c r="S86" i="449"/>
  <c r="O86" i="449"/>
  <c r="U85" i="449"/>
  <c r="Q85" i="449"/>
  <c r="W84" i="449"/>
  <c r="S84" i="449"/>
  <c r="O84" i="449"/>
  <c r="U83" i="449"/>
  <c r="Q83" i="449"/>
  <c r="W82" i="449"/>
  <c r="S82" i="449"/>
  <c r="O82" i="449"/>
  <c r="U81" i="449"/>
  <c r="Q81" i="449"/>
  <c r="W80" i="449"/>
  <c r="S80" i="449"/>
  <c r="O80" i="449"/>
  <c r="U79" i="449"/>
  <c r="Q79" i="449"/>
  <c r="W78" i="449"/>
  <c r="S78" i="449"/>
  <c r="O78" i="449"/>
  <c r="U77" i="449"/>
  <c r="Q77" i="449"/>
  <c r="W76" i="449"/>
  <c r="S76" i="449"/>
  <c r="O76" i="449"/>
  <c r="U75" i="449"/>
  <c r="Q75" i="449"/>
  <c r="W74" i="449"/>
  <c r="S74" i="449"/>
  <c r="O74" i="449"/>
  <c r="U73" i="449"/>
  <c r="Q73" i="449"/>
  <c r="W72" i="449"/>
  <c r="S72" i="449"/>
  <c r="O72" i="449"/>
  <c r="U71" i="449"/>
  <c r="Q71" i="449"/>
  <c r="W70" i="449"/>
  <c r="S70" i="449"/>
  <c r="O70" i="449"/>
  <c r="U69" i="449"/>
  <c r="Q69" i="449"/>
  <c r="W68" i="449"/>
  <c r="S68" i="449"/>
  <c r="O68" i="449"/>
  <c r="U67" i="449"/>
  <c r="Q67" i="449"/>
  <c r="W66" i="449"/>
  <c r="S66" i="449"/>
  <c r="O66" i="449"/>
  <c r="U65" i="449"/>
  <c r="Q65" i="449"/>
  <c r="W64" i="449"/>
  <c r="S64" i="449"/>
  <c r="O64" i="449"/>
  <c r="U63" i="449"/>
  <c r="Q63" i="449"/>
  <c r="W62" i="449"/>
  <c r="S62" i="449"/>
  <c r="O62" i="449"/>
  <c r="U61" i="449"/>
  <c r="Q61" i="449"/>
  <c r="W60" i="449"/>
  <c r="S60" i="449"/>
  <c r="O60" i="449"/>
  <c r="U59" i="449"/>
  <c r="Q59" i="449"/>
  <c r="W58" i="449"/>
  <c r="S58" i="449"/>
  <c r="O58" i="449"/>
  <c r="U57" i="449"/>
  <c r="Q57" i="449"/>
  <c r="W56" i="449"/>
  <c r="S56" i="449"/>
  <c r="O56" i="449"/>
  <c r="U55" i="449"/>
  <c r="Q55" i="449"/>
  <c r="W54" i="449"/>
  <c r="S54" i="449"/>
  <c r="O54" i="449"/>
  <c r="U53" i="449"/>
  <c r="Q53" i="449"/>
  <c r="W52" i="449"/>
  <c r="S52" i="449"/>
  <c r="O52" i="449"/>
  <c r="U51" i="449"/>
  <c r="Q51" i="449"/>
  <c r="W50" i="449"/>
  <c r="S50" i="449"/>
  <c r="O50" i="449"/>
  <c r="U49" i="449"/>
  <c r="Q49" i="449"/>
  <c r="W48" i="449"/>
  <c r="S48" i="449"/>
  <c r="O48" i="449"/>
  <c r="U47" i="449"/>
  <c r="Q47" i="449"/>
  <c r="W46" i="449"/>
  <c r="S46" i="449"/>
  <c r="O46" i="449"/>
  <c r="U45" i="449"/>
  <c r="Q45" i="449"/>
  <c r="W44" i="449"/>
  <c r="S44" i="449"/>
  <c r="O44" i="449"/>
  <c r="U43" i="449"/>
  <c r="Q43" i="449"/>
  <c r="W42" i="449"/>
  <c r="S42" i="449"/>
  <c r="O42" i="449"/>
  <c r="U41" i="449"/>
  <c r="Q41" i="449"/>
  <c r="W40" i="449"/>
  <c r="S40" i="449"/>
  <c r="O40" i="449"/>
  <c r="U39" i="449"/>
  <c r="Q39" i="449"/>
  <c r="W38" i="449"/>
  <c r="S38" i="449"/>
  <c r="O38" i="449"/>
  <c r="U37" i="449"/>
  <c r="Q37" i="449"/>
  <c r="W36" i="449"/>
  <c r="S36" i="449"/>
  <c r="O36" i="449"/>
  <c r="U35" i="449"/>
  <c r="Q35" i="449"/>
  <c r="W34" i="449"/>
  <c r="S34" i="449"/>
  <c r="O34" i="449"/>
  <c r="U33" i="449"/>
  <c r="Q33" i="449"/>
  <c r="W32" i="449"/>
  <c r="S32" i="449"/>
  <c r="O32" i="449"/>
  <c r="U31" i="449"/>
  <c r="Q31" i="449"/>
  <c r="W30" i="449"/>
  <c r="S30" i="449"/>
  <c r="O30" i="449"/>
  <c r="U29" i="449"/>
  <c r="Q29" i="449"/>
  <c r="W28" i="449"/>
  <c r="S28" i="449"/>
  <c r="O28" i="449"/>
  <c r="U27" i="449"/>
  <c r="Q27" i="449"/>
  <c r="W26" i="449"/>
  <c r="S26" i="449"/>
  <c r="O26" i="449"/>
  <c r="U25" i="449"/>
  <c r="Q25" i="449"/>
  <c r="V219" i="449"/>
  <c r="T212" i="449"/>
  <c r="V203" i="449"/>
  <c r="T196" i="449"/>
  <c r="V187" i="449"/>
  <c r="T180" i="449"/>
  <c r="V171" i="449"/>
  <c r="V167" i="449"/>
  <c r="V166" i="449"/>
  <c r="V159" i="449"/>
  <c r="V158" i="449"/>
  <c r="V151" i="449"/>
  <c r="V150" i="449"/>
  <c r="V143" i="449"/>
  <c r="V142" i="449"/>
  <c r="O140" i="449"/>
  <c r="R136" i="449"/>
  <c r="R132" i="449"/>
  <c r="P131" i="449"/>
  <c r="V130" i="449"/>
  <c r="T129" i="449"/>
  <c r="R124" i="449"/>
  <c r="P123" i="449"/>
  <c r="V122" i="449"/>
  <c r="T121" i="449"/>
  <c r="R116" i="449"/>
  <c r="P115" i="449"/>
  <c r="V114" i="449"/>
  <c r="T113" i="449"/>
  <c r="R108" i="449"/>
  <c r="P107" i="449"/>
  <c r="V106" i="449"/>
  <c r="T105" i="449"/>
  <c r="R100" i="449"/>
  <c r="P99" i="449"/>
  <c r="V98" i="449"/>
  <c r="T97" i="449"/>
  <c r="R92" i="449"/>
  <c r="P91" i="449"/>
  <c r="V90" i="449"/>
  <c r="T89" i="449"/>
  <c r="R84" i="449"/>
  <c r="P83" i="449"/>
  <c r="V82" i="449"/>
  <c r="T81" i="449"/>
  <c r="R76" i="449"/>
  <c r="P75" i="449"/>
  <c r="V74" i="449"/>
  <c r="T73" i="449"/>
  <c r="R68" i="449"/>
  <c r="P67" i="449"/>
  <c r="V66" i="449"/>
  <c r="T65" i="449"/>
  <c r="R60" i="449"/>
  <c r="P59" i="449"/>
  <c r="V58" i="449"/>
  <c r="V57" i="449"/>
  <c r="V56" i="449"/>
  <c r="T55" i="449"/>
  <c r="T54" i="449"/>
  <c r="R53" i="449"/>
  <c r="R52" i="449"/>
  <c r="P51" i="449"/>
  <c r="P50" i="449"/>
  <c r="V49" i="449"/>
  <c r="V48" i="449"/>
  <c r="T47" i="449"/>
  <c r="T46" i="449"/>
  <c r="R45" i="449"/>
  <c r="R44" i="449"/>
  <c r="P43" i="449"/>
  <c r="P42" i="449"/>
  <c r="V41" i="449"/>
  <c r="V40" i="449"/>
  <c r="T39" i="449"/>
  <c r="T38" i="449"/>
  <c r="R37" i="449"/>
  <c r="R36" i="449"/>
  <c r="P35" i="449"/>
  <c r="P34" i="449"/>
  <c r="V33" i="449"/>
  <c r="V32" i="449"/>
  <c r="T31" i="449"/>
  <c r="T30" i="449"/>
  <c r="R29" i="449"/>
  <c r="R28" i="449"/>
  <c r="P27" i="449"/>
  <c r="P26" i="449"/>
  <c r="V25" i="449"/>
  <c r="S24" i="449"/>
  <c r="U23" i="449"/>
  <c r="P23" i="449"/>
  <c r="R227" i="449"/>
  <c r="R189" i="449"/>
  <c r="T156" i="449"/>
  <c r="P145" i="449"/>
  <c r="V132" i="449"/>
  <c r="T131" i="449"/>
  <c r="P117" i="449"/>
  <c r="V100" i="449"/>
  <c r="T99" i="449"/>
  <c r="R94" i="449"/>
  <c r="P93" i="449"/>
  <c r="V92" i="449"/>
  <c r="T91" i="449"/>
  <c r="R86" i="449"/>
  <c r="V84" i="449"/>
  <c r="T67" i="449"/>
  <c r="P56" i="449"/>
  <c r="V54" i="449"/>
  <c r="T52" i="449"/>
  <c r="R51" i="449"/>
  <c r="V46" i="449"/>
  <c r="T45" i="449"/>
  <c r="T44" i="449"/>
  <c r="R43" i="449"/>
  <c r="P40" i="449"/>
  <c r="V39" i="449"/>
  <c r="V38" i="449"/>
  <c r="T28" i="449"/>
  <c r="R27" i="449"/>
  <c r="O243" i="449"/>
  <c r="S224" i="449"/>
  <c r="P222" i="449"/>
  <c r="R213" i="449"/>
  <c r="P206" i="449"/>
  <c r="R197" i="449"/>
  <c r="P190" i="449"/>
  <c r="R181" i="449"/>
  <c r="P174" i="449"/>
  <c r="R162" i="449"/>
  <c r="R154" i="449"/>
  <c r="R146" i="449"/>
  <c r="V139" i="449"/>
  <c r="R130" i="449"/>
  <c r="P129" i="449"/>
  <c r="V128" i="449"/>
  <c r="T127" i="449"/>
  <c r="R122" i="449"/>
  <c r="P121" i="449"/>
  <c r="V120" i="449"/>
  <c r="T119" i="449"/>
  <c r="R114" i="449"/>
  <c r="P113" i="449"/>
  <c r="V112" i="449"/>
  <c r="T111" i="449"/>
  <c r="R106" i="449"/>
  <c r="P105" i="449"/>
  <c r="V104" i="449"/>
  <c r="T103" i="449"/>
  <c r="R98" i="449"/>
  <c r="P97" i="449"/>
  <c r="V96" i="449"/>
  <c r="T95" i="449"/>
  <c r="R90" i="449"/>
  <c r="P89" i="449"/>
  <c r="V88" i="449"/>
  <c r="T87" i="449"/>
  <c r="R82" i="449"/>
  <c r="P81" i="449"/>
  <c r="V80" i="449"/>
  <c r="T79" i="449"/>
  <c r="R74" i="449"/>
  <c r="P73" i="449"/>
  <c r="V72" i="449"/>
  <c r="T71" i="449"/>
  <c r="R66" i="449"/>
  <c r="P65" i="449"/>
  <c r="V64" i="449"/>
  <c r="T63" i="449"/>
  <c r="R58" i="449"/>
  <c r="T57" i="449"/>
  <c r="T56" i="449"/>
  <c r="R55" i="449"/>
  <c r="R54" i="449"/>
  <c r="P53" i="449"/>
  <c r="P52" i="449"/>
  <c r="V51" i="449"/>
  <c r="V50" i="449"/>
  <c r="T49" i="449"/>
  <c r="T48" i="449"/>
  <c r="R47" i="449"/>
  <c r="R46" i="449"/>
  <c r="P45" i="449"/>
  <c r="P44" i="449"/>
  <c r="V43" i="449"/>
  <c r="V42" i="449"/>
  <c r="T41" i="449"/>
  <c r="T40" i="449"/>
  <c r="R39" i="449"/>
  <c r="R38" i="449"/>
  <c r="P37" i="449"/>
  <c r="P36" i="449"/>
  <c r="V35" i="449"/>
  <c r="V34" i="449"/>
  <c r="T33" i="449"/>
  <c r="T32" i="449"/>
  <c r="R31" i="449"/>
  <c r="R30" i="449"/>
  <c r="P29" i="449"/>
  <c r="P28" i="449"/>
  <c r="V27" i="449"/>
  <c r="V26" i="449"/>
  <c r="T25" i="449"/>
  <c r="W24" i="449"/>
  <c r="R24" i="449"/>
  <c r="T23" i="449"/>
  <c r="N22" i="449"/>
  <c r="P232" i="449"/>
  <c r="R221" i="449"/>
  <c r="R205" i="449"/>
  <c r="P198" i="449"/>
  <c r="R173" i="449"/>
  <c r="T164" i="449"/>
  <c r="T157" i="449"/>
  <c r="P153" i="449"/>
  <c r="T148" i="449"/>
  <c r="T141" i="449"/>
  <c r="P133" i="449"/>
  <c r="R110" i="449"/>
  <c r="T83" i="449"/>
  <c r="P77" i="449"/>
  <c r="T75" i="449"/>
  <c r="R70" i="449"/>
  <c r="V68" i="449"/>
  <c r="R62" i="449"/>
  <c r="P57" i="449"/>
  <c r="P48" i="449"/>
  <c r="T37" i="449"/>
  <c r="P32" i="449"/>
  <c r="V31" i="449"/>
  <c r="V30" i="449"/>
  <c r="T29" i="449"/>
  <c r="P25" i="449"/>
  <c r="T24" i="449"/>
  <c r="V23" i="449"/>
  <c r="T220" i="449"/>
  <c r="V211" i="449"/>
  <c r="T204" i="449"/>
  <c r="V195" i="449"/>
  <c r="T188" i="449"/>
  <c r="V179" i="449"/>
  <c r="T172" i="449"/>
  <c r="P168" i="449"/>
  <c r="R163" i="449"/>
  <c r="P160" i="449"/>
  <c r="R155" i="449"/>
  <c r="P152" i="449"/>
  <c r="R147" i="449"/>
  <c r="P144" i="449"/>
  <c r="Q139" i="449"/>
  <c r="V138" i="449"/>
  <c r="T133" i="449"/>
  <c r="R128" i="449"/>
  <c r="P127" i="449"/>
  <c r="V126" i="449"/>
  <c r="T125" i="449"/>
  <c r="R120" i="449"/>
  <c r="P119" i="449"/>
  <c r="V118" i="449"/>
  <c r="T117" i="449"/>
  <c r="R112" i="449"/>
  <c r="P111" i="449"/>
  <c r="V110" i="449"/>
  <c r="T109" i="449"/>
  <c r="R104" i="449"/>
  <c r="P103" i="449"/>
  <c r="V102" i="449"/>
  <c r="T101" i="449"/>
  <c r="R96" i="449"/>
  <c r="P95" i="449"/>
  <c r="V94" i="449"/>
  <c r="T93" i="449"/>
  <c r="R88" i="449"/>
  <c r="P87" i="449"/>
  <c r="V86" i="449"/>
  <c r="T85" i="449"/>
  <c r="R80" i="449"/>
  <c r="P79" i="449"/>
  <c r="V78" i="449"/>
  <c r="T77" i="449"/>
  <c r="R72" i="449"/>
  <c r="P71" i="449"/>
  <c r="V70" i="449"/>
  <c r="T69" i="449"/>
  <c r="R64" i="449"/>
  <c r="P63" i="449"/>
  <c r="V62" i="449"/>
  <c r="T61" i="449"/>
  <c r="R57" i="449"/>
  <c r="R56" i="449"/>
  <c r="P55" i="449"/>
  <c r="P54" i="449"/>
  <c r="V53" i="449"/>
  <c r="V52" i="449"/>
  <c r="T51" i="449"/>
  <c r="T50" i="449"/>
  <c r="R49" i="449"/>
  <c r="R48" i="449"/>
  <c r="P47" i="449"/>
  <c r="P46" i="449"/>
  <c r="V45" i="449"/>
  <c r="V44" i="449"/>
  <c r="T43" i="449"/>
  <c r="T42" i="449"/>
  <c r="R41" i="449"/>
  <c r="R40" i="449"/>
  <c r="P39" i="449"/>
  <c r="P38" i="449"/>
  <c r="V37" i="449"/>
  <c r="V36" i="449"/>
  <c r="T35" i="449"/>
  <c r="T34" i="449"/>
  <c r="R33" i="449"/>
  <c r="R32" i="449"/>
  <c r="P31" i="449"/>
  <c r="P30" i="449"/>
  <c r="V29" i="449"/>
  <c r="V28" i="449"/>
  <c r="T27" i="449"/>
  <c r="T26" i="449"/>
  <c r="R25" i="449"/>
  <c r="V24" i="449"/>
  <c r="P24" i="449"/>
  <c r="R23" i="449"/>
  <c r="L22" i="449"/>
  <c r="P214" i="449"/>
  <c r="P182" i="449"/>
  <c r="T165" i="449"/>
  <c r="P161" i="449"/>
  <c r="T149" i="449"/>
  <c r="T140" i="449"/>
  <c r="P138" i="449"/>
  <c r="R137" i="449"/>
  <c r="W136" i="449"/>
  <c r="T135" i="449"/>
  <c r="S134" i="449"/>
  <c r="R126" i="449"/>
  <c r="P125" i="449"/>
  <c r="V124" i="449"/>
  <c r="T123" i="449"/>
  <c r="R118" i="449"/>
  <c r="V116" i="449"/>
  <c r="T115" i="449"/>
  <c r="P109" i="449"/>
  <c r="V108" i="449"/>
  <c r="T107" i="449"/>
  <c r="R102" i="449"/>
  <c r="P101" i="449"/>
  <c r="P85" i="449"/>
  <c r="R78" i="449"/>
  <c r="V76" i="449"/>
  <c r="P69" i="449"/>
  <c r="P61" i="449"/>
  <c r="V60" i="449"/>
  <c r="T59" i="449"/>
  <c r="V55" i="449"/>
  <c r="T53" i="449"/>
  <c r="R50" i="449"/>
  <c r="P49" i="449"/>
  <c r="V47" i="449"/>
  <c r="R42" i="449"/>
  <c r="P41" i="449"/>
  <c r="T36" i="449"/>
  <c r="R35" i="449"/>
  <c r="R34" i="449"/>
  <c r="P33" i="449"/>
  <c r="R26" i="449"/>
  <c r="O24" i="449"/>
  <c r="Q23" i="449"/>
  <c r="M245" i="448"/>
  <c r="M243" i="448"/>
  <c r="M241" i="448"/>
  <c r="M239" i="448"/>
  <c r="M237" i="448"/>
  <c r="M235" i="448"/>
  <c r="M240" i="448"/>
  <c r="M224" i="448"/>
  <c r="M222" i="448"/>
  <c r="M220" i="448"/>
  <c r="M218" i="448"/>
  <c r="M216" i="448"/>
  <c r="M214" i="448"/>
  <c r="M212" i="448"/>
  <c r="M210" i="448"/>
  <c r="M208" i="448"/>
  <c r="M206" i="448"/>
  <c r="M204" i="448"/>
  <c r="M202" i="448"/>
  <c r="M200" i="448"/>
  <c r="M198" i="448"/>
  <c r="M196" i="448"/>
  <c r="M194" i="448"/>
  <c r="M232" i="448"/>
  <c r="M229" i="448"/>
  <c r="M221" i="448"/>
  <c r="M213" i="448"/>
  <c r="M205" i="448"/>
  <c r="M197" i="448"/>
  <c r="M191" i="448"/>
  <c r="M189" i="448"/>
  <c r="M187" i="448"/>
  <c r="M185" i="448"/>
  <c r="M183" i="448"/>
  <c r="M181" i="448"/>
  <c r="M179" i="448"/>
  <c r="M177" i="448"/>
  <c r="M175" i="448"/>
  <c r="M173" i="448"/>
  <c r="M171" i="448"/>
  <c r="M169" i="448"/>
  <c r="M167" i="448"/>
  <c r="M165" i="448"/>
  <c r="M163" i="448"/>
  <c r="M161" i="448"/>
  <c r="M159" i="448"/>
  <c r="M157" i="448"/>
  <c r="M155" i="448"/>
  <c r="M153" i="448"/>
  <c r="M151" i="448"/>
  <c r="M149" i="448"/>
  <c r="M147" i="448"/>
  <c r="M145" i="448"/>
  <c r="M143" i="448"/>
  <c r="M141" i="448"/>
  <c r="M139" i="448"/>
  <c r="M137" i="448"/>
  <c r="M135" i="448"/>
  <c r="M133" i="448"/>
  <c r="M131" i="448"/>
  <c r="M129" i="448"/>
  <c r="M244" i="448"/>
  <c r="M192" i="448"/>
  <c r="M184" i="448"/>
  <c r="M176" i="448"/>
  <c r="M168" i="448"/>
  <c r="M160" i="448"/>
  <c r="M152" i="448"/>
  <c r="M144" i="448"/>
  <c r="M136" i="448"/>
  <c r="M246" i="448"/>
  <c r="M223" i="448"/>
  <c r="M215" i="448"/>
  <c r="M207" i="448"/>
  <c r="M199" i="448"/>
  <c r="M242" i="448"/>
  <c r="M226" i="448"/>
  <c r="M225" i="448"/>
  <c r="M201" i="448"/>
  <c r="M195" i="448"/>
  <c r="M238" i="448"/>
  <c r="M231" i="448"/>
  <c r="M209" i="448"/>
  <c r="M126" i="448"/>
  <c r="M124" i="448"/>
  <c r="M122" i="448"/>
  <c r="M120" i="448"/>
  <c r="M118" i="448"/>
  <c r="M116" i="448"/>
  <c r="M114" i="448"/>
  <c r="M112" i="448"/>
  <c r="M110" i="448"/>
  <c r="M108" i="448"/>
  <c r="M106" i="448"/>
  <c r="M104" i="448"/>
  <c r="M102" i="448"/>
  <c r="M100" i="448"/>
  <c r="M98" i="448"/>
  <c r="M96" i="448"/>
  <c r="M94" i="448"/>
  <c r="M92" i="448"/>
  <c r="M90" i="448"/>
  <c r="M88" i="448"/>
  <c r="M86" i="448"/>
  <c r="M84" i="448"/>
  <c r="M82" i="448"/>
  <c r="M80" i="448"/>
  <c r="M78" i="448"/>
  <c r="M76" i="448"/>
  <c r="M74" i="448"/>
  <c r="M72" i="448"/>
  <c r="M70" i="448"/>
  <c r="M68" i="448"/>
  <c r="M66" i="448"/>
  <c r="M64" i="448"/>
  <c r="M62" i="448"/>
  <c r="M60" i="448"/>
  <c r="M58" i="448"/>
  <c r="M228" i="448"/>
  <c r="M227" i="448"/>
  <c r="M219" i="448"/>
  <c r="M211" i="448"/>
  <c r="M203" i="448"/>
  <c r="M193" i="448"/>
  <c r="M180" i="448"/>
  <c r="M174" i="448"/>
  <c r="M162" i="448"/>
  <c r="M148" i="448"/>
  <c r="M142" i="448"/>
  <c r="M130" i="448"/>
  <c r="M128" i="448"/>
  <c r="M230" i="448"/>
  <c r="M217" i="448"/>
  <c r="M188" i="448"/>
  <c r="M186" i="448"/>
  <c r="M172" i="448"/>
  <c r="M166" i="448"/>
  <c r="M154" i="448"/>
  <c r="M140" i="448"/>
  <c r="M134" i="448"/>
  <c r="M127" i="448"/>
  <c r="M123" i="448"/>
  <c r="M119" i="448"/>
  <c r="M115" i="448"/>
  <c r="M111" i="448"/>
  <c r="M107" i="448"/>
  <c r="M103" i="448"/>
  <c r="M99" i="448"/>
  <c r="M95" i="448"/>
  <c r="M91" i="448"/>
  <c r="M87" i="448"/>
  <c r="M83" i="448"/>
  <c r="M79" i="448"/>
  <c r="M75" i="448"/>
  <c r="M71" i="448"/>
  <c r="M67" i="448"/>
  <c r="M63" i="448"/>
  <c r="M59" i="448"/>
  <c r="M56" i="448"/>
  <c r="M54" i="448"/>
  <c r="M52" i="448"/>
  <c r="M50" i="448"/>
  <c r="M48" i="448"/>
  <c r="M46" i="448"/>
  <c r="M44" i="448"/>
  <c r="M42" i="448"/>
  <c r="M40" i="448"/>
  <c r="M38" i="448"/>
  <c r="M36" i="448"/>
  <c r="M34" i="448"/>
  <c r="M32" i="448"/>
  <c r="M30" i="448"/>
  <c r="M28" i="448"/>
  <c r="M26" i="448"/>
  <c r="M24" i="448"/>
  <c r="M236" i="448"/>
  <c r="M233" i="448"/>
  <c r="M190" i="448"/>
  <c r="M178" i="448"/>
  <c r="M164" i="448"/>
  <c r="M158" i="448"/>
  <c r="M146" i="448"/>
  <c r="M132" i="448"/>
  <c r="M55" i="448"/>
  <c r="M53" i="448"/>
  <c r="M51" i="448"/>
  <c r="M49" i="448"/>
  <c r="M47" i="448"/>
  <c r="M45" i="448"/>
  <c r="M43" i="448"/>
  <c r="M41" i="448"/>
  <c r="M39" i="448"/>
  <c r="M37" i="448"/>
  <c r="M35" i="448"/>
  <c r="M33" i="448"/>
  <c r="M31" i="448"/>
  <c r="M29" i="448"/>
  <c r="M27" i="448"/>
  <c r="M25" i="448"/>
  <c r="M23" i="448"/>
  <c r="M234" i="448"/>
  <c r="M182" i="448"/>
  <c r="M170" i="448"/>
  <c r="M156" i="448"/>
  <c r="M150" i="448"/>
  <c r="M138" i="448"/>
  <c r="M125" i="448"/>
  <c r="M121" i="448"/>
  <c r="M117" i="448"/>
  <c r="M113" i="448"/>
  <c r="M109" i="448"/>
  <c r="M105" i="448"/>
  <c r="M101" i="448"/>
  <c r="M97" i="448"/>
  <c r="M93" i="448"/>
  <c r="M89" i="448"/>
  <c r="M85" i="448"/>
  <c r="M81" i="448"/>
  <c r="M77" i="448"/>
  <c r="M73" i="448"/>
  <c r="M69" i="448"/>
  <c r="M65" i="448"/>
  <c r="M61" i="448"/>
  <c r="M57" i="448"/>
  <c r="Y22" i="448"/>
  <c r="AA22" i="448"/>
  <c r="AA19" i="448"/>
  <c r="P15" i="448"/>
  <c r="P14" i="448"/>
  <c r="S14" i="448"/>
  <c r="S15" i="448"/>
  <c r="X19" i="448"/>
  <c r="V14" i="448"/>
  <c r="V15" i="448"/>
  <c r="V22" i="448"/>
  <c r="X22" i="448"/>
  <c r="N246" i="430"/>
  <c r="N207" i="430"/>
  <c r="N134" i="430"/>
  <c r="N233" i="430"/>
  <c r="N156" i="430"/>
  <c r="N139" i="430"/>
  <c r="N66" i="430"/>
  <c r="N125" i="430"/>
  <c r="N64" i="430"/>
  <c r="N144" i="430"/>
  <c r="N70" i="430"/>
  <c r="N195" i="430"/>
  <c r="N92" i="430"/>
  <c r="N28" i="430"/>
  <c r="N231" i="430"/>
  <c r="N205" i="430"/>
  <c r="N158" i="430"/>
  <c r="N230" i="430"/>
  <c r="N172" i="430"/>
  <c r="N192" i="430"/>
  <c r="N90" i="430"/>
  <c r="N26" i="430"/>
  <c r="N14" i="430"/>
  <c r="N88" i="430"/>
  <c r="N24" i="430"/>
  <c r="N15" i="430"/>
  <c r="N94" i="430"/>
  <c r="N30" i="430"/>
  <c r="N116" i="430"/>
  <c r="N52" i="430"/>
  <c r="N225" i="430"/>
  <c r="N127" i="430"/>
  <c r="N154" i="430"/>
  <c r="N59" i="430"/>
  <c r="N57" i="430"/>
  <c r="N63" i="430"/>
  <c r="N85" i="430"/>
  <c r="N236" i="430"/>
  <c r="N244" i="430"/>
  <c r="N148" i="430"/>
  <c r="N51" i="430"/>
  <c r="N49" i="430"/>
  <c r="N55" i="430"/>
  <c r="N77" i="430"/>
  <c r="N228" i="430"/>
  <c r="N220" i="430"/>
  <c r="N145" i="430"/>
  <c r="N43" i="430"/>
  <c r="N41" i="430"/>
  <c r="N47" i="430"/>
  <c r="N69" i="430"/>
  <c r="N180" i="430"/>
  <c r="N129" i="430"/>
  <c r="N215" i="430"/>
  <c r="N65" i="430"/>
  <c r="N138" i="430"/>
  <c r="N179" i="430"/>
  <c r="N201" i="430"/>
  <c r="N14" i="399"/>
  <c r="N15" i="399"/>
  <c r="P22" i="454"/>
  <c r="M15" i="454"/>
  <c r="M14" i="454"/>
  <c r="V15" i="454"/>
  <c r="V14" i="454"/>
  <c r="S14" i="454"/>
  <c r="S15" i="454"/>
  <c r="P15" i="454"/>
  <c r="P14" i="454"/>
  <c r="S22" i="454"/>
  <c r="V22" i="454"/>
  <c r="N234" i="454"/>
  <c r="N232" i="454"/>
  <c r="N230" i="454"/>
  <c r="N228" i="454"/>
  <c r="N226" i="454"/>
  <c r="N246" i="454"/>
  <c r="N245" i="454"/>
  <c r="N238" i="454"/>
  <c r="N237" i="454"/>
  <c r="N233" i="454"/>
  <c r="N231" i="454"/>
  <c r="N229" i="454"/>
  <c r="N227" i="454"/>
  <c r="N225" i="454"/>
  <c r="N244" i="454"/>
  <c r="N236" i="454"/>
  <c r="N219" i="454"/>
  <c r="N218" i="454"/>
  <c r="N211" i="454"/>
  <c r="N210" i="454"/>
  <c r="N203" i="454"/>
  <c r="N202" i="454"/>
  <c r="N195" i="454"/>
  <c r="N194" i="454"/>
  <c r="N243" i="454"/>
  <c r="N220" i="454"/>
  <c r="N212" i="454"/>
  <c r="N204" i="454"/>
  <c r="N196" i="454"/>
  <c r="N190" i="454"/>
  <c r="N189" i="454"/>
  <c r="N182" i="454"/>
  <c r="N181" i="454"/>
  <c r="N174" i="454"/>
  <c r="N173" i="454"/>
  <c r="N166" i="454"/>
  <c r="N165" i="454"/>
  <c r="N158" i="454"/>
  <c r="N157" i="454"/>
  <c r="N150" i="454"/>
  <c r="N149" i="454"/>
  <c r="N142" i="454"/>
  <c r="N141" i="454"/>
  <c r="N134" i="454"/>
  <c r="N133" i="454"/>
  <c r="N127" i="454"/>
  <c r="N125" i="454"/>
  <c r="N123" i="454"/>
  <c r="N121" i="454"/>
  <c r="N119" i="454"/>
  <c r="N117" i="454"/>
  <c r="N115" i="454"/>
  <c r="N113" i="454"/>
  <c r="N111" i="454"/>
  <c r="N109" i="454"/>
  <c r="N107" i="454"/>
  <c r="N105" i="454"/>
  <c r="N103" i="454"/>
  <c r="N101" i="454"/>
  <c r="N99" i="454"/>
  <c r="N97" i="454"/>
  <c r="N95" i="454"/>
  <c r="N93" i="454"/>
  <c r="N91" i="454"/>
  <c r="N89" i="454"/>
  <c r="N87" i="454"/>
  <c r="N85" i="454"/>
  <c r="N83" i="454"/>
  <c r="N81" i="454"/>
  <c r="N79" i="454"/>
  <c r="N77" i="454"/>
  <c r="N75" i="454"/>
  <c r="N73" i="454"/>
  <c r="N71" i="454"/>
  <c r="N69" i="454"/>
  <c r="N67" i="454"/>
  <c r="N65" i="454"/>
  <c r="N63" i="454"/>
  <c r="N61" i="454"/>
  <c r="N59" i="454"/>
  <c r="N57" i="454"/>
  <c r="N55" i="454"/>
  <c r="N53" i="454"/>
  <c r="N51" i="454"/>
  <c r="N49" i="454"/>
  <c r="N47" i="454"/>
  <c r="N45" i="454"/>
  <c r="N43" i="454"/>
  <c r="N41" i="454"/>
  <c r="N39" i="454"/>
  <c r="N37" i="454"/>
  <c r="N35" i="454"/>
  <c r="N33" i="454"/>
  <c r="N31" i="454"/>
  <c r="N29" i="454"/>
  <c r="N27" i="454"/>
  <c r="N25" i="454"/>
  <c r="N23" i="454"/>
  <c r="N242" i="454"/>
  <c r="N239" i="454"/>
  <c r="N191" i="454"/>
  <c r="N235" i="454"/>
  <c r="N222" i="454"/>
  <c r="N216" i="454"/>
  <c r="N207" i="454"/>
  <c r="N197" i="454"/>
  <c r="N193" i="454"/>
  <c r="N188" i="454"/>
  <c r="N183" i="454"/>
  <c r="N175" i="454"/>
  <c r="N167" i="454"/>
  <c r="N159" i="454"/>
  <c r="N151" i="454"/>
  <c r="N143" i="454"/>
  <c r="N135" i="454"/>
  <c r="N240" i="454"/>
  <c r="N221" i="454"/>
  <c r="N217" i="454"/>
  <c r="N206" i="454"/>
  <c r="N205" i="454"/>
  <c r="N199" i="454"/>
  <c r="N180" i="454"/>
  <c r="N172" i="454"/>
  <c r="N241" i="454"/>
  <c r="N224" i="454"/>
  <c r="N215" i="454"/>
  <c r="N208" i="454"/>
  <c r="N201" i="454"/>
  <c r="N198" i="454"/>
  <c r="N186" i="454"/>
  <c r="N185" i="454"/>
  <c r="N179" i="454"/>
  <c r="N178" i="454"/>
  <c r="N177" i="454"/>
  <c r="N171" i="454"/>
  <c r="N170" i="454"/>
  <c r="N169" i="454"/>
  <c r="N163" i="454"/>
  <c r="N214" i="454"/>
  <c r="N200" i="454"/>
  <c r="N160" i="454"/>
  <c r="N152" i="454"/>
  <c r="N144" i="454"/>
  <c r="N136" i="454"/>
  <c r="N126" i="454"/>
  <c r="N124" i="454"/>
  <c r="N122" i="454"/>
  <c r="N120" i="454"/>
  <c r="N118" i="454"/>
  <c r="N116" i="454"/>
  <c r="N114" i="454"/>
  <c r="N112" i="454"/>
  <c r="N110" i="454"/>
  <c r="N108" i="454"/>
  <c r="N106" i="454"/>
  <c r="N104" i="454"/>
  <c r="N102" i="454"/>
  <c r="N100" i="454"/>
  <c r="N98" i="454"/>
  <c r="N96" i="454"/>
  <c r="N94" i="454"/>
  <c r="N92" i="454"/>
  <c r="N90" i="454"/>
  <c r="N88" i="454"/>
  <c r="N86" i="454"/>
  <c r="N84" i="454"/>
  <c r="N82" i="454"/>
  <c r="N80" i="454"/>
  <c r="N78" i="454"/>
  <c r="N76" i="454"/>
  <c r="N74" i="454"/>
  <c r="N72" i="454"/>
  <c r="N70" i="454"/>
  <c r="N68" i="454"/>
  <c r="N66" i="454"/>
  <c r="N64" i="454"/>
  <c r="N62" i="454"/>
  <c r="N60" i="454"/>
  <c r="N58" i="454"/>
  <c r="N56" i="454"/>
  <c r="N54" i="454"/>
  <c r="N52" i="454"/>
  <c r="N50" i="454"/>
  <c r="N48" i="454"/>
  <c r="N46" i="454"/>
  <c r="N44" i="454"/>
  <c r="N42" i="454"/>
  <c r="N40" i="454"/>
  <c r="N38" i="454"/>
  <c r="N36" i="454"/>
  <c r="N34" i="454"/>
  <c r="N32" i="454"/>
  <c r="N30" i="454"/>
  <c r="N28" i="454"/>
  <c r="N26" i="454"/>
  <c r="N24" i="454"/>
  <c r="N192" i="454"/>
  <c r="N164" i="454"/>
  <c r="N213" i="454"/>
  <c r="N209" i="454"/>
  <c r="N187" i="454"/>
  <c r="N176" i="454"/>
  <c r="N168" i="454"/>
  <c r="N162" i="454"/>
  <c r="N161" i="454"/>
  <c r="N155" i="454"/>
  <c r="N154" i="454"/>
  <c r="N153" i="454"/>
  <c r="N147" i="454"/>
  <c r="N146" i="454"/>
  <c r="N145" i="454"/>
  <c r="N139" i="454"/>
  <c r="N138" i="454"/>
  <c r="N137" i="454"/>
  <c r="N131" i="454"/>
  <c r="N130" i="454"/>
  <c r="N129" i="454"/>
  <c r="N223" i="454"/>
  <c r="N184" i="454"/>
  <c r="N140" i="454"/>
  <c r="N128" i="454"/>
  <c r="N132" i="454"/>
  <c r="N148" i="454"/>
  <c r="N156" i="454"/>
  <c r="L14" i="454"/>
  <c r="L15" i="454"/>
  <c r="S14" i="452"/>
  <c r="S15" i="452"/>
  <c r="P15" i="452"/>
  <c r="P14" i="452"/>
  <c r="P22" i="452"/>
  <c r="L234" i="453"/>
  <c r="L232" i="453"/>
  <c r="L230" i="453"/>
  <c r="L228" i="453"/>
  <c r="L226" i="453"/>
  <c r="L224" i="453"/>
  <c r="L245" i="453"/>
  <c r="L242" i="453"/>
  <c r="L237" i="453"/>
  <c r="L246" i="453"/>
  <c r="L244" i="453"/>
  <c r="L243" i="453"/>
  <c r="L240" i="453"/>
  <c r="L238" i="453"/>
  <c r="L236" i="453"/>
  <c r="L235" i="453"/>
  <c r="L233" i="453"/>
  <c r="L225" i="453"/>
  <c r="L222" i="453"/>
  <c r="L219" i="453"/>
  <c r="L214" i="453"/>
  <c r="L211" i="453"/>
  <c r="L206" i="453"/>
  <c r="L203" i="453"/>
  <c r="L198" i="453"/>
  <c r="L195" i="453"/>
  <c r="L231" i="453"/>
  <c r="L189" i="453"/>
  <c r="L186" i="453"/>
  <c r="L181" i="453"/>
  <c r="L178" i="453"/>
  <c r="L173" i="453"/>
  <c r="L170" i="453"/>
  <c r="L165" i="453"/>
  <c r="L162" i="453"/>
  <c r="L157" i="453"/>
  <c r="L154" i="453"/>
  <c r="L149" i="453"/>
  <c r="L146" i="453"/>
  <c r="L141" i="453"/>
  <c r="L138" i="453"/>
  <c r="L133" i="453"/>
  <c r="L130" i="453"/>
  <c r="L128" i="453"/>
  <c r="L126" i="453"/>
  <c r="L124" i="453"/>
  <c r="L122" i="453"/>
  <c r="L120" i="453"/>
  <c r="L118" i="453"/>
  <c r="L116" i="453"/>
  <c r="L114" i="453"/>
  <c r="L112" i="453"/>
  <c r="L110" i="453"/>
  <c r="L108" i="453"/>
  <c r="L106" i="453"/>
  <c r="L104" i="453"/>
  <c r="L102" i="453"/>
  <c r="L100" i="453"/>
  <c r="L98" i="453"/>
  <c r="L96" i="453"/>
  <c r="L94" i="453"/>
  <c r="L92" i="453"/>
  <c r="L90" i="453"/>
  <c r="L88" i="453"/>
  <c r="L86" i="453"/>
  <c r="L84" i="453"/>
  <c r="L82" i="453"/>
  <c r="L80" i="453"/>
  <c r="L78" i="453"/>
  <c r="L76" i="453"/>
  <c r="L74" i="453"/>
  <c r="L72" i="453"/>
  <c r="L70" i="453"/>
  <c r="L68" i="453"/>
  <c r="L66" i="453"/>
  <c r="L64" i="453"/>
  <c r="L62" i="453"/>
  <c r="L60" i="453"/>
  <c r="L58" i="453"/>
  <c r="L56" i="453"/>
  <c r="L54" i="453"/>
  <c r="L52" i="453"/>
  <c r="L50" i="453"/>
  <c r="L48" i="453"/>
  <c r="L46" i="453"/>
  <c r="L44" i="453"/>
  <c r="L42" i="453"/>
  <c r="L40" i="453"/>
  <c r="L38" i="453"/>
  <c r="L36" i="453"/>
  <c r="L34" i="453"/>
  <c r="L32" i="453"/>
  <c r="L30" i="453"/>
  <c r="L28" i="453"/>
  <c r="L26" i="453"/>
  <c r="L24" i="453"/>
  <c r="L241" i="453"/>
  <c r="L229" i="453"/>
  <c r="L227" i="453"/>
  <c r="L212" i="453"/>
  <c r="L210" i="453"/>
  <c r="L208" i="453"/>
  <c r="L201" i="453"/>
  <c r="L199" i="453"/>
  <c r="L197" i="453"/>
  <c r="L220" i="453"/>
  <c r="L217" i="453"/>
  <c r="L216" i="453"/>
  <c r="L213" i="453"/>
  <c r="L207" i="453"/>
  <c r="L193" i="453"/>
  <c r="L188" i="453"/>
  <c r="L183" i="453"/>
  <c r="L182" i="453"/>
  <c r="L172" i="453"/>
  <c r="L167" i="453"/>
  <c r="L166" i="453"/>
  <c r="L156" i="453"/>
  <c r="L151" i="453"/>
  <c r="L150" i="453"/>
  <c r="L140" i="453"/>
  <c r="L135" i="453"/>
  <c r="L134" i="453"/>
  <c r="L129" i="453"/>
  <c r="L121" i="453"/>
  <c r="L113" i="453"/>
  <c r="L105" i="453"/>
  <c r="L97" i="453"/>
  <c r="L89" i="453"/>
  <c r="L81" i="453"/>
  <c r="L73" i="453"/>
  <c r="L65" i="453"/>
  <c r="L57" i="453"/>
  <c r="L49" i="453"/>
  <c r="L41" i="453"/>
  <c r="L33" i="453"/>
  <c r="L25" i="453"/>
  <c r="L239" i="453"/>
  <c r="L196" i="453"/>
  <c r="L179" i="453"/>
  <c r="L177" i="453"/>
  <c r="L176" i="453"/>
  <c r="L163" i="453"/>
  <c r="L161" i="453"/>
  <c r="L160" i="453"/>
  <c r="L147" i="453"/>
  <c r="L145" i="453"/>
  <c r="L144" i="453"/>
  <c r="L131" i="453"/>
  <c r="L123" i="453"/>
  <c r="L115" i="453"/>
  <c r="L107" i="453"/>
  <c r="L99" i="453"/>
  <c r="L91" i="453"/>
  <c r="L83" i="453"/>
  <c r="L75" i="453"/>
  <c r="L67" i="453"/>
  <c r="L59" i="453"/>
  <c r="L51" i="453"/>
  <c r="L43" i="453"/>
  <c r="L35" i="453"/>
  <c r="L27" i="453"/>
  <c r="L215" i="453"/>
  <c r="L204" i="453"/>
  <c r="L192" i="453"/>
  <c r="L125" i="453"/>
  <c r="L117" i="453"/>
  <c r="L109" i="453"/>
  <c r="L101" i="453"/>
  <c r="L93" i="453"/>
  <c r="L85" i="453"/>
  <c r="L77" i="453"/>
  <c r="L69" i="453"/>
  <c r="L61" i="453"/>
  <c r="L53" i="453"/>
  <c r="L45" i="453"/>
  <c r="L37" i="453"/>
  <c r="L29" i="453"/>
  <c r="L209" i="453"/>
  <c r="L205" i="453"/>
  <c r="L202" i="453"/>
  <c r="L191" i="453"/>
  <c r="L184" i="453"/>
  <c r="L180" i="453"/>
  <c r="L175" i="453"/>
  <c r="L168" i="453"/>
  <c r="L164" i="453"/>
  <c r="L159" i="453"/>
  <c r="L152" i="453"/>
  <c r="L148" i="453"/>
  <c r="L143" i="453"/>
  <c r="L136" i="453"/>
  <c r="L132" i="453"/>
  <c r="L127" i="453"/>
  <c r="L119" i="453"/>
  <c r="L111" i="453"/>
  <c r="L194" i="453"/>
  <c r="L174" i="453"/>
  <c r="L142" i="453"/>
  <c r="L103" i="453"/>
  <c r="L95" i="453"/>
  <c r="L87" i="453"/>
  <c r="L79" i="453"/>
  <c r="L71" i="453"/>
  <c r="L63" i="453"/>
  <c r="L55" i="453"/>
  <c r="L47" i="453"/>
  <c r="L39" i="453"/>
  <c r="L31" i="453"/>
  <c r="L23" i="453"/>
  <c r="L223" i="453"/>
  <c r="L221" i="453"/>
  <c r="L187" i="453"/>
  <c r="L169" i="453"/>
  <c r="L155" i="453"/>
  <c r="L137" i="453"/>
  <c r="L218" i="453"/>
  <c r="L190" i="453"/>
  <c r="L185" i="453"/>
  <c r="L171" i="453"/>
  <c r="L153" i="453"/>
  <c r="L139" i="453"/>
  <c r="L158" i="453"/>
  <c r="L200" i="453"/>
  <c r="V15" i="453"/>
  <c r="V14" i="453"/>
  <c r="P22" i="453"/>
  <c r="S22" i="453"/>
  <c r="S22" i="452"/>
  <c r="V22" i="452"/>
  <c r="V15" i="452"/>
  <c r="V14" i="452"/>
  <c r="N247" i="451"/>
  <c r="N14" i="451"/>
  <c r="M247" i="451"/>
  <c r="L247" i="451"/>
  <c r="L14" i="452"/>
  <c r="N15" i="451"/>
  <c r="L14" i="451"/>
  <c r="L15" i="451"/>
  <c r="S15" i="453"/>
  <c r="S14" i="453"/>
  <c r="N247" i="452"/>
  <c r="M247" i="452"/>
  <c r="L247" i="452"/>
  <c r="L15" i="452"/>
  <c r="M246" i="451"/>
  <c r="M244" i="451"/>
  <c r="M242" i="451"/>
  <c r="M240" i="451"/>
  <c r="M238" i="451"/>
  <c r="M236" i="451"/>
  <c r="M241" i="451"/>
  <c r="M208" i="451"/>
  <c r="M206" i="451"/>
  <c r="M204" i="451"/>
  <c r="M202" i="451"/>
  <c r="M200" i="451"/>
  <c r="M198" i="451"/>
  <c r="M196" i="451"/>
  <c r="M194" i="451"/>
  <c r="M192" i="451"/>
  <c r="M190" i="451"/>
  <c r="M188" i="451"/>
  <c r="M186" i="451"/>
  <c r="M184" i="451"/>
  <c r="M182" i="451"/>
  <c r="M180" i="451"/>
  <c r="M178" i="451"/>
  <c r="M176" i="451"/>
  <c r="M174" i="451"/>
  <c r="M172" i="451"/>
  <c r="M170" i="451"/>
  <c r="M168" i="451"/>
  <c r="M166" i="451"/>
  <c r="M164" i="451"/>
  <c r="M162" i="451"/>
  <c r="M160" i="451"/>
  <c r="M158" i="451"/>
  <c r="M156" i="451"/>
  <c r="M154" i="451"/>
  <c r="M152" i="451"/>
  <c r="M150" i="451"/>
  <c r="M148" i="451"/>
  <c r="M146" i="451"/>
  <c r="M144" i="451"/>
  <c r="M142" i="451"/>
  <c r="M140" i="451"/>
  <c r="M138" i="451"/>
  <c r="M136" i="451"/>
  <c r="M134" i="451"/>
  <c r="M132" i="451"/>
  <c r="M130" i="451"/>
  <c r="M128" i="451"/>
  <c r="M126" i="451"/>
  <c r="M124" i="451"/>
  <c r="M122" i="451"/>
  <c r="M120" i="451"/>
  <c r="M118" i="451"/>
  <c r="M116" i="451"/>
  <c r="M114" i="451"/>
  <c r="M112" i="451"/>
  <c r="M110" i="451"/>
  <c r="M108" i="451"/>
  <c r="M106" i="451"/>
  <c r="M104" i="451"/>
  <c r="M102" i="451"/>
  <c r="M100" i="451"/>
  <c r="M98" i="451"/>
  <c r="M96" i="451"/>
  <c r="M94" i="451"/>
  <c r="M92" i="451"/>
  <c r="M90" i="451"/>
  <c r="M88" i="451"/>
  <c r="M86" i="451"/>
  <c r="M84" i="451"/>
  <c r="M82" i="451"/>
  <c r="M80" i="451"/>
  <c r="M78" i="451"/>
  <c r="M76" i="451"/>
  <c r="M74" i="451"/>
  <c r="M72" i="451"/>
  <c r="M70" i="451"/>
  <c r="M68" i="451"/>
  <c r="M66" i="451"/>
  <c r="M64" i="451"/>
  <c r="M62" i="451"/>
  <c r="M60" i="451"/>
  <c r="M58" i="451"/>
  <c r="M56" i="451"/>
  <c r="M54" i="451"/>
  <c r="M52" i="451"/>
  <c r="M50" i="451"/>
  <c r="M48" i="451"/>
  <c r="M46" i="451"/>
  <c r="M44" i="451"/>
  <c r="M42" i="451"/>
  <c r="M40" i="451"/>
  <c r="M38" i="451"/>
  <c r="M36" i="451"/>
  <c r="M34" i="451"/>
  <c r="M32" i="451"/>
  <c r="M30" i="451"/>
  <c r="M28" i="451"/>
  <c r="M26" i="451"/>
  <c r="M24" i="451"/>
  <c r="M239" i="451"/>
  <c r="M245" i="451"/>
  <c r="M243" i="451"/>
  <c r="M237" i="451"/>
  <c r="M235" i="451"/>
  <c r="M230" i="451"/>
  <c r="M229" i="451"/>
  <c r="M222" i="451"/>
  <c r="M221" i="451"/>
  <c r="M214" i="451"/>
  <c r="M213" i="451"/>
  <c r="M205" i="451"/>
  <c r="M197" i="451"/>
  <c r="M189" i="451"/>
  <c r="M181" i="451"/>
  <c r="M173" i="451"/>
  <c r="M165" i="451"/>
  <c r="M157" i="451"/>
  <c r="M149" i="451"/>
  <c r="M141" i="451"/>
  <c r="M133" i="451"/>
  <c r="M125" i="451"/>
  <c r="M117" i="451"/>
  <c r="M109" i="451"/>
  <c r="M101" i="451"/>
  <c r="M93" i="451"/>
  <c r="M85" i="451"/>
  <c r="M77" i="451"/>
  <c r="M69" i="451"/>
  <c r="M61" i="451"/>
  <c r="M53" i="451"/>
  <c r="M45" i="451"/>
  <c r="M37" i="451"/>
  <c r="M29" i="451"/>
  <c r="M234" i="451"/>
  <c r="M225" i="451"/>
  <c r="M224" i="451"/>
  <c r="M220" i="451"/>
  <c r="M215" i="451"/>
  <c r="M227" i="451"/>
  <c r="M226" i="451"/>
  <c r="M217" i="451"/>
  <c r="M216" i="451"/>
  <c r="M212" i="451"/>
  <c r="M209" i="451"/>
  <c r="M203" i="451"/>
  <c r="M201" i="451"/>
  <c r="M195" i="451"/>
  <c r="M193" i="451"/>
  <c r="M187" i="451"/>
  <c r="M185" i="451"/>
  <c r="M179" i="451"/>
  <c r="M177" i="451"/>
  <c r="M171" i="451"/>
  <c r="M169" i="451"/>
  <c r="M163" i="451"/>
  <c r="M161" i="451"/>
  <c r="M155" i="451"/>
  <c r="M153" i="451"/>
  <c r="M147" i="451"/>
  <c r="M145" i="451"/>
  <c r="M233" i="451"/>
  <c r="M223" i="451"/>
  <c r="M207" i="451"/>
  <c r="M175" i="451"/>
  <c r="M137" i="451"/>
  <c r="M121" i="451"/>
  <c r="M105" i="451"/>
  <c r="M89" i="451"/>
  <c r="M73" i="451"/>
  <c r="M57" i="451"/>
  <c r="M41" i="451"/>
  <c r="M25" i="451"/>
  <c r="M191" i="451"/>
  <c r="M129" i="451"/>
  <c r="M113" i="451"/>
  <c r="M97" i="451"/>
  <c r="M81" i="451"/>
  <c r="M65" i="451"/>
  <c r="M33" i="451"/>
  <c r="M231" i="451"/>
  <c r="M219" i="451"/>
  <c r="M199" i="451"/>
  <c r="M167" i="451"/>
  <c r="M139" i="451"/>
  <c r="M123" i="451"/>
  <c r="M119" i="451"/>
  <c r="M107" i="451"/>
  <c r="M103" i="451"/>
  <c r="M218" i="451"/>
  <c r="M211" i="451"/>
  <c r="M183" i="451"/>
  <c r="M151" i="451"/>
  <c r="M143" i="451"/>
  <c r="M131" i="451"/>
  <c r="M127" i="451"/>
  <c r="M115" i="451"/>
  <c r="M111" i="451"/>
  <c r="M99" i="451"/>
  <c r="M95" i="451"/>
  <c r="M83" i="451"/>
  <c r="M79" i="451"/>
  <c r="M67" i="451"/>
  <c r="M63" i="451"/>
  <c r="M51" i="451"/>
  <c r="M47" i="451"/>
  <c r="M35" i="451"/>
  <c r="M31" i="451"/>
  <c r="M232" i="451"/>
  <c r="M228" i="451"/>
  <c r="M159" i="451"/>
  <c r="M49" i="451"/>
  <c r="M210" i="451"/>
  <c r="M135" i="451"/>
  <c r="M87" i="451"/>
  <c r="M75" i="451"/>
  <c r="M23" i="451"/>
  <c r="M91" i="451"/>
  <c r="M39" i="451"/>
  <c r="M27" i="451"/>
  <c r="M55" i="451"/>
  <c r="M43" i="451"/>
  <c r="M71" i="451"/>
  <c r="M59" i="451"/>
  <c r="N247" i="453"/>
  <c r="M247" i="453"/>
  <c r="L247" i="453"/>
  <c r="M14" i="453"/>
  <c r="M15" i="453"/>
  <c r="P14" i="453"/>
  <c r="P15" i="453"/>
  <c r="V22" i="453"/>
  <c r="M233" i="452"/>
  <c r="M231" i="452"/>
  <c r="M229" i="452"/>
  <c r="M227" i="452"/>
  <c r="M225" i="452"/>
  <c r="M223" i="452"/>
  <c r="M221" i="452"/>
  <c r="M219" i="452"/>
  <c r="M217" i="452"/>
  <c r="M215" i="452"/>
  <c r="M213" i="452"/>
  <c r="M211" i="452"/>
  <c r="M209" i="452"/>
  <c r="M207" i="452"/>
  <c r="M205" i="452"/>
  <c r="M203" i="452"/>
  <c r="M201" i="452"/>
  <c r="M199" i="452"/>
  <c r="M197" i="452"/>
  <c r="M195" i="452"/>
  <c r="M193" i="452"/>
  <c r="M191" i="452"/>
  <c r="M189" i="452"/>
  <c r="M187" i="452"/>
  <c r="M185" i="452"/>
  <c r="M183" i="452"/>
  <c r="M181" i="452"/>
  <c r="M179" i="452"/>
  <c r="M177" i="452"/>
  <c r="M175" i="452"/>
  <c r="M173" i="452"/>
  <c r="M171" i="452"/>
  <c r="M169" i="452"/>
  <c r="M167" i="452"/>
  <c r="M165" i="452"/>
  <c r="M163" i="452"/>
  <c r="M161" i="452"/>
  <c r="M159" i="452"/>
  <c r="M157" i="452"/>
  <c r="M155" i="452"/>
  <c r="M153" i="452"/>
  <c r="M151" i="452"/>
  <c r="M149" i="452"/>
  <c r="M147" i="452"/>
  <c r="M145" i="452"/>
  <c r="M143" i="452"/>
  <c r="M141" i="452"/>
  <c r="M139" i="452"/>
  <c r="M137" i="452"/>
  <c r="M135" i="452"/>
  <c r="M133" i="452"/>
  <c r="M131" i="452"/>
  <c r="M129" i="452"/>
  <c r="M127" i="452"/>
  <c r="M125" i="452"/>
  <c r="M123" i="452"/>
  <c r="M121" i="452"/>
  <c r="M119" i="452"/>
  <c r="M117" i="452"/>
  <c r="M115" i="452"/>
  <c r="M113" i="452"/>
  <c r="M111" i="452"/>
  <c r="M109" i="452"/>
  <c r="M107" i="452"/>
  <c r="M105" i="452"/>
  <c r="M103" i="452"/>
  <c r="M101" i="452"/>
  <c r="M99" i="452"/>
  <c r="M97" i="452"/>
  <c r="M95" i="452"/>
  <c r="M93" i="452"/>
  <c r="M91" i="452"/>
  <c r="M89" i="452"/>
  <c r="M87" i="452"/>
  <c r="M85" i="452"/>
  <c r="M83" i="452"/>
  <c r="M81" i="452"/>
  <c r="M79" i="452"/>
  <c r="M77" i="452"/>
  <c r="M75" i="452"/>
  <c r="M73" i="452"/>
  <c r="M71" i="452"/>
  <c r="M69" i="452"/>
  <c r="M67" i="452"/>
  <c r="M65" i="452"/>
  <c r="M63" i="452"/>
  <c r="M61" i="452"/>
  <c r="M59" i="452"/>
  <c r="M57" i="452"/>
  <c r="M55" i="452"/>
  <c r="M53" i="452"/>
  <c r="M51" i="452"/>
  <c r="M49" i="452"/>
  <c r="M47" i="452"/>
  <c r="M45" i="452"/>
  <c r="M43" i="452"/>
  <c r="M41" i="452"/>
  <c r="M39" i="452"/>
  <c r="M37" i="452"/>
  <c r="M35" i="452"/>
  <c r="M33" i="452"/>
  <c r="M31" i="452"/>
  <c r="M29" i="452"/>
  <c r="M27" i="452"/>
  <c r="M25" i="452"/>
  <c r="M23" i="452"/>
  <c r="M245" i="452"/>
  <c r="M243" i="452"/>
  <c r="M241" i="452"/>
  <c r="M239" i="452"/>
  <c r="M237" i="452"/>
  <c r="M235" i="452"/>
  <c r="M230" i="452"/>
  <c r="M222" i="452"/>
  <c r="M214" i="452"/>
  <c r="M206" i="452"/>
  <c r="M198" i="452"/>
  <c r="M190" i="452"/>
  <c r="M182" i="452"/>
  <c r="M174" i="452"/>
  <c r="M166" i="452"/>
  <c r="M158" i="452"/>
  <c r="M150" i="452"/>
  <c r="M142" i="452"/>
  <c r="M134" i="452"/>
  <c r="M126" i="452"/>
  <c r="M118" i="452"/>
  <c r="M110" i="452"/>
  <c r="M102" i="452"/>
  <c r="M94" i="452"/>
  <c r="M86" i="452"/>
  <c r="M78" i="452"/>
  <c r="M70" i="452"/>
  <c r="M62" i="452"/>
  <c r="M54" i="452"/>
  <c r="M46" i="452"/>
  <c r="M38" i="452"/>
  <c r="M30" i="452"/>
  <c r="M228" i="452"/>
  <c r="M220" i="452"/>
  <c r="M212" i="452"/>
  <c r="M204" i="452"/>
  <c r="M196" i="452"/>
  <c r="M188" i="452"/>
  <c r="M180" i="452"/>
  <c r="M172" i="452"/>
  <c r="M164" i="452"/>
  <c r="M156" i="452"/>
  <c r="M148" i="452"/>
  <c r="M140" i="452"/>
  <c r="M132" i="452"/>
  <c r="M124" i="452"/>
  <c r="M116" i="452"/>
  <c r="M108" i="452"/>
  <c r="M100" i="452"/>
  <c r="M92" i="452"/>
  <c r="M84" i="452"/>
  <c r="M76" i="452"/>
  <c r="M68" i="452"/>
  <c r="M60" i="452"/>
  <c r="M52" i="452"/>
  <c r="M44" i="452"/>
  <c r="M36" i="452"/>
  <c r="M28" i="452"/>
  <c r="M242" i="452"/>
  <c r="M244" i="452"/>
  <c r="M240" i="452"/>
  <c r="M234" i="452"/>
  <c r="M224" i="452"/>
  <c r="M202" i="452"/>
  <c r="M192" i="452"/>
  <c r="M170" i="452"/>
  <c r="M160" i="452"/>
  <c r="M138" i="452"/>
  <c r="M128" i="452"/>
  <c r="M106" i="452"/>
  <c r="M96" i="452"/>
  <c r="M74" i="452"/>
  <c r="M64" i="452"/>
  <c r="M42" i="452"/>
  <c r="M32" i="452"/>
  <c r="M246" i="452"/>
  <c r="M232" i="452"/>
  <c r="M210" i="452"/>
  <c r="M200" i="452"/>
  <c r="M218" i="452"/>
  <c r="M186" i="452"/>
  <c r="M178" i="452"/>
  <c r="M146" i="452"/>
  <c r="M114" i="452"/>
  <c r="M82" i="452"/>
  <c r="M50" i="452"/>
  <c r="M208" i="452"/>
  <c r="M194" i="452"/>
  <c r="M176" i="452"/>
  <c r="M168" i="452"/>
  <c r="M152" i="452"/>
  <c r="M130" i="452"/>
  <c r="M90" i="452"/>
  <c r="M48" i="452"/>
  <c r="M40" i="452"/>
  <c r="M24" i="452"/>
  <c r="M88" i="452"/>
  <c r="M238" i="452"/>
  <c r="M184" i="452"/>
  <c r="M80" i="452"/>
  <c r="M56" i="452"/>
  <c r="M34" i="452"/>
  <c r="M216" i="452"/>
  <c r="M144" i="452"/>
  <c r="M136" i="452"/>
  <c r="M120" i="452"/>
  <c r="M98" i="452"/>
  <c r="M58" i="452"/>
  <c r="M236" i="452"/>
  <c r="M226" i="452"/>
  <c r="M154" i="452"/>
  <c r="M112" i="452"/>
  <c r="M104" i="452"/>
  <c r="M66" i="452"/>
  <c r="M26" i="452"/>
  <c r="M162" i="452"/>
  <c r="M122" i="452"/>
  <c r="M72" i="452"/>
  <c r="N233" i="453"/>
  <c r="N231" i="453"/>
  <c r="N229" i="453"/>
  <c r="N227" i="453"/>
  <c r="N225" i="453"/>
  <c r="N241" i="453"/>
  <c r="N240" i="453"/>
  <c r="N242" i="453"/>
  <c r="N228" i="453"/>
  <c r="N218" i="453"/>
  <c r="N217" i="453"/>
  <c r="N210" i="453"/>
  <c r="N209" i="453"/>
  <c r="N202" i="453"/>
  <c r="N201" i="453"/>
  <c r="N194" i="453"/>
  <c r="N193" i="453"/>
  <c r="N243" i="453"/>
  <c r="N235" i="453"/>
  <c r="N232" i="453"/>
  <c r="N230" i="453"/>
  <c r="N224" i="453"/>
  <c r="N222" i="453"/>
  <c r="N214" i="453"/>
  <c r="N206" i="453"/>
  <c r="N198" i="453"/>
  <c r="N185" i="453"/>
  <c r="N184" i="453"/>
  <c r="N177" i="453"/>
  <c r="N176" i="453"/>
  <c r="N169" i="453"/>
  <c r="N168" i="453"/>
  <c r="N161" i="453"/>
  <c r="N160" i="453"/>
  <c r="N153" i="453"/>
  <c r="N152" i="453"/>
  <c r="N145" i="453"/>
  <c r="N144" i="453"/>
  <c r="N137" i="453"/>
  <c r="N136" i="453"/>
  <c r="N129" i="453"/>
  <c r="N127" i="453"/>
  <c r="N125" i="453"/>
  <c r="N123" i="453"/>
  <c r="N121" i="453"/>
  <c r="N119" i="453"/>
  <c r="N117" i="453"/>
  <c r="N115" i="453"/>
  <c r="N113" i="453"/>
  <c r="N111" i="453"/>
  <c r="N109" i="453"/>
  <c r="N107" i="453"/>
  <c r="N105" i="453"/>
  <c r="N103" i="453"/>
  <c r="N101" i="453"/>
  <c r="N99" i="453"/>
  <c r="N97" i="453"/>
  <c r="N95" i="453"/>
  <c r="N93" i="453"/>
  <c r="N91" i="453"/>
  <c r="N89" i="453"/>
  <c r="N87" i="453"/>
  <c r="N85" i="453"/>
  <c r="N83" i="453"/>
  <c r="N81" i="453"/>
  <c r="N79" i="453"/>
  <c r="N77" i="453"/>
  <c r="N75" i="453"/>
  <c r="N73" i="453"/>
  <c r="N71" i="453"/>
  <c r="N69" i="453"/>
  <c r="N67" i="453"/>
  <c r="N65" i="453"/>
  <c r="N63" i="453"/>
  <c r="N61" i="453"/>
  <c r="N59" i="453"/>
  <c r="N57" i="453"/>
  <c r="N55" i="453"/>
  <c r="N53" i="453"/>
  <c r="N51" i="453"/>
  <c r="N49" i="453"/>
  <c r="N47" i="453"/>
  <c r="N45" i="453"/>
  <c r="N43" i="453"/>
  <c r="N41" i="453"/>
  <c r="N39" i="453"/>
  <c r="N37" i="453"/>
  <c r="N35" i="453"/>
  <c r="N33" i="453"/>
  <c r="N31" i="453"/>
  <c r="N29" i="453"/>
  <c r="N27" i="453"/>
  <c r="N25" i="453"/>
  <c r="N23" i="453"/>
  <c r="N245" i="453"/>
  <c r="N239" i="453"/>
  <c r="N238" i="453"/>
  <c r="N223" i="453"/>
  <c r="N221" i="453"/>
  <c r="N204" i="453"/>
  <c r="N203" i="453"/>
  <c r="N200" i="453"/>
  <c r="N191" i="453"/>
  <c r="N183" i="453"/>
  <c r="N175" i="453"/>
  <c r="N167" i="453"/>
  <c r="N159" i="453"/>
  <c r="N151" i="453"/>
  <c r="N143" i="453"/>
  <c r="N135" i="453"/>
  <c r="N246" i="453"/>
  <c r="N237" i="453"/>
  <c r="N234" i="453"/>
  <c r="N212" i="453"/>
  <c r="N199" i="453"/>
  <c r="N197" i="453"/>
  <c r="N196" i="453"/>
  <c r="N179" i="453"/>
  <c r="N178" i="453"/>
  <c r="N163" i="453"/>
  <c r="N162" i="453"/>
  <c r="N147" i="453"/>
  <c r="N146" i="453"/>
  <c r="N131" i="453"/>
  <c r="N130" i="453"/>
  <c r="N124" i="453"/>
  <c r="N116" i="453"/>
  <c r="N108" i="453"/>
  <c r="N100" i="453"/>
  <c r="N92" i="453"/>
  <c r="N84" i="453"/>
  <c r="N76" i="453"/>
  <c r="N68" i="453"/>
  <c r="N60" i="453"/>
  <c r="N52" i="453"/>
  <c r="N44" i="453"/>
  <c r="N36" i="453"/>
  <c r="N28" i="453"/>
  <c r="N236" i="453"/>
  <c r="N215" i="453"/>
  <c r="N205" i="453"/>
  <c r="N190" i="453"/>
  <c r="N181" i="453"/>
  <c r="N180" i="453"/>
  <c r="N174" i="453"/>
  <c r="N165" i="453"/>
  <c r="N164" i="453"/>
  <c r="N158" i="453"/>
  <c r="N149" i="453"/>
  <c r="N148" i="453"/>
  <c r="N142" i="453"/>
  <c r="N133" i="453"/>
  <c r="N132" i="453"/>
  <c r="N126" i="453"/>
  <c r="N118" i="453"/>
  <c r="N110" i="453"/>
  <c r="N102" i="453"/>
  <c r="N94" i="453"/>
  <c r="N86" i="453"/>
  <c r="N78" i="453"/>
  <c r="N70" i="453"/>
  <c r="N62" i="453"/>
  <c r="N54" i="453"/>
  <c r="N46" i="453"/>
  <c r="N38" i="453"/>
  <c r="N30" i="453"/>
  <c r="N226" i="453"/>
  <c r="N216" i="453"/>
  <c r="N211" i="453"/>
  <c r="N186" i="453"/>
  <c r="N182" i="453"/>
  <c r="N170" i="453"/>
  <c r="N166" i="453"/>
  <c r="N154" i="453"/>
  <c r="N150" i="453"/>
  <c r="N138" i="453"/>
  <c r="N134" i="453"/>
  <c r="N122" i="453"/>
  <c r="N114" i="453"/>
  <c r="N106" i="453"/>
  <c r="N98" i="453"/>
  <c r="N90" i="453"/>
  <c r="N82" i="453"/>
  <c r="N74" i="453"/>
  <c r="N66" i="453"/>
  <c r="N58" i="453"/>
  <c r="N50" i="453"/>
  <c r="N42" i="453"/>
  <c r="N34" i="453"/>
  <c r="N26" i="453"/>
  <c r="N213" i="453"/>
  <c r="N189" i="453"/>
  <c r="N173" i="453"/>
  <c r="N157" i="453"/>
  <c r="N141" i="453"/>
  <c r="N192" i="453"/>
  <c r="N187" i="453"/>
  <c r="N172" i="453"/>
  <c r="N155" i="453"/>
  <c r="N140" i="453"/>
  <c r="N120" i="453"/>
  <c r="N104" i="453"/>
  <c r="N96" i="453"/>
  <c r="N88" i="453"/>
  <c r="N80" i="453"/>
  <c r="N72" i="453"/>
  <c r="N64" i="453"/>
  <c r="N56" i="453"/>
  <c r="N48" i="453"/>
  <c r="N40" i="453"/>
  <c r="N32" i="453"/>
  <c r="N24" i="453"/>
  <c r="N207" i="453"/>
  <c r="N244" i="453"/>
  <c r="N195" i="453"/>
  <c r="N188" i="453"/>
  <c r="N171" i="453"/>
  <c r="N219" i="453"/>
  <c r="N208" i="453"/>
  <c r="N128" i="453"/>
  <c r="N220" i="453"/>
  <c r="N156" i="453"/>
  <c r="N139" i="453"/>
  <c r="N112" i="453"/>
  <c r="N245" i="452"/>
  <c r="N243" i="452"/>
  <c r="N241" i="452"/>
  <c r="N239" i="452"/>
  <c r="N237" i="452"/>
  <c r="N235" i="452"/>
  <c r="N228" i="452"/>
  <c r="N227" i="452"/>
  <c r="N220" i="452"/>
  <c r="N219" i="452"/>
  <c r="N212" i="452"/>
  <c r="N211" i="452"/>
  <c r="N204" i="452"/>
  <c r="N203" i="452"/>
  <c r="N196" i="452"/>
  <c r="N195" i="452"/>
  <c r="N188" i="452"/>
  <c r="N187" i="452"/>
  <c r="N180" i="452"/>
  <c r="N179" i="452"/>
  <c r="N172" i="452"/>
  <c r="N171" i="452"/>
  <c r="N164" i="452"/>
  <c r="N163" i="452"/>
  <c r="N156" i="452"/>
  <c r="N155" i="452"/>
  <c r="N148" i="452"/>
  <c r="N147" i="452"/>
  <c r="N140" i="452"/>
  <c r="N139" i="452"/>
  <c r="N132" i="452"/>
  <c r="N131" i="452"/>
  <c r="N124" i="452"/>
  <c r="N123" i="452"/>
  <c r="N116" i="452"/>
  <c r="N115" i="452"/>
  <c r="N108" i="452"/>
  <c r="N107" i="452"/>
  <c r="N100" i="452"/>
  <c r="N99" i="452"/>
  <c r="N92" i="452"/>
  <c r="N91" i="452"/>
  <c r="N84" i="452"/>
  <c r="N83" i="452"/>
  <c r="N76" i="452"/>
  <c r="N75" i="452"/>
  <c r="N68" i="452"/>
  <c r="N67" i="452"/>
  <c r="N60" i="452"/>
  <c r="N59" i="452"/>
  <c r="N52" i="452"/>
  <c r="N51" i="452"/>
  <c r="N44" i="452"/>
  <c r="N43" i="452"/>
  <c r="N36" i="452"/>
  <c r="N35" i="452"/>
  <c r="N28" i="452"/>
  <c r="N27" i="452"/>
  <c r="N234" i="452"/>
  <c r="N233" i="452"/>
  <c r="N226" i="452"/>
  <c r="N225" i="452"/>
  <c r="N218" i="452"/>
  <c r="N217" i="452"/>
  <c r="N210" i="452"/>
  <c r="N209" i="452"/>
  <c r="N202" i="452"/>
  <c r="N201" i="452"/>
  <c r="N194" i="452"/>
  <c r="N193" i="452"/>
  <c r="N186" i="452"/>
  <c r="N185" i="452"/>
  <c r="N178" i="452"/>
  <c r="N177" i="452"/>
  <c r="N170" i="452"/>
  <c r="N169" i="452"/>
  <c r="N162" i="452"/>
  <c r="N161" i="452"/>
  <c r="N154" i="452"/>
  <c r="N153" i="452"/>
  <c r="N146" i="452"/>
  <c r="N145" i="452"/>
  <c r="N138" i="452"/>
  <c r="N137" i="452"/>
  <c r="N130" i="452"/>
  <c r="N129" i="452"/>
  <c r="N122" i="452"/>
  <c r="N121" i="452"/>
  <c r="N114" i="452"/>
  <c r="N113" i="452"/>
  <c r="N106" i="452"/>
  <c r="N105" i="452"/>
  <c r="N98" i="452"/>
  <c r="N97" i="452"/>
  <c r="N90" i="452"/>
  <c r="N89" i="452"/>
  <c r="N82" i="452"/>
  <c r="N81" i="452"/>
  <c r="N74" i="452"/>
  <c r="N73" i="452"/>
  <c r="N66" i="452"/>
  <c r="N65" i="452"/>
  <c r="N58" i="452"/>
  <c r="N57" i="452"/>
  <c r="N50" i="452"/>
  <c r="N49" i="452"/>
  <c r="N42" i="452"/>
  <c r="N41" i="452"/>
  <c r="N34" i="452"/>
  <c r="N33" i="452"/>
  <c r="N26" i="452"/>
  <c r="N25" i="452"/>
  <c r="N240" i="452"/>
  <c r="N246" i="452"/>
  <c r="N232" i="452"/>
  <c r="N229" i="452"/>
  <c r="N215" i="452"/>
  <c r="N206" i="452"/>
  <c r="N200" i="452"/>
  <c r="N197" i="452"/>
  <c r="N183" i="452"/>
  <c r="N174" i="452"/>
  <c r="N168" i="452"/>
  <c r="N165" i="452"/>
  <c r="N151" i="452"/>
  <c r="N142" i="452"/>
  <c r="N136" i="452"/>
  <c r="N133" i="452"/>
  <c r="N119" i="452"/>
  <c r="N110" i="452"/>
  <c r="N104" i="452"/>
  <c r="N101" i="452"/>
  <c r="N87" i="452"/>
  <c r="N78" i="452"/>
  <c r="N72" i="452"/>
  <c r="N69" i="452"/>
  <c r="N55" i="452"/>
  <c r="N46" i="452"/>
  <c r="N40" i="452"/>
  <c r="N37" i="452"/>
  <c r="N23" i="452"/>
  <c r="N236" i="452"/>
  <c r="N223" i="452"/>
  <c r="N214" i="452"/>
  <c r="N208" i="452"/>
  <c r="N205" i="452"/>
  <c r="N191" i="452"/>
  <c r="N182" i="452"/>
  <c r="N224" i="452"/>
  <c r="N192" i="452"/>
  <c r="N175" i="452"/>
  <c r="N143" i="452"/>
  <c r="N111" i="452"/>
  <c r="N79" i="452"/>
  <c r="N47" i="452"/>
  <c r="N242" i="452"/>
  <c r="N231" i="452"/>
  <c r="N230" i="452"/>
  <c r="N216" i="452"/>
  <c r="N199" i="452"/>
  <c r="N198" i="452"/>
  <c r="N184" i="452"/>
  <c r="N213" i="452"/>
  <c r="N189" i="452"/>
  <c r="N160" i="452"/>
  <c r="N144" i="452"/>
  <c r="N141" i="452"/>
  <c r="N135" i="452"/>
  <c r="N134" i="452"/>
  <c r="N127" i="452"/>
  <c r="N120" i="452"/>
  <c r="N118" i="452"/>
  <c r="N117" i="452"/>
  <c r="N94" i="452"/>
  <c r="N93" i="452"/>
  <c r="N32" i="452"/>
  <c r="N181" i="452"/>
  <c r="N158" i="452"/>
  <c r="N56" i="452"/>
  <c r="N54" i="452"/>
  <c r="N53" i="452"/>
  <c r="N207" i="452"/>
  <c r="N173" i="452"/>
  <c r="N149" i="452"/>
  <c r="N64" i="452"/>
  <c r="N38" i="452"/>
  <c r="N190" i="452"/>
  <c r="N128" i="452"/>
  <c r="N112" i="452"/>
  <c r="N109" i="452"/>
  <c r="N103" i="452"/>
  <c r="N102" i="452"/>
  <c r="N95" i="452"/>
  <c r="N88" i="452"/>
  <c r="N86" i="452"/>
  <c r="N85" i="452"/>
  <c r="N62" i="452"/>
  <c r="N61" i="452"/>
  <c r="N244" i="452"/>
  <c r="N238" i="452"/>
  <c r="N221" i="452"/>
  <c r="N157" i="452"/>
  <c r="N96" i="452"/>
  <c r="N80" i="452"/>
  <c r="N77" i="452"/>
  <c r="N71" i="452"/>
  <c r="N70" i="452"/>
  <c r="N63" i="452"/>
  <c r="N30" i="452"/>
  <c r="N29" i="452"/>
  <c r="N222" i="452"/>
  <c r="N176" i="452"/>
  <c r="N167" i="452"/>
  <c r="N166" i="452"/>
  <c r="N159" i="452"/>
  <c r="N152" i="452"/>
  <c r="N150" i="452"/>
  <c r="N126" i="452"/>
  <c r="N125" i="452"/>
  <c r="N48" i="452"/>
  <c r="N45" i="452"/>
  <c r="N39" i="452"/>
  <c r="N31" i="452"/>
  <c r="N24" i="452"/>
  <c r="S22" i="449"/>
  <c r="M246" i="450"/>
  <c r="M244" i="450"/>
  <c r="M242" i="450"/>
  <c r="M240" i="450"/>
  <c r="M238" i="450"/>
  <c r="M236" i="450"/>
  <c r="M233" i="450"/>
  <c r="M231" i="450"/>
  <c r="M245" i="450"/>
  <c r="M243" i="450"/>
  <c r="M241" i="450"/>
  <c r="M239" i="450"/>
  <c r="M237" i="450"/>
  <c r="M235" i="450"/>
  <c r="M230" i="450"/>
  <c r="M228" i="450"/>
  <c r="M226" i="450"/>
  <c r="M224" i="450"/>
  <c r="M222" i="450"/>
  <c r="M220" i="450"/>
  <c r="M218" i="450"/>
  <c r="M216" i="450"/>
  <c r="M214" i="450"/>
  <c r="M212" i="450"/>
  <c r="M210" i="450"/>
  <c r="M208" i="450"/>
  <c r="M206" i="450"/>
  <c r="M234" i="450"/>
  <c r="M229" i="450"/>
  <c r="M227" i="450"/>
  <c r="M225" i="450"/>
  <c r="M223" i="450"/>
  <c r="M221" i="450"/>
  <c r="M219" i="450"/>
  <c r="M217" i="450"/>
  <c r="M215" i="450"/>
  <c r="M213" i="450"/>
  <c r="M211" i="450"/>
  <c r="M209" i="450"/>
  <c r="M207" i="450"/>
  <c r="M205" i="450"/>
  <c r="M204" i="450"/>
  <c r="M202" i="450"/>
  <c r="M200" i="450"/>
  <c r="M198" i="450"/>
  <c r="M196" i="450"/>
  <c r="M194" i="450"/>
  <c r="M192" i="450"/>
  <c r="M190" i="450"/>
  <c r="M188" i="450"/>
  <c r="M186" i="450"/>
  <c r="M184" i="450"/>
  <c r="M182" i="450"/>
  <c r="M180" i="450"/>
  <c r="M203" i="450"/>
  <c r="M201" i="450"/>
  <c r="M199" i="450"/>
  <c r="M197" i="450"/>
  <c r="M195" i="450"/>
  <c r="M193" i="450"/>
  <c r="M191" i="450"/>
  <c r="M189" i="450"/>
  <c r="M187" i="450"/>
  <c r="M185" i="450"/>
  <c r="M183" i="450"/>
  <c r="M181" i="450"/>
  <c r="M179" i="450"/>
  <c r="M177" i="450"/>
  <c r="M175" i="450"/>
  <c r="M232" i="450"/>
  <c r="M174" i="450"/>
  <c r="M173" i="450"/>
  <c r="M171" i="450"/>
  <c r="M169" i="450"/>
  <c r="M167" i="450"/>
  <c r="M165" i="450"/>
  <c r="M163" i="450"/>
  <c r="M161" i="450"/>
  <c r="M178" i="450"/>
  <c r="M176" i="450"/>
  <c r="M168" i="450"/>
  <c r="M160" i="450"/>
  <c r="M166" i="450"/>
  <c r="M159" i="450"/>
  <c r="M157" i="450"/>
  <c r="M155" i="450"/>
  <c r="M153" i="450"/>
  <c r="M151" i="450"/>
  <c r="M149" i="450"/>
  <c r="M147" i="450"/>
  <c r="M145" i="450"/>
  <c r="M143" i="450"/>
  <c r="M142" i="450"/>
  <c r="M140" i="450"/>
  <c r="M138" i="450"/>
  <c r="M136" i="450"/>
  <c r="M134" i="450"/>
  <c r="M132" i="450"/>
  <c r="M172" i="450"/>
  <c r="M164" i="450"/>
  <c r="M158" i="450"/>
  <c r="M154" i="450"/>
  <c r="M150" i="450"/>
  <c r="M146" i="450"/>
  <c r="M137" i="450"/>
  <c r="M118" i="450"/>
  <c r="M116" i="450"/>
  <c r="M135" i="450"/>
  <c r="M130" i="450"/>
  <c r="M128" i="450"/>
  <c r="M126" i="450"/>
  <c r="M124" i="450"/>
  <c r="M122" i="450"/>
  <c r="M120" i="450"/>
  <c r="M114" i="450"/>
  <c r="M112" i="450"/>
  <c r="M110" i="450"/>
  <c r="M108" i="450"/>
  <c r="M106" i="450"/>
  <c r="M104" i="450"/>
  <c r="M102" i="450"/>
  <c r="M100" i="450"/>
  <c r="M98" i="450"/>
  <c r="M96" i="450"/>
  <c r="M94" i="450"/>
  <c r="M92" i="450"/>
  <c r="M90" i="450"/>
  <c r="M88" i="450"/>
  <c r="M86" i="450"/>
  <c r="M84" i="450"/>
  <c r="M82" i="450"/>
  <c r="M156" i="450"/>
  <c r="M152" i="450"/>
  <c r="M148" i="450"/>
  <c r="M144" i="450"/>
  <c r="M141" i="450"/>
  <c r="M133" i="450"/>
  <c r="M129" i="450"/>
  <c r="M125" i="450"/>
  <c r="M121" i="450"/>
  <c r="M117" i="450"/>
  <c r="M113" i="450"/>
  <c r="M109" i="450"/>
  <c r="M101" i="450"/>
  <c r="M93" i="450"/>
  <c r="M85" i="450"/>
  <c r="M64" i="450"/>
  <c r="M62" i="450"/>
  <c r="M170" i="450"/>
  <c r="M139" i="450"/>
  <c r="M131" i="450"/>
  <c r="M107" i="450"/>
  <c r="M99" i="450"/>
  <c r="M91" i="450"/>
  <c r="M83" i="450"/>
  <c r="M79" i="450"/>
  <c r="M77" i="450"/>
  <c r="M75" i="450"/>
  <c r="M73" i="450"/>
  <c r="M71" i="450"/>
  <c r="M69" i="450"/>
  <c r="M67" i="450"/>
  <c r="M65" i="450"/>
  <c r="M63" i="450"/>
  <c r="M61" i="450"/>
  <c r="M60" i="450"/>
  <c r="M58" i="450"/>
  <c r="M56" i="450"/>
  <c r="M54" i="450"/>
  <c r="M52" i="450"/>
  <c r="M50" i="450"/>
  <c r="M48" i="450"/>
  <c r="M46" i="450"/>
  <c r="M44" i="450"/>
  <c r="M42" i="450"/>
  <c r="M40" i="450"/>
  <c r="M38" i="450"/>
  <c r="M36" i="450"/>
  <c r="M34" i="450"/>
  <c r="M32" i="450"/>
  <c r="M30" i="450"/>
  <c r="M28" i="450"/>
  <c r="M26" i="450"/>
  <c r="M24" i="450"/>
  <c r="M162" i="450"/>
  <c r="M127" i="450"/>
  <c r="M123" i="450"/>
  <c r="M119" i="450"/>
  <c r="M115" i="450"/>
  <c r="M111" i="450"/>
  <c r="M105" i="450"/>
  <c r="M97" i="450"/>
  <c r="M89" i="450"/>
  <c r="M81" i="450"/>
  <c r="M103" i="450"/>
  <c r="M95" i="450"/>
  <c r="M87" i="450"/>
  <c r="M59" i="450"/>
  <c r="M51" i="450"/>
  <c r="M43" i="450"/>
  <c r="M35" i="450"/>
  <c r="M27" i="450"/>
  <c r="M80" i="450"/>
  <c r="M76" i="450"/>
  <c r="M72" i="450"/>
  <c r="M68" i="450"/>
  <c r="M57" i="450"/>
  <c r="M49" i="450"/>
  <c r="M41" i="450"/>
  <c r="M33" i="450"/>
  <c r="M25" i="450"/>
  <c r="M55" i="450"/>
  <c r="M47" i="450"/>
  <c r="M39" i="450"/>
  <c r="M31" i="450"/>
  <c r="M23" i="450"/>
  <c r="M78" i="450"/>
  <c r="M74" i="450"/>
  <c r="M70" i="450"/>
  <c r="M66" i="450"/>
  <c r="M53" i="450"/>
  <c r="M45" i="450"/>
  <c r="M37" i="450"/>
  <c r="M29" i="450"/>
  <c r="L246" i="449"/>
  <c r="L244" i="449"/>
  <c r="L242" i="449"/>
  <c r="L240" i="449"/>
  <c r="L238" i="449"/>
  <c r="L236" i="449"/>
  <c r="L245" i="449"/>
  <c r="L243" i="449"/>
  <c r="L241" i="449"/>
  <c r="L239" i="449"/>
  <c r="L237" i="449"/>
  <c r="L235" i="449"/>
  <c r="L231" i="449"/>
  <c r="L230" i="449"/>
  <c r="L224" i="449"/>
  <c r="L233" i="449"/>
  <c r="L232" i="449"/>
  <c r="L225" i="449"/>
  <c r="L223" i="449"/>
  <c r="L221" i="449"/>
  <c r="L219" i="449"/>
  <c r="L217" i="449"/>
  <c r="L215" i="449"/>
  <c r="L213" i="449"/>
  <c r="L211" i="449"/>
  <c r="L209" i="449"/>
  <c r="L207" i="449"/>
  <c r="L205" i="449"/>
  <c r="L203" i="449"/>
  <c r="L201" i="449"/>
  <c r="L199" i="449"/>
  <c r="L197" i="449"/>
  <c r="L195" i="449"/>
  <c r="L193" i="449"/>
  <c r="L191" i="449"/>
  <c r="L189" i="449"/>
  <c r="L187" i="449"/>
  <c r="L185" i="449"/>
  <c r="L183" i="449"/>
  <c r="L181" i="449"/>
  <c r="L179" i="449"/>
  <c r="L177" i="449"/>
  <c r="L175" i="449"/>
  <c r="L173" i="449"/>
  <c r="L171" i="449"/>
  <c r="L169" i="449"/>
  <c r="L234" i="449"/>
  <c r="L227" i="449"/>
  <c r="L226" i="449"/>
  <c r="L222" i="449"/>
  <c r="L214" i="449"/>
  <c r="L206" i="449"/>
  <c r="L198" i="449"/>
  <c r="L190" i="449"/>
  <c r="L182" i="449"/>
  <c r="L174" i="449"/>
  <c r="L167" i="449"/>
  <c r="L166" i="449"/>
  <c r="L159" i="449"/>
  <c r="L158" i="449"/>
  <c r="L151" i="449"/>
  <c r="L150" i="449"/>
  <c r="L143" i="449"/>
  <c r="L142" i="449"/>
  <c r="L137" i="449"/>
  <c r="L229" i="449"/>
  <c r="L228" i="449"/>
  <c r="L220" i="449"/>
  <c r="L212" i="449"/>
  <c r="L204" i="449"/>
  <c r="L196" i="449"/>
  <c r="L188" i="449"/>
  <c r="L180" i="449"/>
  <c r="L172" i="449"/>
  <c r="L168" i="449"/>
  <c r="L161" i="449"/>
  <c r="L160" i="449"/>
  <c r="L153" i="449"/>
  <c r="L152" i="449"/>
  <c r="L145" i="449"/>
  <c r="L144" i="449"/>
  <c r="L140" i="449"/>
  <c r="L135" i="449"/>
  <c r="L134" i="449"/>
  <c r="L132" i="449"/>
  <c r="L130" i="449"/>
  <c r="L128" i="449"/>
  <c r="L126" i="449"/>
  <c r="L124" i="449"/>
  <c r="L122" i="449"/>
  <c r="L120" i="449"/>
  <c r="L118" i="449"/>
  <c r="L116" i="449"/>
  <c r="L114" i="449"/>
  <c r="L112" i="449"/>
  <c r="L110" i="449"/>
  <c r="L108" i="449"/>
  <c r="L106" i="449"/>
  <c r="L104" i="449"/>
  <c r="L102" i="449"/>
  <c r="L100" i="449"/>
  <c r="L98" i="449"/>
  <c r="L96" i="449"/>
  <c r="L94" i="449"/>
  <c r="L92" i="449"/>
  <c r="L90" i="449"/>
  <c r="L88" i="449"/>
  <c r="L86" i="449"/>
  <c r="L84" i="449"/>
  <c r="L82" i="449"/>
  <c r="L80" i="449"/>
  <c r="L78" i="449"/>
  <c r="L76" i="449"/>
  <c r="L74" i="449"/>
  <c r="L72" i="449"/>
  <c r="L70" i="449"/>
  <c r="L68" i="449"/>
  <c r="L66" i="449"/>
  <c r="L64" i="449"/>
  <c r="L62" i="449"/>
  <c r="L60" i="449"/>
  <c r="L58" i="449"/>
  <c r="L218" i="449"/>
  <c r="L210" i="449"/>
  <c r="L202" i="449"/>
  <c r="L194" i="449"/>
  <c r="L186" i="449"/>
  <c r="L178" i="449"/>
  <c r="L170" i="449"/>
  <c r="L163" i="449"/>
  <c r="L162" i="449"/>
  <c r="L155" i="449"/>
  <c r="L154" i="449"/>
  <c r="L147" i="449"/>
  <c r="L146" i="449"/>
  <c r="L138" i="449"/>
  <c r="L208" i="449"/>
  <c r="L192" i="449"/>
  <c r="L176" i="449"/>
  <c r="L165" i="449"/>
  <c r="L164" i="449"/>
  <c r="L157" i="449"/>
  <c r="L156" i="449"/>
  <c r="L149" i="449"/>
  <c r="L148" i="449"/>
  <c r="L141" i="449"/>
  <c r="L133" i="449"/>
  <c r="L125" i="449"/>
  <c r="L117" i="449"/>
  <c r="L109" i="449"/>
  <c r="L101" i="449"/>
  <c r="L93" i="449"/>
  <c r="L85" i="449"/>
  <c r="L77" i="449"/>
  <c r="L69" i="449"/>
  <c r="L61" i="449"/>
  <c r="L55" i="449"/>
  <c r="L54" i="449"/>
  <c r="L47" i="449"/>
  <c r="L46" i="449"/>
  <c r="L39" i="449"/>
  <c r="L38" i="449"/>
  <c r="L31" i="449"/>
  <c r="L30" i="449"/>
  <c r="L139" i="449"/>
  <c r="L119" i="449"/>
  <c r="L103" i="449"/>
  <c r="L95" i="449"/>
  <c r="L53" i="449"/>
  <c r="L52" i="449"/>
  <c r="L44" i="449"/>
  <c r="L37" i="449"/>
  <c r="L29" i="449"/>
  <c r="L136" i="449"/>
  <c r="L131" i="449"/>
  <c r="L123" i="449"/>
  <c r="L115" i="449"/>
  <c r="L107" i="449"/>
  <c r="L99" i="449"/>
  <c r="L91" i="449"/>
  <c r="L83" i="449"/>
  <c r="L75" i="449"/>
  <c r="L67" i="449"/>
  <c r="L59" i="449"/>
  <c r="L57" i="449"/>
  <c r="L56" i="449"/>
  <c r="L49" i="449"/>
  <c r="L48" i="449"/>
  <c r="L41" i="449"/>
  <c r="L40" i="449"/>
  <c r="L33" i="449"/>
  <c r="L32" i="449"/>
  <c r="L24" i="449"/>
  <c r="L127" i="449"/>
  <c r="L36" i="449"/>
  <c r="L23" i="449"/>
  <c r="L216" i="449"/>
  <c r="L200" i="449"/>
  <c r="L184" i="449"/>
  <c r="L129" i="449"/>
  <c r="L121" i="449"/>
  <c r="L113" i="449"/>
  <c r="L105" i="449"/>
  <c r="L97" i="449"/>
  <c r="L89" i="449"/>
  <c r="L81" i="449"/>
  <c r="L73" i="449"/>
  <c r="L65" i="449"/>
  <c r="L51" i="449"/>
  <c r="L50" i="449"/>
  <c r="L43" i="449"/>
  <c r="L42" i="449"/>
  <c r="L35" i="449"/>
  <c r="L34" i="449"/>
  <c r="L27" i="449"/>
  <c r="L26" i="449"/>
  <c r="L25" i="449"/>
  <c r="L111" i="449"/>
  <c r="L87" i="449"/>
  <c r="L79" i="449"/>
  <c r="L71" i="449"/>
  <c r="L63" i="449"/>
  <c r="L45" i="449"/>
  <c r="L28" i="449"/>
  <c r="V22" i="449"/>
  <c r="P22" i="449"/>
  <c r="N233" i="450"/>
  <c r="N231" i="450"/>
  <c r="N229" i="450"/>
  <c r="N227" i="450"/>
  <c r="N225" i="450"/>
  <c r="N245" i="450"/>
  <c r="N243" i="450"/>
  <c r="N241" i="450"/>
  <c r="N239" i="450"/>
  <c r="N237" i="450"/>
  <c r="N235" i="450"/>
  <c r="N234" i="450"/>
  <c r="N232" i="450"/>
  <c r="N230" i="450"/>
  <c r="N228" i="450"/>
  <c r="N226" i="450"/>
  <c r="N240" i="450"/>
  <c r="N246" i="450"/>
  <c r="N238" i="450"/>
  <c r="N223" i="450"/>
  <c r="N221" i="450"/>
  <c r="N219" i="450"/>
  <c r="N217" i="450"/>
  <c r="N215" i="450"/>
  <c r="N213" i="450"/>
  <c r="N211" i="450"/>
  <c r="N209" i="450"/>
  <c r="N244" i="450"/>
  <c r="N236" i="450"/>
  <c r="N224" i="450"/>
  <c r="N216" i="450"/>
  <c r="N222" i="450"/>
  <c r="N214" i="450"/>
  <c r="N206" i="450"/>
  <c r="N203" i="450"/>
  <c r="N201" i="450"/>
  <c r="N199" i="450"/>
  <c r="N197" i="450"/>
  <c r="N195" i="450"/>
  <c r="N193" i="450"/>
  <c r="N191" i="450"/>
  <c r="N189" i="450"/>
  <c r="N187" i="450"/>
  <c r="N185" i="450"/>
  <c r="N183" i="450"/>
  <c r="N242" i="450"/>
  <c r="N220" i="450"/>
  <c r="N212" i="450"/>
  <c r="N208" i="450"/>
  <c r="N207" i="450"/>
  <c r="N205" i="450"/>
  <c r="N198" i="450"/>
  <c r="N190" i="450"/>
  <c r="N179" i="450"/>
  <c r="N173" i="450"/>
  <c r="N171" i="450"/>
  <c r="N169" i="450"/>
  <c r="N167" i="450"/>
  <c r="N165" i="450"/>
  <c r="N163" i="450"/>
  <c r="N161" i="450"/>
  <c r="N159" i="450"/>
  <c r="N157" i="450"/>
  <c r="N155" i="450"/>
  <c r="N153" i="450"/>
  <c r="N151" i="450"/>
  <c r="N149" i="450"/>
  <c r="N147" i="450"/>
  <c r="N145" i="450"/>
  <c r="N143" i="450"/>
  <c r="N218" i="450"/>
  <c r="N204" i="450"/>
  <c r="N196" i="450"/>
  <c r="N188" i="450"/>
  <c r="N180" i="450"/>
  <c r="N178" i="450"/>
  <c r="N177" i="450"/>
  <c r="N202" i="450"/>
  <c r="N194" i="450"/>
  <c r="N186" i="450"/>
  <c r="N182" i="450"/>
  <c r="N181" i="450"/>
  <c r="N176" i="450"/>
  <c r="N175" i="450"/>
  <c r="N172" i="450"/>
  <c r="N170" i="450"/>
  <c r="N168" i="450"/>
  <c r="N166" i="450"/>
  <c r="N164" i="450"/>
  <c r="N162" i="450"/>
  <c r="N160" i="450"/>
  <c r="N158" i="450"/>
  <c r="N156" i="450"/>
  <c r="N154" i="450"/>
  <c r="N152" i="450"/>
  <c r="N150" i="450"/>
  <c r="N148" i="450"/>
  <c r="N146" i="450"/>
  <c r="N144" i="450"/>
  <c r="N142" i="450"/>
  <c r="N200" i="450"/>
  <c r="N184" i="450"/>
  <c r="N174" i="450"/>
  <c r="N140" i="450"/>
  <c r="N138" i="450"/>
  <c r="N136" i="450"/>
  <c r="N134" i="450"/>
  <c r="N132" i="450"/>
  <c r="N130" i="450"/>
  <c r="N128" i="450"/>
  <c r="N126" i="450"/>
  <c r="N124" i="450"/>
  <c r="N122" i="450"/>
  <c r="N120" i="450"/>
  <c r="N118" i="450"/>
  <c r="N116" i="450"/>
  <c r="N210" i="450"/>
  <c r="N192" i="450"/>
  <c r="N141" i="450"/>
  <c r="N139" i="450"/>
  <c r="N137" i="450"/>
  <c r="N135" i="450"/>
  <c r="N133" i="450"/>
  <c r="N131" i="450"/>
  <c r="N129" i="450"/>
  <c r="N127" i="450"/>
  <c r="N125" i="450"/>
  <c r="N123" i="450"/>
  <c r="N121" i="450"/>
  <c r="N119" i="450"/>
  <c r="N114" i="450"/>
  <c r="N112" i="450"/>
  <c r="N110" i="450"/>
  <c r="N108" i="450"/>
  <c r="N106" i="450"/>
  <c r="N104" i="450"/>
  <c r="N102" i="450"/>
  <c r="N100" i="450"/>
  <c r="N98" i="450"/>
  <c r="N96" i="450"/>
  <c r="N94" i="450"/>
  <c r="N92" i="450"/>
  <c r="N90" i="450"/>
  <c r="N88" i="450"/>
  <c r="N86" i="450"/>
  <c r="N84" i="450"/>
  <c r="N82" i="450"/>
  <c r="N80" i="450"/>
  <c r="N78" i="450"/>
  <c r="N76" i="450"/>
  <c r="N74" i="450"/>
  <c r="N72" i="450"/>
  <c r="N70" i="450"/>
  <c r="N68" i="450"/>
  <c r="N66" i="450"/>
  <c r="N117" i="450"/>
  <c r="N115" i="450"/>
  <c r="N113" i="450"/>
  <c r="N111" i="450"/>
  <c r="N109" i="450"/>
  <c r="N107" i="450"/>
  <c r="N105" i="450"/>
  <c r="N103" i="450"/>
  <c r="N101" i="450"/>
  <c r="N99" i="450"/>
  <c r="N97" i="450"/>
  <c r="N95" i="450"/>
  <c r="N93" i="450"/>
  <c r="N91" i="450"/>
  <c r="N89" i="450"/>
  <c r="N87" i="450"/>
  <c r="N85" i="450"/>
  <c r="N83" i="450"/>
  <c r="N81" i="450"/>
  <c r="N79" i="450"/>
  <c r="N77" i="450"/>
  <c r="N75" i="450"/>
  <c r="N73" i="450"/>
  <c r="N71" i="450"/>
  <c r="N69" i="450"/>
  <c r="N67" i="450"/>
  <c r="N65" i="450"/>
  <c r="N63" i="450"/>
  <c r="N61" i="450"/>
  <c r="N60" i="450"/>
  <c r="N58" i="450"/>
  <c r="N56" i="450"/>
  <c r="N54" i="450"/>
  <c r="N52" i="450"/>
  <c r="N50" i="450"/>
  <c r="N48" i="450"/>
  <c r="N46" i="450"/>
  <c r="N44" i="450"/>
  <c r="N42" i="450"/>
  <c r="N40" i="450"/>
  <c r="N38" i="450"/>
  <c r="N36" i="450"/>
  <c r="N34" i="450"/>
  <c r="N32" i="450"/>
  <c r="N30" i="450"/>
  <c r="N28" i="450"/>
  <c r="N26" i="450"/>
  <c r="N24" i="450"/>
  <c r="N59" i="450"/>
  <c r="N57" i="450"/>
  <c r="N55" i="450"/>
  <c r="N53" i="450"/>
  <c r="N51" i="450"/>
  <c r="N49" i="450"/>
  <c r="N47" i="450"/>
  <c r="N45" i="450"/>
  <c r="N43" i="450"/>
  <c r="N41" i="450"/>
  <c r="N39" i="450"/>
  <c r="N37" i="450"/>
  <c r="N35" i="450"/>
  <c r="N33" i="450"/>
  <c r="N31" i="450"/>
  <c r="N29" i="450"/>
  <c r="N27" i="450"/>
  <c r="N25" i="450"/>
  <c r="N23" i="450"/>
  <c r="N64" i="450"/>
  <c r="N62" i="450"/>
  <c r="V15" i="449"/>
  <c r="V14" i="449"/>
  <c r="M233" i="449"/>
  <c r="M231" i="449"/>
  <c r="M229" i="449"/>
  <c r="M227" i="449"/>
  <c r="M225" i="449"/>
  <c r="M245" i="449"/>
  <c r="M243" i="449"/>
  <c r="M234" i="449"/>
  <c r="M232" i="449"/>
  <c r="M230" i="449"/>
  <c r="M228" i="449"/>
  <c r="M226" i="449"/>
  <c r="M224" i="449"/>
  <c r="M244" i="449"/>
  <c r="M241" i="449"/>
  <c r="M239" i="449"/>
  <c r="M237" i="449"/>
  <c r="M235" i="449"/>
  <c r="M223" i="449"/>
  <c r="M221" i="449"/>
  <c r="M219" i="449"/>
  <c r="M217" i="449"/>
  <c r="M215" i="449"/>
  <c r="M213" i="449"/>
  <c r="M211" i="449"/>
  <c r="M209" i="449"/>
  <c r="M207" i="449"/>
  <c r="M205" i="449"/>
  <c r="M203" i="449"/>
  <c r="M201" i="449"/>
  <c r="M199" i="449"/>
  <c r="M197" i="449"/>
  <c r="M195" i="449"/>
  <c r="M193" i="449"/>
  <c r="M191" i="449"/>
  <c r="M189" i="449"/>
  <c r="M187" i="449"/>
  <c r="M185" i="449"/>
  <c r="M183" i="449"/>
  <c r="M181" i="449"/>
  <c r="M179" i="449"/>
  <c r="M177" i="449"/>
  <c r="M175" i="449"/>
  <c r="M173" i="449"/>
  <c r="M171" i="449"/>
  <c r="M169" i="449"/>
  <c r="M167" i="449"/>
  <c r="M165" i="449"/>
  <c r="M163" i="449"/>
  <c r="M161" i="449"/>
  <c r="M159" i="449"/>
  <c r="M157" i="449"/>
  <c r="M155" i="449"/>
  <c r="M153" i="449"/>
  <c r="M151" i="449"/>
  <c r="M149" i="449"/>
  <c r="M147" i="449"/>
  <c r="M145" i="449"/>
  <c r="M143" i="449"/>
  <c r="M141" i="449"/>
  <c r="M242" i="449"/>
  <c r="M240" i="449"/>
  <c r="M238" i="449"/>
  <c r="M236" i="449"/>
  <c r="M222" i="449"/>
  <c r="M220" i="449"/>
  <c r="M218" i="449"/>
  <c r="M216" i="449"/>
  <c r="M214" i="449"/>
  <c r="M212" i="449"/>
  <c r="M210" i="449"/>
  <c r="M208" i="449"/>
  <c r="M206" i="449"/>
  <c r="M204" i="449"/>
  <c r="M202" i="449"/>
  <c r="M200" i="449"/>
  <c r="M198" i="449"/>
  <c r="M196" i="449"/>
  <c r="M194" i="449"/>
  <c r="M192" i="449"/>
  <c r="M190" i="449"/>
  <c r="M188" i="449"/>
  <c r="M186" i="449"/>
  <c r="M184" i="449"/>
  <c r="M182" i="449"/>
  <c r="M180" i="449"/>
  <c r="M178" i="449"/>
  <c r="M176" i="449"/>
  <c r="M174" i="449"/>
  <c r="M172" i="449"/>
  <c r="M170" i="449"/>
  <c r="M168" i="449"/>
  <c r="M166" i="449"/>
  <c r="M164" i="449"/>
  <c r="M162" i="449"/>
  <c r="M160" i="449"/>
  <c r="M158" i="449"/>
  <c r="M156" i="449"/>
  <c r="M154" i="449"/>
  <c r="M152" i="449"/>
  <c r="M150" i="449"/>
  <c r="M148" i="449"/>
  <c r="M146" i="449"/>
  <c r="M144" i="449"/>
  <c r="M142" i="449"/>
  <c r="M140" i="449"/>
  <c r="M138" i="449"/>
  <c r="M136" i="449"/>
  <c r="M135" i="449"/>
  <c r="M134" i="449"/>
  <c r="M132" i="449"/>
  <c r="M130" i="449"/>
  <c r="M128" i="449"/>
  <c r="M126" i="449"/>
  <c r="M124" i="449"/>
  <c r="M122" i="449"/>
  <c r="M120" i="449"/>
  <c r="M118" i="449"/>
  <c r="M116" i="449"/>
  <c r="M114" i="449"/>
  <c r="M112" i="449"/>
  <c r="M110" i="449"/>
  <c r="M108" i="449"/>
  <c r="M106" i="449"/>
  <c r="M104" i="449"/>
  <c r="M102" i="449"/>
  <c r="M100" i="449"/>
  <c r="M98" i="449"/>
  <c r="M96" i="449"/>
  <c r="M94" i="449"/>
  <c r="M92" i="449"/>
  <c r="M90" i="449"/>
  <c r="M88" i="449"/>
  <c r="M86" i="449"/>
  <c r="M84" i="449"/>
  <c r="M82" i="449"/>
  <c r="M80" i="449"/>
  <c r="M78" i="449"/>
  <c r="M76" i="449"/>
  <c r="M74" i="449"/>
  <c r="M72" i="449"/>
  <c r="M70" i="449"/>
  <c r="M68" i="449"/>
  <c r="M66" i="449"/>
  <c r="M64" i="449"/>
  <c r="M62" i="449"/>
  <c r="M60" i="449"/>
  <c r="M58" i="449"/>
  <c r="M56" i="449"/>
  <c r="M54" i="449"/>
  <c r="M52" i="449"/>
  <c r="M50" i="449"/>
  <c r="M48" i="449"/>
  <c r="M46" i="449"/>
  <c r="M44" i="449"/>
  <c r="M42" i="449"/>
  <c r="M40" i="449"/>
  <c r="M38" i="449"/>
  <c r="M36" i="449"/>
  <c r="M34" i="449"/>
  <c r="M32" i="449"/>
  <c r="M30" i="449"/>
  <c r="M28" i="449"/>
  <c r="M26" i="449"/>
  <c r="M24" i="449"/>
  <c r="M139" i="449"/>
  <c r="M133" i="449"/>
  <c r="M131" i="449"/>
  <c r="M129" i="449"/>
  <c r="M127" i="449"/>
  <c r="M125" i="449"/>
  <c r="M123" i="449"/>
  <c r="M121" i="449"/>
  <c r="M119" i="449"/>
  <c r="M117" i="449"/>
  <c r="M115" i="449"/>
  <c r="M113" i="449"/>
  <c r="M111" i="449"/>
  <c r="M109" i="449"/>
  <c r="M107" i="449"/>
  <c r="M105" i="449"/>
  <c r="M103" i="449"/>
  <c r="M101" i="449"/>
  <c r="M99" i="449"/>
  <c r="M97" i="449"/>
  <c r="M95" i="449"/>
  <c r="M93" i="449"/>
  <c r="M91" i="449"/>
  <c r="M89" i="449"/>
  <c r="M87" i="449"/>
  <c r="M85" i="449"/>
  <c r="M83" i="449"/>
  <c r="M81" i="449"/>
  <c r="M79" i="449"/>
  <c r="M77" i="449"/>
  <c r="M75" i="449"/>
  <c r="M73" i="449"/>
  <c r="M71" i="449"/>
  <c r="M69" i="449"/>
  <c r="M67" i="449"/>
  <c r="M65" i="449"/>
  <c r="M63" i="449"/>
  <c r="M61" i="449"/>
  <c r="M59" i="449"/>
  <c r="M57" i="449"/>
  <c r="M55" i="449"/>
  <c r="M53" i="449"/>
  <c r="M51" i="449"/>
  <c r="M49" i="449"/>
  <c r="M47" i="449"/>
  <c r="M45" i="449"/>
  <c r="M43" i="449"/>
  <c r="M41" i="449"/>
  <c r="M39" i="449"/>
  <c r="M37" i="449"/>
  <c r="M35" i="449"/>
  <c r="M33" i="449"/>
  <c r="M31" i="449"/>
  <c r="M29" i="449"/>
  <c r="M27" i="449"/>
  <c r="M137" i="449"/>
  <c r="M25" i="449"/>
  <c r="M246" i="449"/>
  <c r="M23" i="449"/>
  <c r="S14" i="449"/>
  <c r="S15" i="449"/>
  <c r="P14" i="449"/>
  <c r="P15" i="449"/>
  <c r="N247" i="450"/>
  <c r="M247" i="450"/>
  <c r="L247" i="450"/>
  <c r="L14" i="450"/>
  <c r="N15" i="449"/>
  <c r="N14" i="449"/>
  <c r="L15" i="450"/>
  <c r="M14" i="448"/>
  <c r="M15" i="448"/>
  <c r="M247" i="448"/>
  <c r="L247" i="448"/>
  <c r="N247" i="448"/>
  <c r="N234" i="448"/>
  <c r="N232" i="448"/>
  <c r="N230" i="448"/>
  <c r="N228" i="448"/>
  <c r="N226" i="448"/>
  <c r="N246" i="448"/>
  <c r="N245" i="448"/>
  <c r="N238" i="448"/>
  <c r="N237" i="448"/>
  <c r="N233" i="448"/>
  <c r="N231" i="448"/>
  <c r="N229" i="448"/>
  <c r="N227" i="448"/>
  <c r="N225" i="448"/>
  <c r="N244" i="448"/>
  <c r="N236" i="448"/>
  <c r="N219" i="448"/>
  <c r="N218" i="448"/>
  <c r="N211" i="448"/>
  <c r="N210" i="448"/>
  <c r="N203" i="448"/>
  <c r="N202" i="448"/>
  <c r="N195" i="448"/>
  <c r="N194" i="448"/>
  <c r="N243" i="448"/>
  <c r="N220" i="448"/>
  <c r="N212" i="448"/>
  <c r="N204" i="448"/>
  <c r="N196" i="448"/>
  <c r="N190" i="448"/>
  <c r="N189" i="448"/>
  <c r="N182" i="448"/>
  <c r="N181" i="448"/>
  <c r="N174" i="448"/>
  <c r="N173" i="448"/>
  <c r="N166" i="448"/>
  <c r="N165" i="448"/>
  <c r="N158" i="448"/>
  <c r="N157" i="448"/>
  <c r="N150" i="448"/>
  <c r="N149" i="448"/>
  <c r="N142" i="448"/>
  <c r="N141" i="448"/>
  <c r="N134" i="448"/>
  <c r="N133" i="448"/>
  <c r="N127" i="448"/>
  <c r="N125" i="448"/>
  <c r="N123" i="448"/>
  <c r="N121" i="448"/>
  <c r="N119" i="448"/>
  <c r="N117" i="448"/>
  <c r="N115" i="448"/>
  <c r="N113" i="448"/>
  <c r="N111" i="448"/>
  <c r="N109" i="448"/>
  <c r="N107" i="448"/>
  <c r="N105" i="448"/>
  <c r="N103" i="448"/>
  <c r="N101" i="448"/>
  <c r="N99" i="448"/>
  <c r="N97" i="448"/>
  <c r="N95" i="448"/>
  <c r="N93" i="448"/>
  <c r="N91" i="448"/>
  <c r="N89" i="448"/>
  <c r="N87" i="448"/>
  <c r="N85" i="448"/>
  <c r="N83" i="448"/>
  <c r="N81" i="448"/>
  <c r="N79" i="448"/>
  <c r="N77" i="448"/>
  <c r="N75" i="448"/>
  <c r="N73" i="448"/>
  <c r="N71" i="448"/>
  <c r="N69" i="448"/>
  <c r="N67" i="448"/>
  <c r="N65" i="448"/>
  <c r="N63" i="448"/>
  <c r="N61" i="448"/>
  <c r="N59" i="448"/>
  <c r="N57" i="448"/>
  <c r="N55" i="448"/>
  <c r="N53" i="448"/>
  <c r="N51" i="448"/>
  <c r="N49" i="448"/>
  <c r="N47" i="448"/>
  <c r="N45" i="448"/>
  <c r="N43" i="448"/>
  <c r="N41" i="448"/>
  <c r="N39" i="448"/>
  <c r="N37" i="448"/>
  <c r="N35" i="448"/>
  <c r="N33" i="448"/>
  <c r="N31" i="448"/>
  <c r="N29" i="448"/>
  <c r="N27" i="448"/>
  <c r="N25" i="448"/>
  <c r="N23" i="448"/>
  <c r="N242" i="448"/>
  <c r="N239" i="448"/>
  <c r="N191" i="448"/>
  <c r="N235" i="448"/>
  <c r="N222" i="448"/>
  <c r="N216" i="448"/>
  <c r="N207" i="448"/>
  <c r="N197" i="448"/>
  <c r="N193" i="448"/>
  <c r="N188" i="448"/>
  <c r="N183" i="448"/>
  <c r="N175" i="448"/>
  <c r="N167" i="448"/>
  <c r="N159" i="448"/>
  <c r="N151" i="448"/>
  <c r="N143" i="448"/>
  <c r="N135" i="448"/>
  <c r="N240" i="448"/>
  <c r="N221" i="448"/>
  <c r="N217" i="448"/>
  <c r="N206" i="448"/>
  <c r="N205" i="448"/>
  <c r="N199" i="448"/>
  <c r="N180" i="448"/>
  <c r="N172" i="448"/>
  <c r="N164" i="448"/>
  <c r="N156" i="448"/>
  <c r="N148" i="448"/>
  <c r="N140" i="448"/>
  <c r="N132" i="448"/>
  <c r="N128" i="448"/>
  <c r="N214" i="448"/>
  <c r="N213" i="448"/>
  <c r="N223" i="448"/>
  <c r="N186" i="448"/>
  <c r="N184" i="448"/>
  <c r="N177" i="448"/>
  <c r="N171" i="448"/>
  <c r="N154" i="448"/>
  <c r="N152" i="448"/>
  <c r="N145" i="448"/>
  <c r="N139" i="448"/>
  <c r="N56" i="448"/>
  <c r="N54" i="448"/>
  <c r="N52" i="448"/>
  <c r="N50" i="448"/>
  <c r="N48" i="448"/>
  <c r="N46" i="448"/>
  <c r="N44" i="448"/>
  <c r="N42" i="448"/>
  <c r="N40" i="448"/>
  <c r="N38" i="448"/>
  <c r="N36" i="448"/>
  <c r="N34" i="448"/>
  <c r="N32" i="448"/>
  <c r="N30" i="448"/>
  <c r="N28" i="448"/>
  <c r="N26" i="448"/>
  <c r="N24" i="448"/>
  <c r="N192" i="448"/>
  <c r="N178" i="448"/>
  <c r="N176" i="448"/>
  <c r="N169" i="448"/>
  <c r="N163" i="448"/>
  <c r="N146" i="448"/>
  <c r="N144" i="448"/>
  <c r="N137" i="448"/>
  <c r="N131" i="448"/>
  <c r="N126" i="448"/>
  <c r="N122" i="448"/>
  <c r="N118" i="448"/>
  <c r="N114" i="448"/>
  <c r="N110" i="448"/>
  <c r="N106" i="448"/>
  <c r="N102" i="448"/>
  <c r="N98" i="448"/>
  <c r="N94" i="448"/>
  <c r="N90" i="448"/>
  <c r="N86" i="448"/>
  <c r="N82" i="448"/>
  <c r="N78" i="448"/>
  <c r="N74" i="448"/>
  <c r="N70" i="448"/>
  <c r="N66" i="448"/>
  <c r="N62" i="448"/>
  <c r="N58" i="448"/>
  <c r="N241" i="448"/>
  <c r="N215" i="448"/>
  <c r="N201" i="448"/>
  <c r="N200" i="448"/>
  <c r="N187" i="448"/>
  <c r="N170" i="448"/>
  <c r="N168" i="448"/>
  <c r="N161" i="448"/>
  <c r="N155" i="448"/>
  <c r="N138" i="448"/>
  <c r="N136" i="448"/>
  <c r="N129" i="448"/>
  <c r="N224" i="448"/>
  <c r="N209" i="448"/>
  <c r="N208" i="448"/>
  <c r="N198" i="448"/>
  <c r="N185" i="448"/>
  <c r="N179" i="448"/>
  <c r="N162" i="448"/>
  <c r="N160" i="448"/>
  <c r="N153" i="448"/>
  <c r="N147" i="448"/>
  <c r="N130" i="448"/>
  <c r="N124" i="448"/>
  <c r="N120" i="448"/>
  <c r="N116" i="448"/>
  <c r="N112" i="448"/>
  <c r="N108" i="448"/>
  <c r="N104" i="448"/>
  <c r="N100" i="448"/>
  <c r="N96" i="448"/>
  <c r="N92" i="448"/>
  <c r="N88" i="448"/>
  <c r="N84" i="448"/>
  <c r="N80" i="448"/>
  <c r="N76" i="448"/>
  <c r="N72" i="448"/>
  <c r="N68" i="448"/>
  <c r="N64" i="448"/>
  <c r="N60" i="448"/>
  <c r="L233" i="448"/>
  <c r="L231" i="448"/>
  <c r="L229" i="448"/>
  <c r="L227" i="448"/>
  <c r="L225" i="448"/>
  <c r="L242" i="448"/>
  <c r="L239" i="448"/>
  <c r="L230" i="448"/>
  <c r="L223" i="448"/>
  <c r="L220" i="448"/>
  <c r="L215" i="448"/>
  <c r="L212" i="448"/>
  <c r="L207" i="448"/>
  <c r="L204" i="448"/>
  <c r="L199" i="448"/>
  <c r="L196" i="448"/>
  <c r="L246" i="448"/>
  <c r="L245" i="448"/>
  <c r="L234" i="448"/>
  <c r="L228" i="448"/>
  <c r="L226" i="448"/>
  <c r="L224" i="448"/>
  <c r="L222" i="448"/>
  <c r="L221" i="448"/>
  <c r="L218" i="448"/>
  <c r="L216" i="448"/>
  <c r="L214" i="448"/>
  <c r="L213" i="448"/>
  <c r="L210" i="448"/>
  <c r="L208" i="448"/>
  <c r="L206" i="448"/>
  <c r="L205" i="448"/>
  <c r="L202" i="448"/>
  <c r="L200" i="448"/>
  <c r="L198" i="448"/>
  <c r="L197" i="448"/>
  <c r="L194" i="448"/>
  <c r="L191" i="448"/>
  <c r="L186" i="448"/>
  <c r="L183" i="448"/>
  <c r="L178" i="448"/>
  <c r="L175" i="448"/>
  <c r="L170" i="448"/>
  <c r="L167" i="448"/>
  <c r="L162" i="448"/>
  <c r="L159" i="448"/>
  <c r="L154" i="448"/>
  <c r="L151" i="448"/>
  <c r="L146" i="448"/>
  <c r="L143" i="448"/>
  <c r="L138" i="448"/>
  <c r="L135" i="448"/>
  <c r="L130" i="448"/>
  <c r="L128" i="448"/>
  <c r="L126" i="448"/>
  <c r="L124" i="448"/>
  <c r="L122" i="448"/>
  <c r="L120" i="448"/>
  <c r="L118" i="448"/>
  <c r="L116" i="448"/>
  <c r="L114" i="448"/>
  <c r="L112" i="448"/>
  <c r="L110" i="448"/>
  <c r="L108" i="448"/>
  <c r="L106" i="448"/>
  <c r="L104" i="448"/>
  <c r="L102" i="448"/>
  <c r="L100" i="448"/>
  <c r="L98" i="448"/>
  <c r="L96" i="448"/>
  <c r="L94" i="448"/>
  <c r="L92" i="448"/>
  <c r="L90" i="448"/>
  <c r="L88" i="448"/>
  <c r="L86" i="448"/>
  <c r="L84" i="448"/>
  <c r="L82" i="448"/>
  <c r="L80" i="448"/>
  <c r="L78" i="448"/>
  <c r="L76" i="448"/>
  <c r="L74" i="448"/>
  <c r="L72" i="448"/>
  <c r="L70" i="448"/>
  <c r="L68" i="448"/>
  <c r="L66" i="448"/>
  <c r="L64" i="448"/>
  <c r="L62" i="448"/>
  <c r="L60" i="448"/>
  <c r="L58" i="448"/>
  <c r="L56" i="448"/>
  <c r="L54" i="448"/>
  <c r="L52" i="448"/>
  <c r="L50" i="448"/>
  <c r="L48" i="448"/>
  <c r="L46" i="448"/>
  <c r="L44" i="448"/>
  <c r="L42" i="448"/>
  <c r="L40" i="448"/>
  <c r="L38" i="448"/>
  <c r="L36" i="448"/>
  <c r="L34" i="448"/>
  <c r="L32" i="448"/>
  <c r="L30" i="448"/>
  <c r="L28" i="448"/>
  <c r="L26" i="448"/>
  <c r="L24" i="448"/>
  <c r="L243" i="448"/>
  <c r="L241" i="448"/>
  <c r="L238" i="448"/>
  <c r="L219" i="448"/>
  <c r="L217" i="448"/>
  <c r="L211" i="448"/>
  <c r="L209" i="448"/>
  <c r="L203" i="448"/>
  <c r="L201" i="448"/>
  <c r="L195" i="448"/>
  <c r="L193" i="448"/>
  <c r="L192" i="448"/>
  <c r="L189" i="448"/>
  <c r="L187" i="448"/>
  <c r="L237" i="448"/>
  <c r="L185" i="448"/>
  <c r="L184" i="448"/>
  <c r="L181" i="448"/>
  <c r="L179" i="448"/>
  <c r="L177" i="448"/>
  <c r="L176" i="448"/>
  <c r="L173" i="448"/>
  <c r="L171" i="448"/>
  <c r="L169" i="448"/>
  <c r="L168" i="448"/>
  <c r="L165" i="448"/>
  <c r="L163" i="448"/>
  <c r="L161" i="448"/>
  <c r="L160" i="448"/>
  <c r="L157" i="448"/>
  <c r="L155" i="448"/>
  <c r="L153" i="448"/>
  <c r="L152" i="448"/>
  <c r="L149" i="448"/>
  <c r="L147" i="448"/>
  <c r="L145" i="448"/>
  <c r="L144" i="448"/>
  <c r="L141" i="448"/>
  <c r="L139" i="448"/>
  <c r="L137" i="448"/>
  <c r="L136" i="448"/>
  <c r="L133" i="448"/>
  <c r="L131" i="448"/>
  <c r="L129" i="448"/>
  <c r="L236" i="448"/>
  <c r="L188" i="448"/>
  <c r="L244" i="448"/>
  <c r="L182" i="448"/>
  <c r="L156" i="448"/>
  <c r="L150" i="448"/>
  <c r="L125" i="448"/>
  <c r="L121" i="448"/>
  <c r="L117" i="448"/>
  <c r="L113" i="448"/>
  <c r="L109" i="448"/>
  <c r="L105" i="448"/>
  <c r="L101" i="448"/>
  <c r="L97" i="448"/>
  <c r="L93" i="448"/>
  <c r="L89" i="448"/>
  <c r="L85" i="448"/>
  <c r="L81" i="448"/>
  <c r="L77" i="448"/>
  <c r="L73" i="448"/>
  <c r="L69" i="448"/>
  <c r="L65" i="448"/>
  <c r="L61" i="448"/>
  <c r="L57" i="448"/>
  <c r="L240" i="448"/>
  <c r="L180" i="448"/>
  <c r="L174" i="448"/>
  <c r="L148" i="448"/>
  <c r="L142" i="448"/>
  <c r="L235" i="448"/>
  <c r="L172" i="448"/>
  <c r="L166" i="448"/>
  <c r="L140" i="448"/>
  <c r="L134" i="448"/>
  <c r="L127" i="448"/>
  <c r="L123" i="448"/>
  <c r="L119" i="448"/>
  <c r="L115" i="448"/>
  <c r="L111" i="448"/>
  <c r="L107" i="448"/>
  <c r="L103" i="448"/>
  <c r="L99" i="448"/>
  <c r="L95" i="448"/>
  <c r="L91" i="448"/>
  <c r="L87" i="448"/>
  <c r="L83" i="448"/>
  <c r="L79" i="448"/>
  <c r="L75" i="448"/>
  <c r="L71" i="448"/>
  <c r="L67" i="448"/>
  <c r="L63" i="448"/>
  <c r="L59" i="448"/>
  <c r="L232" i="448"/>
  <c r="L190" i="448"/>
  <c r="L164" i="448"/>
  <c r="L158" i="448"/>
  <c r="L132" i="448"/>
  <c r="L55" i="448"/>
  <c r="L53" i="448"/>
  <c r="L51" i="448"/>
  <c r="L49" i="448"/>
  <c r="L47" i="448"/>
  <c r="L45" i="448"/>
  <c r="L43" i="448"/>
  <c r="L41" i="448"/>
  <c r="L39" i="448"/>
  <c r="L37" i="448"/>
  <c r="L35" i="448"/>
  <c r="L33" i="448"/>
  <c r="L31" i="448"/>
  <c r="L29" i="448"/>
  <c r="L27" i="448"/>
  <c r="L25" i="448"/>
  <c r="L23" i="448"/>
  <c r="N14" i="454"/>
  <c r="N15" i="454"/>
  <c r="N14" i="452"/>
  <c r="N15" i="452"/>
  <c r="M15" i="451"/>
  <c r="M14" i="451"/>
  <c r="L15" i="453"/>
  <c r="L14" i="453"/>
  <c r="N15" i="453"/>
  <c r="N14" i="453"/>
  <c r="M15" i="452"/>
  <c r="M14" i="452"/>
  <c r="M15" i="449"/>
  <c r="M14" i="449"/>
  <c r="N15" i="450"/>
  <c r="N14" i="450"/>
  <c r="L14" i="449"/>
  <c r="L15" i="449"/>
  <c r="M14" i="450"/>
  <c r="M15" i="450"/>
  <c r="L14" i="448"/>
  <c r="L15" i="448"/>
  <c r="N14" i="448"/>
  <c r="N15" i="448"/>
</calcChain>
</file>

<file path=xl/sharedStrings.xml><?xml version="1.0" encoding="utf-8"?>
<sst xmlns="http://schemas.openxmlformats.org/spreadsheetml/2006/main" count="2020" uniqueCount="193">
  <si>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</si>
  <si>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</si>
  <si>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</si>
  <si>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</si>
  <si>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</si>
  <si>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</si>
  <si>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</si>
  <si>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</si>
  <si>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</si>
  <si>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</si>
  <si>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</si>
  <si>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</si>
  <si>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</si>
  <si>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</si>
  <si>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</si>
  <si>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</si>
  <si>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</si>
  <si>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</si>
  <si>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</si>
  <si>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</si>
  <si>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</si>
  <si>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</si>
  <si>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</si>
  <si>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</si>
  <si>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</si>
  <si>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</si>
  <si>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</si>
  <si>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</si>
  <si>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</si>
  <si>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</si>
  <si>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</si>
  <si>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</si>
  <si>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</si>
  <si>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Title 1, Part A</t>
  </si>
  <si>
    <t>NonTitle 1, Part A</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</si>
  <si>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</si>
  <si>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</si>
  <si>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</si>
  <si>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</si>
  <si>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</si>
  <si>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</si>
  <si>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</si>
  <si>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</si>
  <si>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</si>
  <si>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</si>
  <si>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</si>
  <si>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</si>
  <si>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</si>
  <si>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</si>
  <si>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</si>
  <si>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Division of Federal Fiscal Compliance and Reporting 
Comparability Computation Form (CCF)
 2014-2015 School Year</t>
  </si>
  <si>
    <t>LEA Information</t>
  </si>
  <si>
    <t>County-District Number</t>
  </si>
  <si>
    <t>Name of LEA</t>
  </si>
  <si>
    <t>LEA Primary Contact Information</t>
  </si>
  <si>
    <t>Name</t>
  </si>
  <si>
    <t>Phone</t>
  </si>
  <si>
    <t>Ext</t>
  </si>
  <si>
    <t>Email</t>
  </si>
  <si>
    <t>Title 1, Part A,
Not Comparable</t>
  </si>
  <si>
    <t>Title 1, Part A,
Comparable</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</si>
  <si>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</si>
  <si>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</si>
  <si>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</si>
  <si>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</si>
  <si>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</si>
  <si>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</si>
  <si>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</si>
  <si>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</si>
  <si>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</si>
  <si>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</si>
  <si>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</si>
  <si>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</si>
  <si>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</si>
  <si>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</si>
  <si>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</si>
  <si>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</si>
  <si>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</si>
  <si>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</si>
  <si>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</si>
  <si>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</si>
  <si>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</si>
  <si>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</si>
  <si>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</si>
  <si>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</si>
  <si>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</si>
  <si>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</si>
  <si>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</si>
  <si>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</si>
  <si>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</si>
  <si>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</si>
  <si>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</si>
  <si>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</si>
  <si>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</si>
  <si>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</si>
  <si>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</si>
  <si>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</si>
  <si>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</si>
  <si>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</si>
  <si>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</si>
  <si>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</si>
  <si>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</si>
  <si>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</si>
  <si>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</si>
  <si>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</si>
  <si>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</si>
  <si>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</si>
  <si>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</si>
  <si>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</si>
  <si>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</si>
  <si>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</si>
  <si>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</si>
  <si>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</si>
  <si>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</si>
  <si>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</si>
  <si>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</si>
  <si>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</si>
  <si>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</si>
  <si>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</si>
  <si>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</si>
  <si>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</si>
  <si>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</si>
  <si>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</si>
  <si>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</si>
  <si>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</si>
  <si>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</si>
  <si>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</si>
  <si>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</si>
  <si>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</si>
  <si>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</si>
  <si>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</si>
  <si>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</si>
  <si>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</si>
  <si>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</si>
  <si>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</si>
  <si>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</si>
  <si>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</si>
  <si>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</si>
  <si>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</si>
  <si>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</si>
  <si>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</si>
  <si>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</si>
  <si>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</si>
  <si>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</si>
  <si>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</si>
  <si>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</si>
  <si>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</si>
  <si>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</si>
  <si>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t>leave the field blank if No.</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</si>
  <si>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</si>
  <si>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</si>
  <si>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</si>
  <si>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</si>
  <si>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</si>
  <si>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</si>
  <si>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</si>
  <si>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</si>
  <si>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</si>
  <si>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</si>
  <si>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</si>
  <si>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</si>
  <si>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</si>
  <si>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</si>
  <si>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</si>
  <si>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</si>
  <si>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 xml:space="preserve">If the LEA excludes a campus from a grade-span, complete the "Excluded Campuses" form of the CCF. </t>
  </si>
  <si>
    <t>Reminders</t>
  </si>
  <si>
    <t>TEA contacts LEA to resubmit CCF (or CAD) for the following issues (list is not all inclusive):</t>
  </si>
  <si>
    <t>Ensure there are two campuses per grade-span grouping to conduct a comparison.</t>
  </si>
  <si>
    <t xml:space="preserve">Ensure current school year data is being used.  </t>
  </si>
  <si>
    <t>Verify the column, "Title I, Part A or Skipped Campus?" is reported accurately. Enter Y for Yes or</t>
  </si>
  <si>
    <t>Select from drop-down menu</t>
  </si>
  <si>
    <t>Explanation 
(if "Other" selected in Basis for Exclusion column)</t>
  </si>
  <si>
    <t>Division of Federal Fiscal Compliance and Reporting 
Comparability Computation Form (CCF)
 2014-2015 School Year
Excluded Campus Form</t>
  </si>
  <si>
    <t>Division of Federal Fiscal Compliance and Reporting 
Comparability Computation Form (CCF)
Reminders
 2014-2015 School Year</t>
  </si>
  <si>
    <t xml:space="preserve">Account for all campuses of the grade-span in a testing form (a, b, c, etc). If the LEA excludes a campus from the grade span, report the campus on the Excluded Campus form.  </t>
  </si>
  <si>
    <t xml:space="preserve"> Grade Span Totals</t>
  </si>
  <si>
    <t xml:space="preserve">                                             Grade Span Totals</t>
  </si>
  <si>
    <t>Title</t>
  </si>
  <si>
    <t>The campus has an enrollment of fewer than 100</t>
  </si>
  <si>
    <t>The campus is a dedicated federally funded Head-Start campus with no state and/or local funding</t>
  </si>
  <si>
    <t>Title I, Part A - Comparability of Services Requirement</t>
  </si>
  <si>
    <t>Refer to the Title I, Part A Comparability of Services Guidance Handbook and Instructions for guidance on the requirement and CCF submission via GFFC Reports and Data Collections. Link to webpage:</t>
  </si>
  <si>
    <t>In a grade span group consisting of two campuses with a significant difference in enrollment (that is, the enrollment of the larger campus is at least twice the renrollment of the smaller), both campuses may be excluded.</t>
  </si>
  <si>
    <t>In a grade span group consisting of more than two campuses, a campus may be excluded if the enrollment is less than half or at least twice the enrollment of the campus in the grade span goup that is nearest in enrollment.</t>
  </si>
  <si>
    <t>Other (Explain in next column)</t>
  </si>
  <si>
    <t>Title I, Part A campuses do not show a compliant result for one test district-wide (Test 1, 2, or 3).</t>
  </si>
  <si>
    <t>"Title I, Part A or Skipped Campus?" column not reported accurately.</t>
  </si>
  <si>
    <t>Significant difference of enrollment criteria not met to subdivide grade-span into high/low enrollment grade-span groups.</t>
  </si>
  <si>
    <t>Excluded campus not listed on the "Excluded Campuses" form of CCF.</t>
  </si>
  <si>
    <t>Only one campus is reported on grade-span testing form of CCF.</t>
  </si>
  <si>
    <t>Superintendent signature is missing on the Comparability Assurance Document (CAD).</t>
  </si>
  <si>
    <t>Submission of CCF is a PDF (excel upload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</si>
</sst>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70" formatCode="#,##0.00000"/>
    <numFmt numFmtId="171" formatCode="#,##0.0"/>
  </numFmts>
  <fonts count="42"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s>
  <fills count="34">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1009">
    <xf numFmtId="0" fontId="0" fillId="0" borderId="0" xfId="0"/>
    <xf numFmtId="0" fontId="0" fillId="0" borderId="0" xfId="0" applyFill="1" applyAlignment="1">
      <alignment horizontal="center"/>
    </xf>
    <xf numFmtId="0" fontId="0" fillId="0" borderId="0" xfId="0" applyFill="1"/>
    <xf numFmtId="3" fontId="0" fillId="0" borderId="0" xfId="0" applyNumberFormat="1" applyFill="1"/>
    <xf numFmtId="164" fontId="0" fillId="0" borderId="0" xfId="0" applyNumberFormat="1" applyFill="1"/>
    <xf numFmtId="0" fontId="4" fillId="0" borderId="0" xfId="0" applyFont="1" applyFill="1"/>
    <xf numFmtId="0" fontId="4" fillId="0" borderId="0" xfId="0" applyFont="1" applyFill="1" applyAlignment="1">
      <alignment horizontal="center" wrapText="1"/>
    </xf>
    <xf numFmtId="0" fontId="4" fillId="0" borderId="0" xfId="0" applyFont="1" applyFill="1" applyBorder="1"/>
    <xf numFmtId="43" fontId="0" fillId="0" borderId="0" xfId="0" applyNumberFormat="1" applyFill="1"/>
    <xf numFmtId="0" fontId="3" fillId="0" borderId="0" xfId="0" applyFont="1" applyFill="1" applyAlignment="1">
      <alignment horizontal="center" wrapText="1"/>
    </xf>
    <xf numFmtId="3" fontId="0" fillId="0" borderId="1" xfId="0" applyNumberFormat="1" applyFill="1" applyBorder="1"/>
    <xf numFmtId="164" fontId="0" fillId="0" borderId="1" xfId="0" applyNumberFormat="1" applyFill="1" applyBorder="1"/>
    <xf numFmtId="0" fontId="4" fillId="0" borderId="2" xfId="0" applyFont="1" applyFill="1" applyBorder="1"/>
    <xf numFmtId="0" fontId="0" fillId="0" borderId="3" xfId="0" applyFill="1" applyBorder="1"/>
    <xf numFmtId="1" fontId="0" fillId="0" borderId="4" xfId="0" applyNumberFormat="1" applyFill="1" applyBorder="1" applyAlignment="1">
      <alignment horizontal="center"/>
    </xf>
    <xf numFmtId="0" fontId="0" fillId="0" borderId="4" xfId="0" applyFill="1" applyBorder="1"/>
    <xf numFmtId="0" fontId="0" fillId="0" borderId="4" xfId="0" applyFill="1" applyBorder="1" applyAlignment="1">
      <alignment horizontal="center"/>
    </xf>
    <xf numFmtId="3" fontId="0" fillId="0" borderId="4" xfId="0" applyNumberFormat="1" applyFill="1" applyBorder="1"/>
    <xf numFmtId="3" fontId="0" fillId="0" borderId="4" xfId="0" applyNumberFormat="1" applyFill="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Border="1" applyAlignment="1">
      <alignment horizontal="left"/>
    </xf>
    <xf numFmtId="0" fontId="4" fillId="4" borderId="5" xfId="0" applyFont="1" applyFill="1" applyBorder="1" applyProtection="1">
      <protection locked="0"/>
    </xf>
    <xf numFmtId="0" fontId="0" fillId="0" borderId="0" xfId="0" applyFill="1" applyAlignment="1">
      <alignment vertical="center"/>
    </xf>
    <xf numFmtId="0" fontId="5" fillId="0" borderId="0" xfId="0" applyFont="1" applyFill="1" applyAlignment="1">
      <alignment vertical="center"/>
    </xf>
    <xf numFmtId="0" fontId="5" fillId="0" borderId="0" xfId="0" applyFont="1" applyFill="1" applyBorder="1" applyAlignment="1">
      <alignment vertical="center"/>
    </xf>
    <xf numFmtId="0" fontId="0" fillId="0" borderId="0" xfId="0" applyFill="1" applyAlignment="1">
      <alignment horizontal="center" vertical="center"/>
    </xf>
    <xf numFmtId="1" fontId="4" fillId="5" borderId="0" xfId="0" applyNumberFormat="1" applyFont="1" applyFill="1" applyBorder="1" applyAlignment="1" applyProtection="1">
      <alignment horizontal="center" vertical="center"/>
      <protection locked="0"/>
    </xf>
    <xf numFmtId="3" fontId="11" fillId="5" borderId="0" xfId="0" applyNumberFormat="1" applyFont="1" applyFill="1" applyBorder="1" applyAlignment="1" applyProtection="1">
      <alignment vertical="center"/>
      <protection locked="0"/>
    </xf>
    <xf numFmtId="38" fontId="5" fillId="5" borderId="0" xfId="0" applyNumberFormat="1" applyFont="1" applyFill="1" applyBorder="1" applyAlignment="1" applyProtection="1">
      <alignment vertical="center"/>
      <protection locked="0"/>
    </xf>
    <xf numFmtId="0" fontId="5" fillId="5" borderId="0" xfId="0" applyFont="1" applyFill="1" applyBorder="1" applyAlignment="1" applyProtection="1">
      <alignment vertical="center"/>
      <protection locked="0"/>
    </xf>
    <xf numFmtId="49" fontId="17" fillId="5" borderId="0" xfId="0" quotePrefix="1" applyNumberFormat="1" applyFont="1" applyFill="1" applyBorder="1" applyAlignment="1" applyProtection="1">
      <alignment vertical="center"/>
      <protection locked="0"/>
    </xf>
    <xf numFmtId="49" fontId="6" fillId="5" borderId="0" xfId="0" applyNumberFormat="1" applyFont="1" applyFill="1" applyBorder="1" applyAlignment="1" applyProtection="1">
      <alignment vertical="center"/>
      <protection locked="0"/>
    </xf>
    <xf numFmtId="49" fontId="6" fillId="5" borderId="0" xfId="0" applyNumberFormat="1" applyFont="1" applyFill="1" applyBorder="1" applyAlignment="1" applyProtection="1">
      <alignment horizontal="center" vertical="center"/>
      <protection locked="0"/>
    </xf>
    <xf numFmtId="3" fontId="6" fillId="5" borderId="0" xfId="0" applyNumberFormat="1" applyFont="1" applyFill="1" applyBorder="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8" fillId="4" borderId="7" xfId="0" applyNumberFormat="1" applyFont="1" applyFill="1" applyBorder="1" applyAlignment="1" applyProtection="1">
      <alignment horizontal="center"/>
      <protection locked="0"/>
    </xf>
    <xf numFmtId="3" fontId="4" fillId="9" borderId="10" xfId="0" applyNumberFormat="1" applyFont="1" applyFill="1" applyBorder="1" applyProtection="1"/>
    <xf numFmtId="4" fontId="3" fillId="9" borderId="10" xfId="0" quotePrefix="1" applyNumberFormat="1" applyFont="1" applyFill="1" applyBorder="1" applyAlignment="1" applyProtection="1">
      <alignment horizontal="center" vertical="center" wrapText="1"/>
    </xf>
    <xf numFmtId="3" fontId="4" fillId="4" borderId="11" xfId="0" applyNumberFormat="1" applyFont="1" applyFill="1" applyBorder="1" applyProtection="1">
      <protection locked="0"/>
    </xf>
    <xf numFmtId="3" fontId="4" fillId="4" borderId="7" xfId="0" applyNumberFormat="1" applyFont="1" applyFill="1" applyBorder="1" applyAlignment="1" applyProtection="1">
      <alignment horizontal="center"/>
      <protection locked="0"/>
    </xf>
    <xf numFmtId="0" fontId="0" fillId="3" borderId="0" xfId="0" applyFill="1" applyBorder="1" applyAlignment="1">
      <alignment horizontal="center"/>
    </xf>
    <xf numFmtId="38" fontId="0" fillId="0" borderId="4" xfId="0" applyNumberFormat="1" applyFill="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Alignment="1" applyProtection="1">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Fill="1" applyProtection="1">
      <protection hidden="1"/>
    </xf>
    <xf numFmtId="3" fontId="4" fillId="9" borderId="11" xfId="0" applyNumberFormat="1" applyFont="1" applyFill="1" applyBorder="1" applyProtection="1">
      <protection hidden="1"/>
    </xf>
    <xf numFmtId="0" fontId="4" fillId="0" borderId="2" xfId="0" applyFont="1" applyFill="1" applyBorder="1" applyProtection="1">
      <protection hidden="1"/>
    </xf>
    <xf numFmtId="0" fontId="4" fillId="0" borderId="0" xfId="0" applyFont="1" applyFill="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0" fontId="0" fillId="0" borderId="0" xfId="0" applyFill="1" applyAlignment="1"/>
    <xf numFmtId="1" fontId="4" fillId="5" borderId="0" xfId="0" applyNumberFormat="1" applyFont="1" applyFill="1" applyBorder="1" applyAlignment="1" applyProtection="1">
      <alignment horizontal="center"/>
      <protection locked="0"/>
    </xf>
    <xf numFmtId="3" fontId="11" fillId="5" borderId="0" xfId="0" applyNumberFormat="1" applyFont="1" applyFill="1" applyBorder="1" applyAlignment="1" applyProtection="1">
      <protection locked="0"/>
    </xf>
    <xf numFmtId="0" fontId="5" fillId="0" borderId="0" xfId="0" applyFont="1" applyFill="1" applyAlignment="1"/>
    <xf numFmtId="38" fontId="5" fillId="5" borderId="0" xfId="0" applyNumberFormat="1" applyFont="1" applyFill="1" applyBorder="1" applyAlignment="1" applyProtection="1">
      <protection locked="0"/>
    </xf>
    <xf numFmtId="0" fontId="5" fillId="5" borderId="0" xfId="0" applyFont="1" applyFill="1" applyBorder="1" applyAlignment="1" applyProtection="1">
      <protection locked="0"/>
    </xf>
    <xf numFmtId="0" fontId="4" fillId="0" borderId="0" xfId="0" applyFont="1" applyFill="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1" fontId="4" fillId="2" borderId="8" xfId="0" applyNumberFormat="1" applyFont="1" applyFill="1" applyBorder="1" applyProtection="1">
      <protection locked="0"/>
    </xf>
    <xf numFmtId="4" fontId="4" fillId="2" borderId="8" xfId="0" applyNumberFormat="1" applyFont="1" applyFill="1" applyBorder="1" applyProtection="1">
      <protection locked="0"/>
    </xf>
    <xf numFmtId="0" fontId="0" fillId="0" borderId="0" xfId="0" applyFill="1" applyBorder="1"/>
    <xf numFmtId="0" fontId="0" fillId="0" borderId="0" xfId="0" applyFill="1" applyBorder="1" applyAlignment="1"/>
    <xf numFmtId="0" fontId="5"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xf>
    <xf numFmtId="0" fontId="4" fillId="0" borderId="0" xfId="0" applyFont="1" applyFill="1" applyBorder="1" applyAlignment="1">
      <alignment horizontal="center" wrapText="1"/>
    </xf>
    <xf numFmtId="0" fontId="3" fillId="0" borderId="0" xfId="0" applyFont="1" applyFill="1" applyBorder="1" applyAlignment="1">
      <alignment horizontal="center" wrapText="1"/>
    </xf>
    <xf numFmtId="1" fontId="4" fillId="4" borderId="0" xfId="0" applyNumberFormat="1" applyFont="1" applyFill="1" applyBorder="1" applyAlignment="1" applyProtection="1">
      <alignment horizontal="center"/>
      <protection hidden="1"/>
    </xf>
    <xf numFmtId="1" fontId="8" fillId="4" borderId="0" xfId="0" applyNumberFormat="1" applyFont="1" applyFill="1" applyBorder="1" applyAlignment="1" applyProtection="1">
      <alignment horizontal="center"/>
      <protection hidden="1"/>
    </xf>
    <xf numFmtId="3" fontId="4" fillId="9" borderId="13" xfId="0" applyNumberFormat="1" applyFont="1" applyFill="1" applyBorder="1" applyProtection="1"/>
    <xf numFmtId="0" fontId="0" fillId="20" borderId="0" xfId="0" applyFill="1"/>
    <xf numFmtId="0" fontId="0" fillId="20" borderId="0" xfId="0" applyFill="1" applyAlignment="1"/>
    <xf numFmtId="0" fontId="5" fillId="20" borderId="0" xfId="0" applyFont="1" applyFill="1" applyAlignment="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applyBorder="1"/>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0" fontId="4" fillId="20" borderId="0" xfId="0" applyFont="1" applyFill="1" applyBorder="1" applyProtection="1">
      <protection hidden="1"/>
    </xf>
    <xf numFmtId="0" fontId="0" fillId="20" borderId="0" xfId="0" applyFill="1" applyBorder="1"/>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0" fontId="4" fillId="0" borderId="0" xfId="0" applyFont="1" applyFill="1" applyAlignment="1" applyProtection="1">
      <alignment horizontal="center" wrapText="1"/>
    </xf>
    <xf numFmtId="0" fontId="4" fillId="20" borderId="0" xfId="0" applyFont="1" applyFill="1" applyAlignment="1" applyProtection="1">
      <alignment horizontal="center" wrapText="1"/>
    </xf>
    <xf numFmtId="0" fontId="0" fillId="0" borderId="3" xfId="0" applyFill="1" applyBorder="1" applyProtection="1"/>
    <xf numFmtId="1" fontId="0" fillId="0" borderId="4" xfId="0" applyNumberFormat="1" applyFill="1" applyBorder="1" applyAlignment="1" applyProtection="1">
      <alignment horizontal="center"/>
    </xf>
    <xf numFmtId="0" fontId="0" fillId="0" borderId="4" xfId="0" applyFill="1" applyBorder="1" applyProtection="1"/>
    <xf numFmtId="0" fontId="0" fillId="0" borderId="4" xfId="0" applyFill="1" applyBorder="1" applyAlignment="1" applyProtection="1">
      <alignment horizontal="center"/>
    </xf>
    <xf numFmtId="3" fontId="0" fillId="0" borderId="4" xfId="0" applyNumberFormat="1" applyFill="1" applyBorder="1" applyAlignment="1" applyProtection="1">
      <alignment horizontal="left"/>
    </xf>
    <xf numFmtId="0" fontId="0" fillId="20" borderId="0" xfId="0" applyFill="1" applyBorder="1" applyProtection="1"/>
    <xf numFmtId="0" fontId="0" fillId="20" borderId="0" xfId="0" applyFill="1" applyBorder="1" applyAlignment="1"/>
    <xf numFmtId="0" fontId="5" fillId="20" borderId="0" xfId="0" applyFont="1" applyFill="1" applyBorder="1" applyAlignment="1"/>
    <xf numFmtId="0" fontId="5" fillId="20" borderId="0" xfId="0" applyFont="1" applyFill="1" applyBorder="1" applyAlignment="1">
      <alignment vertical="center"/>
    </xf>
    <xf numFmtId="0" fontId="0" fillId="20" borderId="0" xfId="0" applyFill="1" applyBorder="1" applyAlignment="1">
      <alignment horizontal="center" vertical="center"/>
    </xf>
    <xf numFmtId="0" fontId="0" fillId="20" borderId="0" xfId="0" applyFill="1" applyBorder="1" applyAlignment="1">
      <alignment horizontal="center"/>
    </xf>
    <xf numFmtId="0" fontId="4" fillId="20" borderId="0" xfId="0" applyFont="1" applyFill="1" applyBorder="1" applyAlignment="1">
      <alignment horizontal="center" wrapText="1"/>
    </xf>
    <xf numFmtId="0" fontId="3" fillId="20" borderId="0" xfId="0" applyFont="1" applyFill="1" applyBorder="1" applyAlignment="1">
      <alignment horizontal="center" wrapText="1"/>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Alignment="1" applyProtection="1">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3" fontId="8" fillId="4" borderId="20" xfId="0" applyNumberFormat="1" applyFont="1" applyFill="1" applyBorder="1" applyAlignment="1" applyProtection="1">
      <alignment horizontal="center"/>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applyProtection="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0" fillId="21" borderId="0" xfId="0" applyFill="1" applyBorder="1"/>
    <xf numFmtId="0" fontId="0" fillId="21" borderId="0" xfId="0" applyFill="1" applyBorder="1" applyAlignment="1">
      <alignment horizontal="center"/>
    </xf>
    <xf numFmtId="0" fontId="10" fillId="21" borderId="25" xfId="0" applyFont="1" applyFill="1" applyBorder="1" applyAlignment="1"/>
    <xf numFmtId="0" fontId="9" fillId="21" borderId="0" xfId="0" applyFont="1" applyFill="1" applyBorder="1" applyAlignment="1">
      <alignment horizontal="right"/>
    </xf>
    <xf numFmtId="49" fontId="7" fillId="22" borderId="0" xfId="0" applyNumberFormat="1" applyFont="1" applyFill="1" applyBorder="1" applyAlignment="1" applyProtection="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Border="1" applyAlignment="1">
      <alignment vertical="center"/>
    </xf>
    <xf numFmtId="0" fontId="0" fillId="22" borderId="25" xfId="0" applyFill="1" applyBorder="1" applyAlignment="1">
      <alignment horizontal="center" vertical="center"/>
    </xf>
    <xf numFmtId="0" fontId="0" fillId="22" borderId="0" xfId="0" applyFill="1" applyBorder="1" applyAlignment="1">
      <alignment horizontal="center" vertical="center"/>
    </xf>
    <xf numFmtId="170" fontId="1" fillId="22" borderId="25" xfId="0" applyNumberFormat="1" applyFont="1" applyFill="1" applyBorder="1" applyAlignment="1"/>
    <xf numFmtId="170" fontId="1" fillId="22" borderId="0" xfId="0" applyNumberFormat="1" applyFont="1" applyFill="1" applyBorder="1" applyAlignment="1"/>
    <xf numFmtId="170" fontId="1" fillId="22" borderId="1" xfId="0" applyNumberFormat="1" applyFont="1" applyFill="1" applyBorder="1" applyAlignment="1"/>
    <xf numFmtId="170" fontId="1" fillId="22" borderId="26" xfId="0" applyNumberFormat="1" applyFont="1" applyFill="1" applyBorder="1" applyAlignment="1"/>
    <xf numFmtId="170" fontId="1" fillId="22" borderId="2" xfId="0" applyNumberFormat="1" applyFont="1" applyFill="1" applyBorder="1" applyAlignment="1"/>
    <xf numFmtId="170" fontId="1" fillId="22" borderId="27" xfId="0" applyNumberFormat="1" applyFont="1" applyFill="1" applyBorder="1" applyAlignment="1"/>
    <xf numFmtId="3" fontId="0" fillId="21" borderId="0" xfId="0" applyNumberFormat="1" applyFill="1" applyBorder="1" applyAlignment="1">
      <alignment horizontal="center"/>
    </xf>
    <xf numFmtId="38" fontId="0" fillId="21" borderId="0" xfId="0" applyNumberFormat="1" applyFill="1" applyBorder="1" applyAlignment="1">
      <alignment horizontal="center"/>
    </xf>
    <xf numFmtId="3" fontId="0" fillId="21" borderId="0" xfId="0" applyNumberFormat="1" applyFill="1" applyBorder="1"/>
    <xf numFmtId="3" fontId="1" fillId="21" borderId="0" xfId="0" applyNumberFormat="1" applyFont="1" applyFill="1" applyBorder="1" applyAlignment="1"/>
    <xf numFmtId="3" fontId="9" fillId="22" borderId="0" xfId="0" applyNumberFormat="1" applyFont="1" applyFill="1" applyBorder="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Border="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Border="1" applyAlignment="1">
      <alignment horizontal="left" vertical="center"/>
    </xf>
    <xf numFmtId="0" fontId="21" fillId="22" borderId="25" xfId="0" applyFont="1" applyFill="1" applyBorder="1" applyAlignment="1"/>
    <xf numFmtId="0" fontId="21" fillId="22" borderId="0" xfId="0" applyFont="1" applyFill="1" applyBorder="1" applyAlignment="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applyAlignment="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4" fillId="0" borderId="0" xfId="0" applyFont="1"/>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Border="1" applyAlignment="1" applyProtection="1">
      <alignment horizontal="center" vertical="center" wrapText="1"/>
    </xf>
    <xf numFmtId="3" fontId="11" fillId="9" borderId="13" xfId="0" quotePrefix="1" applyNumberFormat="1" applyFont="1" applyFill="1" applyBorder="1" applyAlignment="1" applyProtection="1">
      <alignment horizontal="center" vertical="center" wrapText="1"/>
    </xf>
    <xf numFmtId="0" fontId="5" fillId="0" borderId="0" xfId="0" applyFont="1" applyFill="1" applyBorder="1"/>
    <xf numFmtId="0" fontId="5" fillId="20" borderId="0" xfId="0" applyFont="1" applyFill="1" applyBorder="1"/>
    <xf numFmtId="0" fontId="5" fillId="20" borderId="0" xfId="0" applyFont="1" applyFill="1"/>
    <xf numFmtId="0" fontId="21" fillId="22" borderId="28" xfId="0" applyFont="1" applyFill="1" applyBorder="1" applyAlignment="1"/>
    <xf numFmtId="0" fontId="0" fillId="0" borderId="0" xfId="0" applyFill="1" applyBorder="1" applyProtection="1"/>
    <xf numFmtId="0" fontId="4" fillId="20" borderId="0" xfId="0" applyFont="1" applyFill="1" applyAlignment="1" applyProtection="1">
      <alignment vertical="center"/>
    </xf>
    <xf numFmtId="0" fontId="4" fillId="0" borderId="0" xfId="0" applyFont="1" applyFill="1" applyAlignment="1" applyProtection="1">
      <alignment vertical="center"/>
    </xf>
    <xf numFmtId="0" fontId="6" fillId="22" borderId="25" xfId="0" applyFont="1" applyFill="1" applyBorder="1" applyAlignment="1" applyProtection="1">
      <alignment horizontal="left" vertical="center"/>
    </xf>
    <xf numFmtId="0" fontId="6" fillId="22" borderId="0" xfId="0" applyFont="1" applyFill="1" applyBorder="1" applyAlignment="1" applyProtection="1">
      <alignment horizontal="left" vertical="center"/>
    </xf>
    <xf numFmtId="0" fontId="6" fillId="22" borderId="28" xfId="0" applyFont="1" applyFill="1" applyBorder="1" applyAlignment="1" applyProtection="1">
      <alignment horizontal="left" vertical="center"/>
    </xf>
    <xf numFmtId="1" fontId="6" fillId="22" borderId="28" xfId="0" quotePrefix="1" applyNumberFormat="1" applyFont="1" applyFill="1" applyBorder="1" applyAlignment="1" applyProtection="1">
      <alignment vertical="center"/>
    </xf>
    <xf numFmtId="49" fontId="6" fillId="23" borderId="43" xfId="0" applyNumberFormat="1" applyFont="1" applyFill="1" applyBorder="1" applyAlignment="1" applyProtection="1">
      <alignment horizontal="left" vertical="center" indent="1"/>
    </xf>
    <xf numFmtId="0" fontId="6" fillId="22" borderId="26" xfId="0" applyFont="1" applyFill="1" applyBorder="1" applyAlignment="1" applyProtection="1">
      <alignment horizontal="left" vertical="center"/>
    </xf>
    <xf numFmtId="0" fontId="6" fillId="22" borderId="2" xfId="0" applyFont="1" applyFill="1" applyBorder="1" applyAlignment="1" applyProtection="1">
      <alignment horizontal="left" vertical="center"/>
    </xf>
    <xf numFmtId="0" fontId="6" fillId="22" borderId="29" xfId="0" applyFont="1" applyFill="1" applyBorder="1" applyAlignment="1" applyProtection="1">
      <alignment horizontal="left" vertical="center"/>
    </xf>
    <xf numFmtId="1" fontId="6" fillId="22" borderId="44" xfId="0" quotePrefix="1" applyNumberFormat="1" applyFont="1" applyFill="1" applyBorder="1" applyAlignment="1" applyProtection="1">
      <alignment vertical="center"/>
    </xf>
    <xf numFmtId="0" fontId="21" fillId="22" borderId="0" xfId="0" applyFont="1" applyFill="1" applyBorder="1" applyAlignment="1">
      <alignment horizontal="center"/>
    </xf>
    <xf numFmtId="3" fontId="1" fillId="5" borderId="37" xfId="0" applyNumberFormat="1" applyFont="1" applyFill="1" applyBorder="1" applyAlignment="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applyAlignment="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Border="1" applyAlignment="1">
      <alignment horizontal="left" vertical="center"/>
    </xf>
    <xf numFmtId="49" fontId="1" fillId="5" borderId="0" xfId="0" applyNumberFormat="1" applyFont="1" applyFill="1" applyBorder="1" applyAlignment="1">
      <alignment vertical="center"/>
    </xf>
    <xf numFmtId="3" fontId="23" fillId="5" borderId="0" xfId="0" applyNumberFormat="1" applyFont="1" applyFill="1" applyBorder="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Border="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Border="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Border="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applyBorder="1" applyAlignment="1"/>
    <xf numFmtId="3" fontId="11" fillId="5" borderId="0" xfId="0" applyNumberFormat="1" applyFont="1" applyFill="1" applyBorder="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Border="1" applyAlignment="1">
      <alignment horizontal="left" vertical="center"/>
    </xf>
    <xf numFmtId="164" fontId="1" fillId="5" borderId="0" xfId="0" applyNumberFormat="1" applyFont="1" applyFill="1" applyBorder="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Fill="1" applyBorder="1"/>
    <xf numFmtId="0" fontId="0" fillId="0" borderId="7" xfId="0" applyFill="1"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Fill="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Fill="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Fill="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Fill="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Fill="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Border="1" applyAlignment="1">
      <alignment horizontal="left"/>
    </xf>
    <xf numFmtId="2" fontId="0" fillId="3" borderId="0" xfId="0" quotePrefix="1" applyNumberFormat="1" applyFill="1" applyBorder="1"/>
    <xf numFmtId="0" fontId="0" fillId="3" borderId="0" xfId="0" quotePrefix="1" applyFill="1" applyBorder="1" applyAlignment="1">
      <alignment horizontal="center"/>
    </xf>
    <xf numFmtId="164" fontId="0" fillId="3" borderId="0" xfId="0" quotePrefix="1" applyNumberFormat="1" applyFill="1" applyBorder="1"/>
    <xf numFmtId="3" fontId="0" fillId="3" borderId="0" xfId="0" quotePrefix="1" applyNumberFormat="1" applyFill="1" applyBorder="1" applyAlignment="1">
      <alignment horizontal="center"/>
    </xf>
    <xf numFmtId="4" fontId="0" fillId="3" borderId="0" xfId="0" quotePrefix="1" applyNumberFormat="1" applyFill="1" applyBorder="1"/>
    <xf numFmtId="0" fontId="0" fillId="15" borderId="0" xfId="0" quotePrefix="1" applyFill="1" applyBorder="1" applyAlignment="1">
      <alignment horizontal="center"/>
    </xf>
    <xf numFmtId="0" fontId="2" fillId="3" borderId="0" xfId="0" quotePrefix="1" applyFont="1" applyFill="1" applyBorder="1" applyAlignment="1">
      <alignment horizontal="center"/>
    </xf>
    <xf numFmtId="0" fontId="0" fillId="12" borderId="0" xfId="0" applyFill="1" applyBorder="1"/>
    <xf numFmtId="0" fontId="0" fillId="12" borderId="28" xfId="0" applyFill="1" applyBorder="1"/>
    <xf numFmtId="3" fontId="1" fillId="0" borderId="0" xfId="10" applyNumberFormat="1" applyFill="1" applyBorder="1" applyProtection="1">
      <protection locked="0"/>
    </xf>
    <xf numFmtId="38" fontId="0" fillId="0" borderId="4" xfId="0" applyNumberFormat="1" applyFill="1" applyBorder="1"/>
    <xf numFmtId="0" fontId="0" fillId="15" borderId="0" xfId="0" applyFill="1"/>
    <xf numFmtId="0" fontId="2" fillId="0" borderId="0" xfId="0" applyFont="1" applyFill="1" applyAlignment="1">
      <alignment horizontal="center"/>
    </xf>
    <xf numFmtId="0" fontId="0" fillId="0" borderId="28" xfId="0" applyFill="1" applyBorder="1"/>
    <xf numFmtId="0" fontId="6" fillId="22" borderId="61" xfId="0" applyFont="1" applyFill="1" applyBorder="1" applyAlignment="1" applyProtection="1">
      <alignment horizontal="left" vertical="center"/>
    </xf>
    <xf numFmtId="0" fontId="6" fillId="22" borderId="62" xfId="0" applyFont="1" applyFill="1" applyBorder="1" applyAlignment="1" applyProtection="1">
      <alignment horizontal="left" vertical="center"/>
    </xf>
    <xf numFmtId="0" fontId="6" fillId="22" borderId="62" xfId="0" applyFont="1" applyFill="1" applyBorder="1" applyAlignment="1" applyProtection="1">
      <alignment horizontal="center" vertical="center"/>
    </xf>
    <xf numFmtId="0" fontId="6" fillId="22" borderId="63" xfId="0" applyFont="1" applyFill="1" applyBorder="1" applyAlignment="1" applyProtection="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Fill="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pplyProtection="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pplyProtection="1">
      <alignment horizontal="left" vertical="center"/>
    </xf>
    <xf numFmtId="1" fontId="6" fillId="22" borderId="0" xfId="0" quotePrefix="1" applyNumberFormat="1" applyFont="1" applyFill="1" applyBorder="1" applyAlignment="1" applyProtection="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Fill="1" applyBorder="1" applyAlignment="1" applyProtection="1">
      <alignment horizontal="center"/>
      <protection hidden="1"/>
    </xf>
    <xf numFmtId="0" fontId="0" fillId="0" borderId="68" xfId="0" applyFill="1" applyBorder="1"/>
    <xf numFmtId="0" fontId="0" fillId="0" borderId="69" xfId="0" applyFill="1"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Fill="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0" fontId="10" fillId="22" borderId="25" xfId="0" applyFont="1" applyFill="1" applyBorder="1" applyAlignment="1" applyProtection="1">
      <alignment horizontal="left" vertical="center"/>
    </xf>
    <xf numFmtId="0" fontId="10" fillId="22" borderId="0" xfId="0" applyFont="1" applyFill="1" applyBorder="1" applyAlignment="1" applyProtection="1">
      <alignment horizontal="left" vertical="center"/>
    </xf>
    <xf numFmtId="1" fontId="6" fillId="0" borderId="0" xfId="0" applyNumberFormat="1" applyFont="1" applyFill="1" applyBorder="1" applyAlignment="1" applyProtection="1">
      <alignment horizontal="left" vertical="center" indent="1" shrinkToFit="1"/>
    </xf>
    <xf numFmtId="3" fontId="0" fillId="0" borderId="0" xfId="0" applyNumberFormat="1" applyFill="1" applyBorder="1" applyProtection="1"/>
    <xf numFmtId="43" fontId="0" fillId="0" borderId="0" xfId="0" applyNumberFormat="1" applyFill="1" applyBorder="1" applyProtection="1"/>
    <xf numFmtId="164" fontId="0" fillId="0" borderId="0" xfId="0" applyNumberFormat="1" applyFill="1" applyBorder="1" applyProtection="1"/>
    <xf numFmtId="38" fontId="0" fillId="2" borderId="0" xfId="0" applyNumberFormat="1" applyFill="1" applyBorder="1" applyProtection="1"/>
    <xf numFmtId="3" fontId="0" fillId="2" borderId="0" xfId="0" applyNumberFormat="1" applyFill="1" applyBorder="1" applyProtection="1"/>
    <xf numFmtId="0" fontId="0" fillId="15" borderId="0" xfId="0" applyFill="1" applyBorder="1" applyProtection="1"/>
    <xf numFmtId="0" fontId="10" fillId="22" borderId="28" xfId="0" applyFont="1" applyFill="1" applyBorder="1" applyAlignment="1" applyProtection="1">
      <alignment horizontal="left" vertical="center"/>
    </xf>
    <xf numFmtId="3" fontId="0" fillId="0" borderId="62" xfId="0" applyNumberFormat="1" applyFill="1" applyBorder="1" applyProtection="1"/>
    <xf numFmtId="43" fontId="0" fillId="0" borderId="62" xfId="0" applyNumberFormat="1" applyFill="1" applyBorder="1" applyProtection="1"/>
    <xf numFmtId="164" fontId="0" fillId="0" borderId="62" xfId="0" applyNumberFormat="1" applyFill="1" applyBorder="1" applyProtection="1"/>
    <xf numFmtId="38" fontId="0" fillId="2" borderId="62" xfId="0" applyNumberFormat="1" applyFill="1" applyBorder="1" applyProtection="1"/>
    <xf numFmtId="3" fontId="0" fillId="2" borderId="62" xfId="0" applyNumberFormat="1" applyFill="1" applyBorder="1" applyProtection="1"/>
    <xf numFmtId="0" fontId="0" fillId="0" borderId="62" xfId="0" applyFill="1" applyBorder="1" applyProtection="1"/>
    <xf numFmtId="0" fontId="0" fillId="15" borderId="62" xfId="0" applyFill="1" applyBorder="1" applyProtection="1"/>
    <xf numFmtId="1" fontId="6" fillId="22" borderId="44" xfId="0" quotePrefix="1" applyNumberFormat="1" applyFont="1" applyFill="1" applyBorder="1" applyAlignment="1" applyProtection="1">
      <alignment horizontal="right" vertical="center" indent="1"/>
    </xf>
    <xf numFmtId="0" fontId="0" fillId="0" borderId="75" xfId="0" applyFill="1" applyBorder="1" applyProtection="1"/>
    <xf numFmtId="1" fontId="0" fillId="0" borderId="33" xfId="0" applyNumberFormat="1" applyFill="1" applyBorder="1" applyAlignment="1" applyProtection="1">
      <alignment horizontal="center"/>
    </xf>
    <xf numFmtId="0" fontId="0" fillId="0" borderId="33" xfId="0" applyFill="1" applyBorder="1" applyProtection="1"/>
    <xf numFmtId="0" fontId="0" fillId="0" borderId="33" xfId="0" applyFill="1" applyBorder="1" applyAlignment="1" applyProtection="1">
      <alignment horizontal="center"/>
    </xf>
    <xf numFmtId="3" fontId="0" fillId="0" borderId="33" xfId="0" applyNumberFormat="1" applyFill="1" applyBorder="1" applyAlignment="1" applyProtection="1">
      <alignment horizontal="left"/>
    </xf>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0" fillId="20" borderId="28" xfId="0" applyFill="1" applyBorder="1" applyProtection="1"/>
    <xf numFmtId="3" fontId="11" fillId="9" borderId="0" xfId="0" quotePrefix="1" applyNumberFormat="1" applyFont="1" applyFill="1" applyBorder="1" applyAlignment="1">
      <alignment horizontal="center" vertical="center" wrapText="1"/>
    </xf>
    <xf numFmtId="0" fontId="4" fillId="20" borderId="25" xfId="0" applyFont="1" applyFill="1" applyBorder="1" applyAlignment="1" applyProtection="1">
      <alignment vertical="center"/>
    </xf>
    <xf numFmtId="0" fontId="4" fillId="0" borderId="76" xfId="0" applyFont="1" applyFill="1" applyBorder="1" applyAlignment="1" applyProtection="1">
      <alignment horizontal="center" wrapText="1"/>
    </xf>
    <xf numFmtId="0" fontId="4" fillId="20" borderId="76" xfId="0" applyFont="1" applyFill="1" applyBorder="1" applyAlignment="1" applyProtection="1">
      <alignment horizontal="center" wrapText="1"/>
    </xf>
    <xf numFmtId="0" fontId="4" fillId="20" borderId="25" xfId="0" applyFont="1" applyFill="1" applyBorder="1" applyAlignment="1" applyProtection="1">
      <alignment horizontal="center" wrapText="1"/>
    </xf>
    <xf numFmtId="0" fontId="4" fillId="0" borderId="76" xfId="0" applyFont="1" applyFill="1" applyBorder="1" applyAlignment="1" applyProtection="1">
      <alignment vertical="center"/>
    </xf>
    <xf numFmtId="0" fontId="4" fillId="20" borderId="76" xfId="0" applyFont="1" applyFill="1" applyBorder="1" applyAlignment="1" applyProtection="1">
      <alignment vertical="center"/>
    </xf>
    <xf numFmtId="0" fontId="35" fillId="0" borderId="76" xfId="9" applyFont="1" applyFill="1" applyBorder="1" applyAlignment="1" applyProtection="1">
      <alignment horizontal="left" vertical="center" wrapText="1"/>
    </xf>
    <xf numFmtId="0" fontId="4" fillId="0" borderId="77" xfId="0" applyFont="1" applyFill="1" applyBorder="1" applyAlignment="1" applyProtection="1">
      <alignment vertical="center"/>
    </xf>
    <xf numFmtId="0" fontId="4" fillId="20" borderId="77" xfId="0" applyFont="1" applyFill="1" applyBorder="1" applyAlignment="1" applyProtection="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Border="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1" fontId="1" fillId="21" borderId="0" xfId="0" applyNumberFormat="1" applyFont="1" applyFill="1" applyBorder="1" applyAlignment="1">
      <alignment horizontal="center"/>
    </xf>
    <xf numFmtId="0" fontId="1" fillId="21" borderId="0" xfId="0" applyFont="1" applyFill="1" applyBorder="1" applyAlignment="1"/>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pplyProtection="1">
      <alignment horizontal="center" vertical="center" wrapText="1"/>
    </xf>
    <xf numFmtId="0" fontId="4" fillId="0" borderId="76" xfId="0" applyFont="1" applyFill="1" applyBorder="1" applyAlignment="1" applyProtection="1">
      <alignment vertical="center" wrapText="1"/>
    </xf>
    <xf numFmtId="0" fontId="4" fillId="20" borderId="76" xfId="0" applyFont="1" applyFill="1" applyBorder="1" applyAlignment="1" applyProtection="1">
      <alignment vertical="center" wrapText="1"/>
    </xf>
    <xf numFmtId="0" fontId="4" fillId="20" borderId="25" xfId="0" applyFont="1" applyFill="1" applyBorder="1" applyAlignment="1" applyProtection="1">
      <alignment vertical="center" wrapText="1"/>
    </xf>
    <xf numFmtId="0" fontId="4" fillId="2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1" fontId="5" fillId="4" borderId="18" xfId="0" applyNumberFormat="1" applyFont="1" applyFill="1" applyBorder="1" applyAlignment="1" applyProtection="1">
      <alignment horizontal="center" vertical="center" wrapText="1"/>
    </xf>
    <xf numFmtId="0" fontId="4" fillId="20" borderId="0" xfId="0" applyFont="1" applyFill="1" applyAlignment="1" applyProtection="1">
      <alignment vertical="center" wrapText="1"/>
    </xf>
    <xf numFmtId="0" fontId="4" fillId="0" borderId="0" xfId="0" applyFont="1" applyFill="1" applyAlignment="1" applyProtection="1">
      <alignment vertical="center" wrapText="1"/>
    </xf>
    <xf numFmtId="0" fontId="35" fillId="0" borderId="76" xfId="0" applyFont="1" applyFill="1" applyBorder="1" applyAlignment="1" applyProtection="1">
      <alignment horizontal="left" vertical="center" wrapText="1"/>
    </xf>
    <xf numFmtId="0" fontId="35" fillId="0" borderId="76" xfId="0" applyFont="1" applyFill="1" applyBorder="1" applyAlignment="1" applyProtection="1">
      <alignment vertical="center" wrapText="1"/>
    </xf>
    <xf numFmtId="3" fontId="16" fillId="4" borderId="64" xfId="0" applyNumberFormat="1" applyFont="1" applyFill="1" applyBorder="1" applyAlignment="1" applyProtection="1">
      <alignment horizontal="left" vertical="center" wrapText="1"/>
      <protection locked="0"/>
    </xf>
    <xf numFmtId="3" fontId="16" fillId="4" borderId="17" xfId="0" applyNumberFormat="1" applyFont="1" applyFill="1" applyBorder="1" applyAlignment="1" applyProtection="1">
      <alignment horizontal="left" vertical="center" wrapText="1"/>
      <protection locked="0"/>
    </xf>
    <xf numFmtId="4" fontId="16" fillId="4" borderId="17" xfId="0" applyNumberFormat="1" applyFont="1" applyFill="1" applyBorder="1" applyAlignment="1" applyProtection="1">
      <alignment horizontal="left" vertical="center" wrapText="1"/>
      <protection locked="0"/>
    </xf>
    <xf numFmtId="4" fontId="16" fillId="4" borderId="24" xfId="0" applyNumberFormat="1" applyFont="1" applyFill="1" applyBorder="1" applyAlignment="1" applyProtection="1">
      <alignment horizontal="left" vertical="center" wrapText="1"/>
      <protection locked="0"/>
    </xf>
    <xf numFmtId="38" fontId="16" fillId="0" borderId="33" xfId="0" applyNumberFormat="1" applyFont="1" applyFill="1" applyBorder="1" applyAlignment="1" applyProtection="1">
      <alignment horizontal="left" wrapText="1"/>
    </xf>
    <xf numFmtId="38" fontId="16" fillId="0" borderId="4" xfId="0" applyNumberFormat="1" applyFont="1" applyFill="1" applyBorder="1" applyAlignment="1" applyProtection="1">
      <alignment horizontal="left" wrapText="1"/>
    </xf>
    <xf numFmtId="0" fontId="36" fillId="29" borderId="25" xfId="1" applyFont="1" applyFill="1" applyBorder="1"/>
    <xf numFmtId="0" fontId="36" fillId="29" borderId="0" xfId="1" applyFont="1" applyFill="1" applyBorder="1"/>
    <xf numFmtId="0" fontId="36" fillId="29" borderId="28" xfId="1" applyFont="1" applyFill="1" applyBorder="1"/>
    <xf numFmtId="0" fontId="11" fillId="29" borderId="25" xfId="0" applyFont="1" applyFill="1" applyBorder="1"/>
    <xf numFmtId="0" fontId="16" fillId="29" borderId="0" xfId="0" applyFont="1" applyFill="1" applyBorder="1"/>
    <xf numFmtId="0" fontId="16" fillId="29" borderId="28" xfId="0" applyFont="1" applyFill="1" applyBorder="1"/>
    <xf numFmtId="0" fontId="16" fillId="29" borderId="25" xfId="0" applyFont="1" applyFill="1" applyBorder="1"/>
    <xf numFmtId="0" fontId="30" fillId="29" borderId="25" xfId="0" applyFont="1" applyFill="1" applyBorder="1" applyAlignment="1">
      <alignment horizontal="left" vertical="top"/>
    </xf>
    <xf numFmtId="0" fontId="30" fillId="29" borderId="61" xfId="0" applyFont="1" applyFill="1" applyBorder="1" applyAlignment="1">
      <alignment horizontal="left" vertical="top"/>
    </xf>
    <xf numFmtId="0" fontId="16" fillId="29" borderId="62" xfId="0" applyFont="1" applyFill="1" applyBorder="1"/>
    <xf numFmtId="0" fontId="16" fillId="29" borderId="63" xfId="0" applyFont="1" applyFill="1" applyBorder="1"/>
    <xf numFmtId="0" fontId="0" fillId="21" borderId="0" xfId="0" applyFill="1" applyBorder="1" applyAlignment="1"/>
    <xf numFmtId="0" fontId="6" fillId="22" borderId="2" xfId="0" applyFont="1" applyFill="1" applyBorder="1" applyAlignment="1" applyProtection="1">
      <alignment horizontal="center" vertical="center"/>
    </xf>
    <xf numFmtId="0" fontId="6" fillId="22" borderId="0" xfId="0" applyFont="1" applyFill="1" applyBorder="1" applyAlignment="1" applyProtection="1">
      <alignment horizontal="right" vertical="center" indent="1"/>
    </xf>
    <xf numFmtId="0" fontId="6" fillId="22" borderId="0" xfId="0" applyFont="1" applyFill="1" applyBorder="1" applyAlignment="1" applyProtection="1">
      <alignment horizontal="center" vertical="center"/>
    </xf>
    <xf numFmtId="49" fontId="6" fillId="0" borderId="43" xfId="0" applyNumberFormat="1" applyFont="1" applyFill="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0" fontId="0" fillId="21" borderId="0" xfId="0" applyFill="1" applyBorder="1" applyAlignment="1"/>
    <xf numFmtId="0" fontId="6" fillId="22" borderId="0" xfId="0" applyFont="1" applyFill="1" applyBorder="1" applyAlignment="1" applyProtection="1">
      <alignment horizontal="center" vertical="center"/>
    </xf>
    <xf numFmtId="0" fontId="6" fillId="22" borderId="0" xfId="0" applyFont="1" applyFill="1" applyBorder="1" applyAlignment="1" applyProtection="1">
      <alignment horizontal="right" vertical="center" indent="1"/>
    </xf>
    <xf numFmtId="4" fontId="16" fillId="4" borderId="5" xfId="0" applyNumberFormat="1" applyFont="1" applyFill="1" applyBorder="1" applyAlignment="1" applyProtection="1">
      <alignment horizontal="center" vertical="center" wrapText="1"/>
      <protection locked="0"/>
    </xf>
    <xf numFmtId="4" fontId="16" fillId="4" borderId="82" xfId="0" applyNumberFormat="1" applyFont="1" applyFill="1" applyBorder="1" applyAlignment="1" applyProtection="1">
      <alignment horizontal="center" vertical="center" wrapText="1"/>
      <protection locked="0"/>
    </xf>
    <xf numFmtId="4" fontId="16" fillId="4" borderId="82" xfId="0" applyNumberFormat="1" applyFont="1" applyFill="1" applyBorder="1" applyAlignment="1" applyProtection="1">
      <alignment horizontal="center" vertical="center"/>
      <protection locked="0"/>
    </xf>
    <xf numFmtId="4" fontId="16" fillId="4" borderId="83" xfId="0" applyNumberFormat="1" applyFont="1" applyFill="1" applyBorder="1" applyAlignment="1" applyProtection="1">
      <alignment horizontal="center" vertical="center"/>
      <protection locked="0"/>
    </xf>
    <xf numFmtId="49" fontId="16" fillId="4" borderId="11" xfId="0" applyNumberFormat="1" applyFont="1" applyFill="1" applyBorder="1" applyAlignment="1" applyProtection="1">
      <alignment horizontal="center" vertical="center" wrapText="1"/>
      <protection locked="0"/>
    </xf>
    <xf numFmtId="1" fontId="16" fillId="4" borderId="11" xfId="0" applyNumberFormat="1" applyFont="1" applyFill="1" applyBorder="1" applyAlignment="1" applyProtection="1">
      <alignment horizontal="left" vertical="center" wrapText="1"/>
      <protection locked="0"/>
    </xf>
    <xf numFmtId="1" fontId="16" fillId="4" borderId="11" xfId="0" applyNumberFormat="1" applyFont="1" applyFill="1" applyBorder="1" applyAlignment="1" applyProtection="1">
      <alignment horizontal="center" vertical="center" wrapText="1"/>
      <protection locked="0"/>
    </xf>
    <xf numFmtId="3" fontId="16" fillId="4" borderId="11" xfId="0" applyNumberFormat="1" applyFont="1" applyFill="1" applyBorder="1" applyAlignment="1" applyProtection="1">
      <alignment horizontal="center" vertical="center" wrapText="1"/>
      <protection locked="0"/>
    </xf>
    <xf numFmtId="49" fontId="16" fillId="4" borderId="7" xfId="0" applyNumberFormat="1" applyFont="1" applyFill="1" applyBorder="1" applyAlignment="1" applyProtection="1">
      <alignment horizontal="center" vertical="center" wrapText="1"/>
      <protection locked="0"/>
    </xf>
    <xf numFmtId="1" fontId="16" fillId="4" borderId="7" xfId="0" applyNumberFormat="1" applyFont="1" applyFill="1" applyBorder="1" applyAlignment="1" applyProtection="1">
      <alignment horizontal="left" vertical="center" wrapText="1"/>
      <protection locked="0"/>
    </xf>
    <xf numFmtId="1" fontId="16" fillId="4" borderId="7" xfId="0" applyNumberFormat="1" applyFont="1" applyFill="1" applyBorder="1" applyAlignment="1" applyProtection="1">
      <alignment horizontal="center" vertical="center" wrapText="1"/>
      <protection locked="0"/>
    </xf>
    <xf numFmtId="3" fontId="16" fillId="4" borderId="7" xfId="0" applyNumberFormat="1" applyFont="1" applyFill="1" applyBorder="1" applyAlignment="1" applyProtection="1">
      <alignment horizontal="center" vertical="center" wrapText="1"/>
      <protection locked="0"/>
    </xf>
    <xf numFmtId="4" fontId="16" fillId="4" borderId="7" xfId="0" applyNumberFormat="1" applyFont="1" applyFill="1" applyBorder="1" applyAlignment="1" applyProtection="1">
      <alignment horizontal="left" vertical="center" wrapText="1"/>
      <protection locked="0"/>
    </xf>
    <xf numFmtId="4" fontId="16" fillId="4" borderId="7" xfId="0" applyNumberFormat="1" applyFont="1" applyFill="1" applyBorder="1" applyAlignment="1" applyProtection="1">
      <alignment horizontal="center" vertical="center" wrapText="1"/>
      <protection locked="0"/>
    </xf>
    <xf numFmtId="49" fontId="16" fillId="4" borderId="7" xfId="0" applyNumberFormat="1" applyFont="1" applyFill="1" applyBorder="1" applyAlignment="1" applyProtection="1">
      <alignment horizontal="center" vertical="center"/>
      <protection locked="0"/>
    </xf>
    <xf numFmtId="4" fontId="16" fillId="4" borderId="7" xfId="0" applyNumberFormat="1" applyFont="1" applyFill="1" applyBorder="1" applyAlignment="1" applyProtection="1">
      <alignment horizontal="left" vertical="center"/>
      <protection locked="0"/>
    </xf>
    <xf numFmtId="4" fontId="16" fillId="4" borderId="7" xfId="0" applyNumberFormat="1" applyFont="1" applyFill="1" applyBorder="1" applyAlignment="1" applyProtection="1">
      <alignment horizontal="center" vertical="center"/>
      <protection locked="0"/>
    </xf>
    <xf numFmtId="3" fontId="16" fillId="4" borderId="7" xfId="0" applyNumberFormat="1" applyFont="1" applyFill="1" applyBorder="1" applyAlignment="1" applyProtection="1">
      <alignment horizontal="center" vertical="center"/>
      <protection locked="0"/>
    </xf>
    <xf numFmtId="49" fontId="16" fillId="4" borderId="20" xfId="0" applyNumberFormat="1" applyFont="1" applyFill="1" applyBorder="1" applyAlignment="1" applyProtection="1">
      <alignment horizontal="center" vertical="center"/>
      <protection locked="0"/>
    </xf>
    <xf numFmtId="4" fontId="16" fillId="4" borderId="20" xfId="0" applyNumberFormat="1" applyFont="1" applyFill="1" applyBorder="1" applyAlignment="1" applyProtection="1">
      <alignment horizontal="left" vertical="center"/>
      <protection locked="0"/>
    </xf>
    <xf numFmtId="4" fontId="16" fillId="4" borderId="20" xfId="0" applyNumberFormat="1" applyFont="1" applyFill="1" applyBorder="1" applyAlignment="1" applyProtection="1">
      <alignment horizontal="center" vertical="center"/>
      <protection locked="0"/>
    </xf>
    <xf numFmtId="3" fontId="16" fillId="4" borderId="20" xfId="0" applyNumberFormat="1" applyFont="1" applyFill="1" applyBorder="1" applyAlignment="1" applyProtection="1">
      <alignment horizontal="center" vertical="center"/>
      <protection locked="0"/>
    </xf>
    <xf numFmtId="49" fontId="6" fillId="23" borderId="43" xfId="0" applyNumberFormat="1" applyFont="1" applyFill="1" applyBorder="1" applyAlignment="1" applyProtection="1">
      <alignment horizontal="center" vertical="center"/>
    </xf>
    <xf numFmtId="0" fontId="10" fillId="22" borderId="6" xfId="0" applyFont="1" applyFill="1" applyBorder="1" applyAlignment="1" applyProtection="1">
      <alignment horizontal="left" vertical="center"/>
    </xf>
    <xf numFmtId="0" fontId="10" fillId="21" borderId="0" xfId="0" applyFont="1" applyFill="1" applyBorder="1" applyAlignment="1" applyProtection="1">
      <alignment horizontal="left" vertical="center"/>
    </xf>
    <xf numFmtId="0" fontId="10" fillId="21" borderId="28" xfId="0" applyFont="1" applyFill="1" applyBorder="1" applyAlignment="1" applyProtection="1">
      <alignment horizontal="left" vertical="center"/>
    </xf>
    <xf numFmtId="49" fontId="6" fillId="0" borderId="43" xfId="0" applyNumberFormat="1" applyFont="1" applyFill="1" applyBorder="1" applyAlignment="1" applyProtection="1">
      <alignment horizontal="left" vertical="center" indent="1" shrinkToFit="1"/>
    </xf>
    <xf numFmtId="0" fontId="6" fillId="21" borderId="0" xfId="0" applyFont="1" applyFill="1" applyBorder="1" applyAlignment="1" applyProtection="1">
      <alignment horizontal="right" vertical="center" indent="1"/>
    </xf>
    <xf numFmtId="0" fontId="6" fillId="21" borderId="28" xfId="0" applyFont="1" applyFill="1" applyBorder="1" applyAlignment="1" applyProtection="1">
      <alignment horizontal="left" vertical="center"/>
    </xf>
    <xf numFmtId="0" fontId="10" fillId="22" borderId="26" xfId="0" applyFont="1" applyFill="1" applyBorder="1" applyAlignment="1" applyProtection="1">
      <alignment horizontal="left" vertical="center"/>
    </xf>
    <xf numFmtId="0" fontId="10" fillId="22" borderId="2" xfId="0" applyFont="1" applyFill="1" applyBorder="1" applyAlignment="1" applyProtection="1">
      <alignment horizontal="left" vertical="center"/>
    </xf>
    <xf numFmtId="0" fontId="10" fillId="21" borderId="2" xfId="0" applyFont="1" applyFill="1" applyBorder="1" applyAlignment="1" applyProtection="1">
      <alignment horizontal="left" vertical="center"/>
    </xf>
    <xf numFmtId="0" fontId="10" fillId="21" borderId="29" xfId="0" applyFont="1" applyFill="1" applyBorder="1" applyAlignment="1" applyProtection="1">
      <alignment horizontal="left" vertical="center"/>
    </xf>
    <xf numFmtId="0" fontId="6" fillId="5" borderId="30" xfId="0" applyFont="1" applyFill="1" applyBorder="1" applyProtection="1"/>
    <xf numFmtId="0" fontId="6" fillId="5" borderId="31" xfId="0" applyFont="1" applyFill="1" applyBorder="1" applyProtection="1"/>
    <xf numFmtId="0" fontId="6" fillId="5" borderId="84" xfId="0" applyFont="1" applyFill="1" applyBorder="1" applyProtection="1"/>
    <xf numFmtId="164" fontId="4" fillId="5" borderId="85" xfId="0" applyNumberFormat="1" applyFont="1" applyFill="1" applyBorder="1" applyAlignment="1" applyProtection="1">
      <alignment horizontal="center" vertical="center"/>
    </xf>
    <xf numFmtId="9" fontId="3" fillId="5" borderId="86" xfId="0" applyNumberFormat="1" applyFont="1" applyFill="1" applyBorder="1" applyAlignment="1" applyProtection="1">
      <alignment horizontal="center" vertical="center" wrapText="1"/>
    </xf>
    <xf numFmtId="0" fontId="3" fillId="5" borderId="86" xfId="0" applyFont="1" applyFill="1" applyBorder="1" applyAlignment="1" applyProtection="1">
      <alignment horizontal="center" vertical="center" wrapText="1"/>
    </xf>
    <xf numFmtId="164" fontId="1" fillId="5" borderId="85" xfId="0" applyNumberFormat="1" applyFont="1" applyFill="1" applyBorder="1" applyAlignment="1" applyProtection="1">
      <alignment horizontal="left"/>
    </xf>
    <xf numFmtId="3" fontId="1" fillId="5" borderId="48" xfId="0" applyNumberFormat="1" applyFont="1" applyFill="1" applyBorder="1" applyAlignment="1" applyProtection="1">
      <alignment horizontal="center"/>
    </xf>
    <xf numFmtId="1" fontId="1" fillId="5" borderId="48" xfId="0" applyNumberFormat="1" applyFont="1" applyFill="1" applyBorder="1" applyAlignment="1" applyProtection="1">
      <alignment horizontal="center"/>
    </xf>
    <xf numFmtId="0" fontId="1" fillId="5" borderId="48" xfId="0" applyNumberFormat="1" applyFont="1" applyFill="1" applyBorder="1" applyAlignment="1" applyProtection="1">
      <alignment horizontal="center"/>
    </xf>
    <xf numFmtId="3" fontId="3" fillId="5" borderId="48" xfId="0" quotePrefix="1" applyNumberFormat="1" applyFont="1" applyFill="1" applyBorder="1" applyAlignment="1" applyProtection="1">
      <alignment horizontal="center"/>
    </xf>
    <xf numFmtId="1" fontId="3" fillId="5" borderId="48" xfId="0" applyNumberFormat="1" applyFont="1" applyFill="1" applyBorder="1" applyAlignment="1" applyProtection="1">
      <alignment horizontal="center"/>
    </xf>
    <xf numFmtId="9" fontId="3" fillId="5" borderId="48" xfId="0" applyNumberFormat="1" applyFont="1" applyFill="1" applyBorder="1" applyAlignment="1" applyProtection="1">
      <alignment horizontal="center"/>
    </xf>
    <xf numFmtId="0" fontId="6" fillId="5" borderId="87" xfId="0" applyFont="1" applyFill="1" applyBorder="1" applyProtection="1"/>
    <xf numFmtId="0" fontId="1" fillId="5" borderId="31" xfId="0" applyFont="1" applyFill="1" applyBorder="1" applyProtection="1"/>
    <xf numFmtId="0" fontId="1" fillId="5" borderId="32" xfId="0" applyFont="1" applyFill="1" applyBorder="1" applyProtection="1"/>
    <xf numFmtId="0" fontId="6" fillId="5" borderId="88" xfId="0" applyFont="1" applyFill="1" applyBorder="1" applyProtection="1"/>
    <xf numFmtId="0" fontId="6" fillId="5" borderId="33" xfId="0" applyFont="1" applyFill="1" applyBorder="1" applyProtection="1"/>
    <xf numFmtId="0" fontId="6" fillId="5" borderId="51" xfId="0" applyFont="1" applyFill="1" applyBorder="1" applyProtection="1"/>
    <xf numFmtId="164" fontId="4" fillId="5" borderId="11" xfId="0" applyNumberFormat="1" applyFont="1" applyFill="1" applyBorder="1" applyAlignment="1" applyProtection="1">
      <alignment horizontal="center" vertical="center"/>
    </xf>
    <xf numFmtId="4" fontId="3" fillId="5" borderId="7" xfId="0" quotePrefix="1" applyNumberFormat="1" applyFont="1" applyFill="1" applyBorder="1" applyAlignment="1" applyProtection="1">
      <alignment horizontal="center" vertical="center" wrapText="1"/>
    </xf>
    <xf numFmtId="39" fontId="3" fillId="5" borderId="7" xfId="0" quotePrefix="1" applyNumberFormat="1" applyFont="1" applyFill="1" applyBorder="1" applyAlignment="1" applyProtection="1">
      <alignment horizontal="center" vertical="center" wrapText="1"/>
    </xf>
    <xf numFmtId="166" fontId="3" fillId="5" borderId="7" xfId="0" quotePrefix="1" applyNumberFormat="1" applyFont="1" applyFill="1" applyBorder="1" applyAlignment="1" applyProtection="1">
      <alignment horizontal="center" vertical="center" wrapText="1"/>
    </xf>
    <xf numFmtId="168" fontId="3" fillId="5" borderId="7" xfId="0" quotePrefix="1"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left"/>
    </xf>
    <xf numFmtId="3" fontId="1" fillId="5" borderId="11" xfId="0" applyNumberFormat="1" applyFont="1" applyFill="1" applyBorder="1" applyAlignment="1" applyProtection="1">
      <alignment horizontal="center"/>
    </xf>
    <xf numFmtId="3" fontId="2" fillId="5" borderId="11" xfId="0" applyNumberFormat="1" applyFont="1" applyFill="1" applyBorder="1" applyAlignment="1" applyProtection="1">
      <alignment horizontal="center"/>
    </xf>
    <xf numFmtId="0" fontId="6" fillId="5" borderId="49" xfId="0" applyFont="1" applyFill="1" applyBorder="1" applyProtection="1"/>
    <xf numFmtId="0" fontId="1" fillId="5" borderId="0" xfId="0" applyFont="1" applyFill="1" applyBorder="1" applyProtection="1"/>
    <xf numFmtId="0" fontId="1" fillId="5" borderId="60" xfId="0" applyFont="1" applyFill="1" applyBorder="1" applyProtection="1"/>
    <xf numFmtId="3" fontId="2" fillId="9" borderId="81" xfId="0" quotePrefix="1" applyNumberFormat="1" applyFont="1" applyFill="1" applyBorder="1" applyAlignment="1" applyProtection="1">
      <alignment horizontal="center" vertical="center" wrapText="1"/>
    </xf>
    <xf numFmtId="0" fontId="3" fillId="7" borderId="89" xfId="0" applyFont="1" applyFill="1" applyBorder="1" applyAlignment="1" applyProtection="1">
      <alignment horizontal="center" vertical="center" wrapText="1"/>
    </xf>
    <xf numFmtId="0" fontId="3" fillId="7" borderId="3" xfId="0" applyFont="1" applyFill="1" applyBorder="1" applyAlignment="1" applyProtection="1">
      <alignment horizontal="center" vertical="center" wrapText="1"/>
    </xf>
    <xf numFmtId="3" fontId="3" fillId="0" borderId="6" xfId="0" quotePrefix="1" applyNumberFormat="1" applyFont="1" applyFill="1" applyBorder="1" applyAlignment="1" applyProtection="1">
      <alignment horizontal="center"/>
    </xf>
    <xf numFmtId="2" fontId="2" fillId="15" borderId="45" xfId="0" applyNumberFormat="1" applyFont="1" applyFill="1" applyBorder="1" applyAlignment="1" applyProtection="1">
      <alignment horizontal="center"/>
    </xf>
    <xf numFmtId="4" fontId="3" fillId="6" borderId="90" xfId="0" quotePrefix="1" applyNumberFormat="1" applyFont="1" applyFill="1" applyBorder="1" applyAlignment="1" applyProtection="1">
      <alignment horizontal="center" vertical="center" wrapText="1"/>
    </xf>
    <xf numFmtId="39" fontId="3" fillId="6" borderId="53" xfId="0" applyNumberFormat="1" applyFont="1" applyFill="1" applyBorder="1" applyAlignment="1" applyProtection="1">
      <alignment horizontal="center" vertical="center" wrapText="1"/>
    </xf>
    <xf numFmtId="4" fontId="3" fillId="6" borderId="52" xfId="0" quotePrefix="1" applyNumberFormat="1" applyFont="1" applyFill="1" applyBorder="1" applyAlignment="1" applyProtection="1">
      <alignment horizontal="center" vertical="center" wrapText="1"/>
    </xf>
    <xf numFmtId="4" fontId="3" fillId="6" borderId="45" xfId="0" quotePrefix="1" applyNumberFormat="1" applyFont="1" applyFill="1" applyBorder="1" applyAlignment="1" applyProtection="1">
      <alignment horizontal="center" vertical="center" wrapText="1"/>
    </xf>
    <xf numFmtId="166" fontId="3" fillId="6" borderId="90" xfId="0" quotePrefix="1" applyNumberFormat="1" applyFont="1" applyFill="1" applyBorder="1" applyAlignment="1" applyProtection="1">
      <alignment horizontal="center" vertical="center" wrapText="1"/>
    </xf>
    <xf numFmtId="168" fontId="3" fillId="6" borderId="53" xfId="0" applyNumberFormat="1" applyFont="1" applyFill="1" applyBorder="1" applyAlignment="1" applyProtection="1">
      <alignment horizontal="center" vertical="center" wrapText="1"/>
    </xf>
    <xf numFmtId="166" fontId="3" fillId="6" borderId="45" xfId="0" quotePrefix="1" applyNumberFormat="1" applyFont="1" applyFill="1" applyBorder="1" applyAlignment="1" applyProtection="1">
      <alignment horizontal="center" vertical="center" wrapText="1"/>
    </xf>
    <xf numFmtId="3" fontId="2" fillId="9" borderId="1" xfId="0" quotePrefix="1" applyNumberFormat="1" applyFont="1" applyFill="1" applyBorder="1" applyAlignment="1" applyProtection="1">
      <alignment horizontal="center" vertical="center" wrapText="1"/>
    </xf>
    <xf numFmtId="0" fontId="3" fillId="7" borderId="66" xfId="0" applyFont="1" applyFill="1" applyBorder="1" applyAlignment="1" applyProtection="1">
      <alignment horizontal="center" vertical="center" wrapText="1"/>
    </xf>
    <xf numFmtId="0" fontId="3" fillId="7" borderId="44" xfId="0" applyFont="1" applyFill="1" applyBorder="1" applyAlignment="1" applyProtection="1">
      <alignment horizontal="center" vertical="center" wrapText="1"/>
    </xf>
    <xf numFmtId="0" fontId="3" fillId="8" borderId="38" xfId="0" quotePrefix="1" applyFont="1" applyFill="1" applyBorder="1" applyAlignment="1" applyProtection="1">
      <alignment horizontal="center" vertical="center" wrapText="1"/>
    </xf>
    <xf numFmtId="0" fontId="3" fillId="8" borderId="35" xfId="0" quotePrefix="1" applyFont="1" applyFill="1" applyBorder="1" applyAlignment="1" applyProtection="1">
      <alignment horizontal="center" wrapText="1"/>
    </xf>
    <xf numFmtId="0" fontId="3" fillId="8" borderId="36" xfId="0" quotePrefix="1" applyFont="1" applyFill="1" applyBorder="1" applyAlignment="1" applyProtection="1">
      <alignment horizontal="center" vertical="center" wrapText="1"/>
    </xf>
    <xf numFmtId="0" fontId="3" fillId="8" borderId="34" xfId="0" quotePrefix="1" applyFont="1" applyFill="1" applyBorder="1" applyAlignment="1" applyProtection="1">
      <alignment horizontal="center" vertical="center" wrapText="1"/>
    </xf>
    <xf numFmtId="0" fontId="3" fillId="8" borderId="37" xfId="0" quotePrefix="1" applyFont="1" applyFill="1" applyBorder="1" applyAlignment="1" applyProtection="1">
      <alignment horizontal="center" vertical="center" wrapText="1"/>
    </xf>
    <xf numFmtId="3" fontId="0" fillId="0" borderId="91" xfId="0" applyNumberFormat="1" applyFill="1" applyBorder="1" applyAlignment="1" applyProtection="1">
      <alignment horizontal="center" vertical="center" wrapText="1"/>
    </xf>
    <xf numFmtId="2" fontId="0" fillId="0" borderId="85" xfId="0" applyNumberFormat="1" applyFill="1" applyBorder="1" applyAlignment="1" applyProtection="1">
      <alignment horizontal="center" vertical="center" wrapText="1"/>
    </xf>
    <xf numFmtId="0" fontId="0" fillId="0" borderId="87" xfId="0" applyFill="1" applyBorder="1" applyAlignment="1" applyProtection="1">
      <alignment horizontal="center" vertical="center" wrapText="1"/>
    </xf>
    <xf numFmtId="164" fontId="0" fillId="0" borderId="85" xfId="0" applyNumberFormat="1" applyFill="1" applyBorder="1" applyAlignment="1" applyProtection="1">
      <alignment horizontal="center" vertical="center" wrapText="1"/>
    </xf>
    <xf numFmtId="0" fontId="0" fillId="0" borderId="92" xfId="0" applyFill="1" applyBorder="1" applyAlignment="1" applyProtection="1">
      <alignment horizontal="center" vertical="center" wrapText="1"/>
    </xf>
    <xf numFmtId="164" fontId="0" fillId="0" borderId="87" xfId="0" applyNumberFormat="1" applyFill="1" applyBorder="1" applyAlignment="1" applyProtection="1">
      <alignment horizontal="center" vertical="center" wrapText="1"/>
    </xf>
    <xf numFmtId="164" fontId="0" fillId="17" borderId="65" xfId="0" applyNumberFormat="1" applyFill="1" applyBorder="1" applyAlignment="1" applyProtection="1">
      <alignment horizontal="center" vertical="center" wrapText="1"/>
    </xf>
    <xf numFmtId="164" fontId="0" fillId="0" borderId="84" xfId="0" applyNumberFormat="1" applyFill="1" applyBorder="1" applyAlignment="1" applyProtection="1">
      <alignment horizontal="center" vertical="center" wrapText="1"/>
    </xf>
    <xf numFmtId="0" fontId="0" fillId="15" borderId="93" xfId="0" applyFill="1" applyBorder="1" applyAlignment="1" applyProtection="1">
      <alignment horizontal="center" vertical="center" wrapText="1"/>
    </xf>
    <xf numFmtId="0" fontId="3" fillId="8" borderId="36" xfId="0" applyFont="1" applyFill="1" applyBorder="1" applyAlignment="1" applyProtection="1">
      <alignment horizontal="center" vertical="center" wrapText="1"/>
    </xf>
    <xf numFmtId="0" fontId="3" fillId="7" borderId="10" xfId="0" quotePrefix="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39" xfId="0" applyFont="1" applyFill="1" applyBorder="1" applyAlignment="1" applyProtection="1">
      <alignment horizontal="center" vertical="center" wrapText="1"/>
    </xf>
    <xf numFmtId="165" fontId="3" fillId="6" borderId="53" xfId="0" applyNumberFormat="1" applyFont="1" applyFill="1" applyBorder="1" applyAlignment="1" applyProtection="1">
      <alignment horizontal="center" vertical="center" wrapText="1"/>
    </xf>
    <xf numFmtId="3" fontId="3" fillId="6" borderId="53" xfId="0" applyNumberFormat="1" applyFont="1" applyFill="1" applyBorder="1" applyAlignment="1" applyProtection="1">
      <alignment horizontal="center" vertical="center" wrapText="1"/>
    </xf>
    <xf numFmtId="4" fontId="3" fillId="6" borderId="53" xfId="0" quotePrefix="1" applyNumberFormat="1" applyFont="1" applyFill="1" applyBorder="1" applyAlignment="1" applyProtection="1">
      <alignment horizontal="center" vertical="center" wrapText="1"/>
    </xf>
    <xf numFmtId="4" fontId="3" fillId="9" borderId="53" xfId="0" quotePrefix="1" applyNumberFormat="1" applyFont="1" applyFill="1" applyBorder="1" applyAlignment="1" applyProtection="1">
      <alignment horizontal="center" vertical="center" wrapText="1"/>
    </xf>
    <xf numFmtId="4" fontId="3" fillId="15" borderId="53" xfId="0" quotePrefix="1" applyNumberFormat="1" applyFont="1" applyFill="1" applyBorder="1" applyAlignment="1" applyProtection="1">
      <alignment horizontal="center" vertical="center" wrapText="1"/>
    </xf>
    <xf numFmtId="4" fontId="3" fillId="6" borderId="53" xfId="0" applyNumberFormat="1" applyFont="1" applyFill="1" applyBorder="1" applyAlignment="1" applyProtection="1">
      <alignment horizontal="center" vertical="center" wrapText="1"/>
    </xf>
    <xf numFmtId="10" fontId="3" fillId="6" borderId="53" xfId="0" quotePrefix="1" applyNumberFormat="1" applyFont="1" applyFill="1" applyBorder="1" applyAlignment="1" applyProtection="1">
      <alignment horizontal="center" vertical="center" wrapText="1"/>
    </xf>
    <xf numFmtId="4" fontId="3" fillId="12" borderId="48" xfId="0" quotePrefix="1" applyNumberFormat="1" applyFont="1" applyFill="1" applyBorder="1" applyAlignment="1" applyProtection="1">
      <alignment horizontal="center" vertical="center" wrapText="1"/>
    </xf>
    <xf numFmtId="4" fontId="3" fillId="12" borderId="94" xfId="0" quotePrefix="1" applyNumberFormat="1" applyFont="1" applyFill="1" applyBorder="1" applyAlignment="1" applyProtection="1">
      <alignment horizontal="center" vertical="center" wrapText="1"/>
    </xf>
    <xf numFmtId="0" fontId="3" fillId="22" borderId="0" xfId="0" applyFont="1" applyFill="1" applyBorder="1" applyAlignment="1" applyProtection="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Fill="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pplyProtection="1">
      <alignment horizontal="right" vertical="center" indent="1"/>
    </xf>
    <xf numFmtId="0" fontId="10" fillId="21" borderId="124" xfId="0" applyFont="1" applyFill="1" applyBorder="1" applyAlignment="1" applyProtection="1">
      <alignment horizontal="left" vertical="center"/>
    </xf>
    <xf numFmtId="0" fontId="6" fillId="22" borderId="124" xfId="0" applyFont="1" applyFill="1" applyBorder="1" applyAlignment="1" applyProtection="1">
      <alignment horizontal="right" vertical="center" indent="1"/>
    </xf>
    <xf numFmtId="0" fontId="3" fillId="21" borderId="0" xfId="0" applyFont="1" applyFill="1" applyBorder="1" applyAlignment="1">
      <alignment vertical="top"/>
    </xf>
    <xf numFmtId="0" fontId="10" fillId="21" borderId="0" xfId="0" quotePrefix="1" applyFont="1" applyFill="1" applyBorder="1" applyAlignment="1">
      <alignment vertical="top"/>
    </xf>
    <xf numFmtId="1" fontId="3" fillId="22" borderId="0" xfId="0" applyNumberFormat="1" applyFont="1" applyFill="1" applyBorder="1" applyAlignment="1">
      <alignment vertical="top"/>
    </xf>
    <xf numFmtId="1" fontId="6" fillId="22" borderId="0" xfId="0" applyNumberFormat="1" applyFont="1" applyFill="1" applyBorder="1" applyAlignment="1">
      <alignment vertical="top"/>
    </xf>
    <xf numFmtId="1" fontId="3" fillId="22" borderId="0" xfId="0" quotePrefix="1" applyNumberFormat="1" applyFont="1" applyFill="1" applyBorder="1" applyAlignment="1">
      <alignment horizontal="left" vertical="top"/>
    </xf>
    <xf numFmtId="0" fontId="5" fillId="22" borderId="0" xfId="0" applyFont="1" applyFill="1" applyBorder="1" applyAlignment="1">
      <alignment vertical="top"/>
    </xf>
    <xf numFmtId="0" fontId="38" fillId="0" borderId="50" xfId="1" applyNumberFormat="1" applyFont="1" applyFill="1" applyBorder="1" applyAlignment="1" applyProtection="1">
      <alignment vertical="center"/>
      <protection locked="0"/>
    </xf>
    <xf numFmtId="0" fontId="6" fillId="22" borderId="0" xfId="0" applyFont="1" applyFill="1" applyBorder="1" applyAlignment="1" applyProtection="1">
      <alignment horizontal="right" vertical="center"/>
    </xf>
    <xf numFmtId="1" fontId="3" fillId="0" borderId="43" xfId="0" applyNumberFormat="1" applyFont="1" applyFill="1" applyBorder="1" applyAlignment="1" applyProtection="1">
      <alignment horizontal="left" vertical="center" indent="1" shrinkToFit="1"/>
    </xf>
    <xf numFmtId="49" fontId="3" fillId="23" borderId="43" xfId="0" applyNumberFormat="1" applyFont="1" applyFill="1" applyBorder="1" applyAlignment="1" applyProtection="1">
      <alignment horizontal="left" vertical="center" indent="1"/>
    </xf>
    <xf numFmtId="0" fontId="3" fillId="23" borderId="43" xfId="0" applyFont="1" applyFill="1" applyBorder="1" applyAlignment="1" applyProtection="1">
      <alignment horizontal="left" vertical="center" indent="1"/>
    </xf>
    <xf numFmtId="3" fontId="0" fillId="0" borderId="50" xfId="0" applyNumberFormat="1" applyFill="1" applyBorder="1" applyProtection="1"/>
    <xf numFmtId="43" fontId="0" fillId="0" borderId="50" xfId="0" applyNumberFormat="1" applyFill="1" applyBorder="1" applyProtection="1"/>
    <xf numFmtId="164" fontId="0" fillId="0" borderId="50" xfId="0" applyNumberFormat="1" applyFill="1" applyBorder="1" applyProtection="1"/>
    <xf numFmtId="38" fontId="0" fillId="2" borderId="50" xfId="0" applyNumberFormat="1" applyFill="1" applyBorder="1" applyProtection="1"/>
    <xf numFmtId="3" fontId="0" fillId="2" borderId="50" xfId="0" applyNumberFormat="1" applyFill="1" applyBorder="1" applyProtection="1"/>
    <xf numFmtId="0" fontId="0" fillId="0" borderId="50" xfId="0" applyFill="1" applyBorder="1" applyProtection="1"/>
    <xf numFmtId="0" fontId="0" fillId="15" borderId="50" xfId="0" applyFill="1" applyBorder="1" applyProtection="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pplyProtection="1">
      <alignment vertical="center"/>
    </xf>
    <xf numFmtId="5" fontId="4" fillId="10" borderId="11" xfId="0" applyNumberFormat="1" applyFont="1" applyFill="1" applyBorder="1" applyAlignment="1" applyProtection="1">
      <alignment horizontal="right"/>
      <protection hidden="1"/>
    </xf>
    <xf numFmtId="3" fontId="4" fillId="4" borderId="11" xfId="0" applyNumberFormat="1" applyFont="1" applyFill="1" applyBorder="1" applyAlignment="1" applyProtection="1">
      <alignment horizontal="center"/>
      <protection locked="0"/>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pplyProtection="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pplyProtection="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pplyProtection="1">
      <alignment vertical="center" wrapText="1"/>
    </xf>
    <xf numFmtId="0" fontId="4" fillId="0" borderId="25" xfId="0" applyFont="1" applyBorder="1" applyAlignment="1">
      <alignment vertical="center" wrapText="1"/>
    </xf>
    <xf numFmtId="0" fontId="36" fillId="0" borderId="0" xfId="1" applyFont="1"/>
    <xf numFmtId="0" fontId="6" fillId="22" borderId="0" xfId="0" applyFont="1" applyFill="1" applyBorder="1" applyAlignment="1" applyProtection="1">
      <alignment horizontal="center" vertical="center"/>
    </xf>
    <xf numFmtId="0" fontId="0" fillId="21" borderId="0" xfId="0" applyFill="1" applyBorder="1" applyAlignment="1"/>
    <xf numFmtId="0" fontId="6" fillId="22" borderId="0" xfId="0" applyFont="1" applyFill="1" applyBorder="1" applyAlignment="1" applyProtection="1">
      <alignment horizontal="right" vertical="center" inden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16" fillId="29" borderId="0" xfId="0" applyFont="1" applyFill="1" applyBorder="1" applyAlignment="1">
      <alignment horizontal="left" wrapText="1"/>
    </xf>
    <xf numFmtId="0" fontId="16" fillId="29" borderId="28" xfId="0" applyFont="1" applyFill="1" applyBorder="1" applyAlignment="1">
      <alignment horizontal="left" wrapText="1"/>
    </xf>
    <xf numFmtId="0" fontId="6" fillId="29" borderId="100" xfId="0" applyFont="1" applyFill="1" applyBorder="1" applyAlignment="1">
      <alignment horizontal="center" vertical="center" wrapText="1"/>
    </xf>
    <xf numFmtId="0" fontId="6" fillId="29" borderId="68" xfId="0" applyFont="1" applyFill="1" applyBorder="1" applyAlignment="1">
      <alignment horizontal="center" vertical="center" wrapText="1"/>
    </xf>
    <xf numFmtId="0" fontId="6" fillId="29" borderId="69" xfId="0" applyFont="1" applyFill="1" applyBorder="1" applyAlignment="1">
      <alignment horizontal="center" vertical="center" wrapText="1"/>
    </xf>
    <xf numFmtId="0" fontId="16" fillId="29" borderId="25" xfId="0" applyFont="1" applyFill="1" applyBorder="1" applyAlignment="1">
      <alignment horizontal="left" wrapText="1"/>
    </xf>
    <xf numFmtId="0" fontId="16" fillId="29" borderId="0" xfId="0" applyFont="1" applyFill="1" applyBorder="1" applyAlignment="1">
      <alignment horizontal="left"/>
    </xf>
    <xf numFmtId="0" fontId="16" fillId="29" borderId="28" xfId="0" applyFont="1" applyFill="1" applyBorder="1" applyAlignment="1">
      <alignment horizontal="left"/>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Border="1" applyAlignment="1">
      <alignment horizontal="center" vertical="center" wrapText="1"/>
    </xf>
    <xf numFmtId="3" fontId="40" fillId="33" borderId="1" xfId="0" quotePrefix="1" applyNumberFormat="1" applyFont="1" applyFill="1" applyBorder="1" applyAlignment="1">
      <alignment horizontal="center" vertical="center" wrapText="1"/>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NumberFormat="1" applyFont="1" applyFill="1" applyBorder="1" applyAlignment="1" applyProtection="1">
      <alignment horizontal="left" vertical="center" indent="1"/>
      <protection locked="0"/>
    </xf>
    <xf numFmtId="0" fontId="6" fillId="32" borderId="50" xfId="0" applyNumberFormat="1" applyFont="1" applyFill="1" applyBorder="1" applyAlignment="1" applyProtection="1">
      <alignment horizontal="left" vertical="center" indent="1"/>
      <protection locked="0"/>
    </xf>
    <xf numFmtId="0" fontId="6" fillId="32" borderId="56" xfId="0" applyNumberFormat="1" applyFont="1" applyFill="1" applyBorder="1" applyAlignment="1" applyProtection="1">
      <alignment horizontal="left" vertical="center" indent="1"/>
      <protection locked="0"/>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1" fontId="39" fillId="21" borderId="0" xfId="0" applyNumberFormat="1" applyFont="1" applyFill="1" applyBorder="1" applyAlignment="1">
      <alignment horizontal="left"/>
    </xf>
    <xf numFmtId="1" fontId="14" fillId="21" borderId="0" xfId="0" applyNumberFormat="1" applyFont="1" applyFill="1" applyBorder="1" applyAlignment="1">
      <alignment horizontal="left"/>
    </xf>
    <xf numFmtId="0" fontId="0" fillId="21" borderId="0" xfId="0" applyFill="1" applyBorder="1" applyAlignment="1"/>
    <xf numFmtId="49" fontId="13" fillId="22" borderId="0" xfId="0" quotePrefix="1" applyNumberFormat="1" applyFont="1" applyFill="1" applyBorder="1" applyAlignment="1" applyProtection="1">
      <alignment horizontal="center"/>
    </xf>
    <xf numFmtId="49" fontId="13" fillId="22" borderId="1" xfId="0" quotePrefix="1" applyNumberFormat="1" applyFont="1" applyFill="1" applyBorder="1" applyAlignment="1" applyProtection="1">
      <alignment horizontal="center"/>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pplyProtection="1">
      <alignment horizontal="center" vertical="center"/>
    </xf>
    <xf numFmtId="0" fontId="6" fillId="22" borderId="1" xfId="0" quotePrefix="1" applyFont="1" applyFill="1" applyBorder="1" applyAlignment="1" applyProtection="1">
      <alignment horizontal="center" vertical="center"/>
    </xf>
    <xf numFmtId="0" fontId="6" fillId="0" borderId="95" xfId="0" applyNumberFormat="1" applyFont="1" applyFill="1" applyBorder="1" applyAlignment="1" applyProtection="1">
      <alignment horizontal="left" vertical="center" indent="1"/>
      <protection locked="0"/>
    </xf>
    <xf numFmtId="0" fontId="6" fillId="0" borderId="50" xfId="0" applyNumberFormat="1" applyFont="1" applyFill="1" applyBorder="1" applyAlignment="1" applyProtection="1">
      <alignment horizontal="left" vertical="center" indent="1"/>
      <protection locked="0"/>
    </xf>
    <xf numFmtId="0" fontId="6" fillId="0" borderId="56" xfId="0" applyNumberFormat="1" applyFont="1" applyFill="1" applyBorder="1" applyAlignment="1" applyProtection="1">
      <alignment horizontal="left" vertical="center" indent="1"/>
      <protection locked="0"/>
    </xf>
    <xf numFmtId="1" fontId="6" fillId="22" borderId="44" xfId="0" quotePrefix="1" applyNumberFormat="1" applyFont="1" applyFill="1" applyBorder="1" applyAlignment="1" applyProtection="1">
      <alignment horizontal="right" vertical="center" indent="1"/>
    </xf>
    <xf numFmtId="1" fontId="6" fillId="22" borderId="0" xfId="0" quotePrefix="1" applyNumberFormat="1" applyFont="1" applyFill="1" applyBorder="1" applyAlignment="1" applyProtection="1">
      <alignment horizontal="right" vertical="center" indent="1"/>
    </xf>
    <xf numFmtId="1" fontId="6" fillId="22" borderId="1" xfId="0" quotePrefix="1" applyNumberFormat="1" applyFont="1" applyFill="1" applyBorder="1" applyAlignment="1" applyProtection="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0" fontId="6" fillId="0" borderId="95" xfId="0" applyNumberFormat="1" applyFont="1" applyFill="1" applyBorder="1" applyAlignment="1" applyProtection="1">
      <alignment horizontal="left" vertical="center" indent="1"/>
    </xf>
    <xf numFmtId="0" fontId="6" fillId="0" borderId="50" xfId="0" applyNumberFormat="1" applyFont="1" applyFill="1" applyBorder="1" applyAlignment="1" applyProtection="1">
      <alignment horizontal="left" vertical="center" indent="1"/>
    </xf>
    <xf numFmtId="0" fontId="6" fillId="0" borderId="56" xfId="0" applyNumberFormat="1" applyFont="1" applyFill="1" applyBorder="1" applyAlignment="1" applyProtection="1">
      <alignment horizontal="left" vertical="center" indent="1"/>
    </xf>
    <xf numFmtId="0" fontId="6" fillId="32" borderId="95" xfId="0" applyNumberFormat="1" applyFont="1" applyFill="1" applyBorder="1" applyAlignment="1" applyProtection="1">
      <alignment horizontal="left" vertical="center" indent="1"/>
    </xf>
    <xf numFmtId="0" fontId="6" fillId="32" borderId="50" xfId="0" applyNumberFormat="1" applyFont="1" applyFill="1" applyBorder="1" applyAlignment="1" applyProtection="1">
      <alignment horizontal="left" vertical="center" indent="1"/>
    </xf>
    <xf numFmtId="0" fontId="6" fillId="32" borderId="56" xfId="0" applyNumberFormat="1" applyFont="1" applyFill="1" applyBorder="1" applyAlignment="1" applyProtection="1">
      <alignment horizontal="left" vertical="center" indent="1"/>
    </xf>
    <xf numFmtId="49" fontId="6" fillId="23" borderId="95" xfId="0" applyNumberFormat="1" applyFont="1" applyFill="1" applyBorder="1" applyAlignment="1" applyProtection="1">
      <alignment horizontal="left" vertical="center" indent="1"/>
    </xf>
    <xf numFmtId="0" fontId="6" fillId="23" borderId="56" xfId="0" applyNumberFormat="1" applyFont="1" applyFill="1" applyBorder="1" applyAlignment="1" applyProtection="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16" fillId="5" borderId="10" xfId="0" applyFont="1" applyFill="1" applyBorder="1" applyAlignment="1">
      <alignment vertical="center"/>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3" fontId="16" fillId="4" borderId="5" xfId="0" applyNumberFormat="1" applyFont="1" applyFill="1" applyBorder="1" applyAlignment="1" applyProtection="1">
      <alignment horizontal="left" vertical="center" wrapText="1"/>
      <protection locked="0"/>
    </xf>
    <xf numFmtId="3" fontId="16" fillId="4" borderId="33" xfId="0" applyNumberFormat="1" applyFont="1" applyFill="1" applyBorder="1" applyAlignment="1" applyProtection="1">
      <alignment horizontal="left" vertical="center" wrapText="1"/>
      <protection locked="0"/>
    </xf>
    <xf numFmtId="3" fontId="16" fillId="4" borderId="51" xfId="0" applyNumberFormat="1" applyFont="1" applyFill="1" applyBorder="1" applyAlignment="1" applyProtection="1">
      <alignment horizontal="left" vertical="center" wrapText="1"/>
      <protection locked="0"/>
    </xf>
    <xf numFmtId="0" fontId="41" fillId="23" borderId="95" xfId="0" applyNumberFormat="1" applyFont="1" applyFill="1" applyBorder="1" applyAlignment="1" applyProtection="1">
      <alignment horizontal="left" vertical="center" indent="1"/>
    </xf>
    <xf numFmtId="0" fontId="41" fillId="23" borderId="50" xfId="0" applyNumberFormat="1" applyFont="1" applyFill="1" applyBorder="1" applyAlignment="1" applyProtection="1">
      <alignment horizontal="left" vertical="center" indent="1"/>
    </xf>
    <xf numFmtId="0" fontId="41" fillId="23" borderId="56" xfId="0" applyNumberFormat="1" applyFont="1" applyFill="1" applyBorder="1" applyAlignment="1" applyProtection="1">
      <alignment horizontal="left" vertical="center" indent="1"/>
    </xf>
    <xf numFmtId="0" fontId="22" fillId="31" borderId="118" xfId="0" applyFont="1" applyFill="1" applyBorder="1" applyAlignment="1" applyProtection="1">
      <alignment horizontal="left" vertical="center"/>
    </xf>
    <xf numFmtId="0" fontId="22" fillId="31" borderId="50" xfId="0" applyFont="1" applyFill="1" applyBorder="1" applyAlignment="1" applyProtection="1">
      <alignment horizontal="left" vertical="center"/>
    </xf>
    <xf numFmtId="0" fontId="22" fillId="31" borderId="119" xfId="0" applyFont="1" applyFill="1" applyBorder="1" applyAlignment="1" applyProtection="1">
      <alignment horizontal="left" vertical="center"/>
    </xf>
    <xf numFmtId="0" fontId="6" fillId="23" borderId="95" xfId="0" applyFont="1" applyFill="1" applyBorder="1" applyAlignment="1" applyProtection="1">
      <alignment horizontal="left" vertical="center" indent="1"/>
    </xf>
    <xf numFmtId="0" fontId="6" fillId="23" borderId="50" xfId="0" applyFont="1" applyFill="1" applyBorder="1" applyAlignment="1" applyProtection="1">
      <alignment horizontal="left" vertical="center" indent="1"/>
    </xf>
    <xf numFmtId="0" fontId="6" fillId="23" borderId="56" xfId="0" applyFont="1" applyFill="1" applyBorder="1" applyAlignment="1" applyProtection="1">
      <alignment horizontal="left" vertical="center" indent="1"/>
    </xf>
    <xf numFmtId="3" fontId="16" fillId="4" borderId="82" xfId="0" applyNumberFormat="1" applyFont="1" applyFill="1" applyBorder="1" applyAlignment="1" applyProtection="1">
      <alignment horizontal="left" vertical="center" wrapText="1"/>
      <protection locked="0"/>
    </xf>
    <xf numFmtId="3" fontId="16" fillId="4" borderId="4" xfId="0" applyNumberFormat="1" applyFont="1" applyFill="1" applyBorder="1" applyAlignment="1" applyProtection="1">
      <alignment horizontal="left" vertical="center" wrapText="1"/>
      <protection locked="0"/>
    </xf>
    <xf numFmtId="3" fontId="16" fillId="4" borderId="8" xfId="0" applyNumberFormat="1" applyFont="1" applyFill="1" applyBorder="1" applyAlignment="1" applyProtection="1">
      <alignment horizontal="left" vertical="center" wrapText="1"/>
      <protection locked="0"/>
    </xf>
    <xf numFmtId="3" fontId="11" fillId="5" borderId="116" xfId="0" quotePrefix="1" applyNumberFormat="1" applyFont="1" applyFill="1" applyBorder="1" applyAlignment="1" applyProtection="1">
      <alignment horizontal="center" vertical="center" wrapText="1"/>
    </xf>
    <xf numFmtId="3" fontId="11" fillId="5" borderId="117" xfId="0" quotePrefix="1" applyNumberFormat="1" applyFont="1" applyFill="1" applyBorder="1" applyAlignment="1" applyProtection="1">
      <alignment horizontal="center" vertical="center" wrapText="1"/>
    </xf>
    <xf numFmtId="1" fontId="3" fillId="5" borderId="111" xfId="0" applyNumberFormat="1" applyFont="1" applyFill="1" applyBorder="1" applyAlignment="1" applyProtection="1">
      <alignment horizontal="center" vertical="center" wrapText="1"/>
    </xf>
    <xf numFmtId="1" fontId="3" fillId="5" borderId="96" xfId="0" applyNumberFormat="1" applyFont="1" applyFill="1" applyBorder="1" applyAlignment="1" applyProtection="1">
      <alignment horizontal="center" vertical="center" wrapText="1"/>
    </xf>
    <xf numFmtId="1" fontId="11" fillId="5" borderId="85" xfId="0" quotePrefix="1" applyNumberFormat="1" applyFont="1" applyFill="1" applyBorder="1" applyAlignment="1" applyProtection="1">
      <alignment horizontal="center" vertical="center" wrapText="1"/>
    </xf>
    <xf numFmtId="1" fontId="12" fillId="5" borderId="97" xfId="0" quotePrefix="1" applyNumberFormat="1" applyFont="1" applyFill="1" applyBorder="1" applyAlignment="1" applyProtection="1">
      <alignment horizontal="center" vertical="center" wrapText="1"/>
    </xf>
    <xf numFmtId="0" fontId="12" fillId="5" borderId="112" xfId="0" applyFont="1" applyFill="1" applyBorder="1" applyAlignment="1" applyProtection="1">
      <alignment horizontal="center" vertical="center" wrapText="1"/>
    </xf>
    <xf numFmtId="0" fontId="12" fillId="5" borderId="113" xfId="0" applyFont="1" applyFill="1" applyBorder="1" applyAlignment="1" applyProtection="1">
      <alignment horizontal="center" vertical="center" wrapText="1"/>
    </xf>
    <xf numFmtId="0" fontId="11" fillId="5" borderId="85" xfId="0" applyFont="1" applyFill="1" applyBorder="1" applyAlignment="1" applyProtection="1">
      <alignment horizontal="center" vertical="center" wrapText="1"/>
    </xf>
    <xf numFmtId="0" fontId="16" fillId="5" borderId="97" xfId="0" applyFont="1" applyFill="1" applyBorder="1" applyAlignment="1" applyProtection="1">
      <alignment horizontal="center"/>
    </xf>
    <xf numFmtId="0" fontId="11" fillId="5" borderId="85" xfId="0" applyFont="1" applyFill="1" applyBorder="1" applyAlignment="1">
      <alignment horizontal="center" vertical="center" wrapText="1"/>
    </xf>
    <xf numFmtId="0" fontId="16" fillId="5" borderId="97" xfId="0" applyFont="1" applyFill="1" applyBorder="1"/>
    <xf numFmtId="3" fontId="11" fillId="5" borderId="87" xfId="0" quotePrefix="1" applyNumberFormat="1" applyFont="1" applyFill="1" applyBorder="1" applyAlignment="1" applyProtection="1">
      <alignment horizontal="center" vertical="center" wrapText="1"/>
    </xf>
    <xf numFmtId="3" fontId="11" fillId="5" borderId="31" xfId="0" quotePrefix="1" applyNumberFormat="1" applyFont="1" applyFill="1" applyBorder="1" applyAlignment="1" applyProtection="1">
      <alignment horizontal="center" vertical="center" wrapText="1"/>
    </xf>
    <xf numFmtId="3" fontId="11" fillId="5" borderId="84" xfId="0" quotePrefix="1" applyNumberFormat="1" applyFont="1" applyFill="1" applyBorder="1" applyAlignment="1" applyProtection="1">
      <alignment horizontal="center" vertical="center" wrapText="1"/>
    </xf>
    <xf numFmtId="3" fontId="11" fillId="5" borderId="114" xfId="0" quotePrefix="1" applyNumberFormat="1" applyFont="1" applyFill="1" applyBorder="1" applyAlignment="1" applyProtection="1">
      <alignment horizontal="center" vertical="center" wrapText="1"/>
    </xf>
    <xf numFmtId="3" fontId="11" fillId="5" borderId="2" xfId="0" quotePrefix="1" applyNumberFormat="1" applyFont="1" applyFill="1" applyBorder="1" applyAlignment="1" applyProtection="1">
      <alignment horizontal="center" vertical="center" wrapText="1"/>
    </xf>
    <xf numFmtId="3" fontId="11" fillId="5" borderId="115" xfId="0" quotePrefix="1" applyNumberFormat="1" applyFont="1" applyFill="1" applyBorder="1" applyAlignment="1" applyProtection="1">
      <alignment horizontal="center" vertical="center" wrapText="1"/>
    </xf>
    <xf numFmtId="0" fontId="11" fillId="5" borderId="97" xfId="0" applyFont="1" applyFill="1" applyBorder="1" applyAlignment="1" applyProtection="1">
      <alignment horizontal="center" vertical="center" wrapText="1"/>
    </xf>
    <xf numFmtId="4" fontId="16" fillId="4" borderId="82" xfId="0" applyNumberFormat="1" applyFont="1" applyFill="1" applyBorder="1" applyAlignment="1" applyProtection="1">
      <alignment horizontal="left" vertical="center" wrapText="1"/>
      <protection locked="0"/>
    </xf>
    <xf numFmtId="4" fontId="16" fillId="4" borderId="4" xfId="0" applyNumberFormat="1" applyFont="1" applyFill="1" applyBorder="1" applyAlignment="1" applyProtection="1">
      <alignment horizontal="left" vertical="center" wrapText="1"/>
      <protection locked="0"/>
    </xf>
    <xf numFmtId="4" fontId="16" fillId="4" borderId="8" xfId="0" applyNumberFormat="1" applyFont="1" applyFill="1" applyBorder="1" applyAlignment="1" applyProtection="1">
      <alignment horizontal="left" vertical="center" wrapText="1"/>
      <protection locked="0"/>
    </xf>
    <xf numFmtId="4" fontId="16" fillId="4" borderId="83" xfId="0" applyNumberFormat="1" applyFont="1" applyFill="1" applyBorder="1" applyAlignment="1" applyProtection="1">
      <alignment horizontal="left" vertical="center" wrapText="1"/>
      <protection locked="0"/>
    </xf>
    <xf numFmtId="4" fontId="16" fillId="4" borderId="109" xfId="0" applyNumberFormat="1" applyFont="1" applyFill="1" applyBorder="1" applyAlignment="1" applyProtection="1">
      <alignment horizontal="left" vertical="center" wrapText="1"/>
      <protection locked="0"/>
    </xf>
    <xf numFmtId="4" fontId="16" fillId="4" borderId="110" xfId="0" applyNumberFormat="1" applyFont="1" applyFill="1" applyBorder="1" applyAlignment="1" applyProtection="1">
      <alignment horizontal="left" vertical="center" wrapText="1"/>
      <protection locked="0"/>
    </xf>
    <xf numFmtId="0" fontId="15" fillId="22" borderId="100" xfId="0" applyFont="1" applyFill="1" applyBorder="1" applyAlignment="1" applyProtection="1">
      <alignment horizontal="center" vertical="center" wrapText="1"/>
    </xf>
    <xf numFmtId="0" fontId="15" fillId="22" borderId="68" xfId="0" applyFont="1" applyFill="1" applyBorder="1" applyAlignment="1" applyProtection="1">
      <alignment horizontal="center" vertical="center"/>
    </xf>
    <xf numFmtId="0" fontId="15" fillId="22" borderId="69" xfId="0" applyFont="1" applyFill="1" applyBorder="1" applyAlignment="1" applyProtection="1">
      <alignment horizontal="center" vertical="center"/>
    </xf>
    <xf numFmtId="0" fontId="15" fillId="22" borderId="25" xfId="0" applyFont="1" applyFill="1" applyBorder="1" applyAlignment="1" applyProtection="1">
      <alignment horizontal="center" vertical="center"/>
    </xf>
    <xf numFmtId="0" fontId="15" fillId="22" borderId="0" xfId="0" applyFont="1" applyFill="1" applyBorder="1" applyAlignment="1" applyProtection="1">
      <alignment horizontal="center" vertical="center"/>
    </xf>
    <xf numFmtId="0" fontId="15" fillId="22" borderId="28" xfId="0" applyFont="1" applyFill="1" applyBorder="1" applyAlignment="1" applyProtection="1">
      <alignment horizontal="center" vertical="center"/>
    </xf>
    <xf numFmtId="0" fontId="6" fillId="22" borderId="2" xfId="0" applyFont="1" applyFill="1" applyBorder="1" applyAlignment="1" applyProtection="1">
      <alignment horizontal="center" vertical="center"/>
    </xf>
    <xf numFmtId="0" fontId="6" fillId="22" borderId="115" xfId="0" applyFont="1" applyFill="1" applyBorder="1" applyAlignment="1" applyProtection="1">
      <alignment horizontal="center" vertical="center"/>
    </xf>
    <xf numFmtId="0" fontId="3" fillId="0" borderId="95" xfId="0" applyNumberFormat="1" applyFont="1" applyFill="1" applyBorder="1" applyAlignment="1" applyProtection="1">
      <alignment horizontal="left" vertical="center" indent="1"/>
    </xf>
    <xf numFmtId="0" fontId="3" fillId="0" borderId="56" xfId="0" applyNumberFormat="1" applyFont="1" applyFill="1" applyBorder="1" applyAlignment="1" applyProtection="1">
      <alignment horizontal="left" vertical="center" indent="1"/>
    </xf>
    <xf numFmtId="49" fontId="3" fillId="23" borderId="95" xfId="0" applyNumberFormat="1" applyFont="1" applyFill="1" applyBorder="1" applyAlignment="1" applyProtection="1">
      <alignment horizontal="left" vertical="center" indent="1"/>
    </xf>
    <xf numFmtId="0" fontId="3" fillId="23" borderId="56" xfId="0" applyFont="1" applyFill="1" applyBorder="1" applyAlignment="1" applyProtection="1">
      <alignment horizontal="left" vertical="center" indent="1"/>
    </xf>
    <xf numFmtId="2" fontId="2" fillId="0" borderId="122" xfId="0" applyNumberFormat="1" applyFont="1" applyFill="1" applyBorder="1" applyAlignment="1" applyProtection="1">
      <alignment horizontal="center"/>
    </xf>
    <xf numFmtId="2" fontId="2" fillId="0" borderId="45" xfId="0" applyNumberFormat="1" applyFont="1" applyFill="1" applyBorder="1" applyAlignment="1" applyProtection="1">
      <alignment horizontal="center"/>
    </xf>
    <xf numFmtId="2" fontId="2" fillId="0" borderId="123" xfId="0" applyNumberFormat="1" applyFont="1" applyFill="1" applyBorder="1" applyAlignment="1" applyProtection="1">
      <alignment horizontal="center"/>
    </xf>
    <xf numFmtId="3" fontId="2" fillId="4" borderId="36" xfId="0" quotePrefix="1" applyNumberFormat="1" applyFont="1" applyFill="1" applyBorder="1" applyAlignment="1" applyProtection="1">
      <alignment horizontal="center" vertical="center" wrapText="1"/>
    </xf>
    <xf numFmtId="3" fontId="2" fillId="4" borderId="93" xfId="0" quotePrefix="1" applyNumberFormat="1" applyFont="1" applyFill="1" applyBorder="1" applyAlignment="1" applyProtection="1">
      <alignment horizontal="center" vertical="center" wrapText="1"/>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pplyProtection="1">
      <alignment horizontal="right" vertical="center" wrapText="1"/>
    </xf>
    <xf numFmtId="0" fontId="3" fillId="6" borderId="52" xfId="0" quotePrefix="1" applyFont="1" applyFill="1" applyBorder="1" applyAlignment="1" applyProtection="1">
      <alignment horizontal="right" vertical="center" wrapText="1"/>
    </xf>
    <xf numFmtId="0" fontId="6" fillId="8" borderId="9" xfId="0" quotePrefix="1" applyFont="1" applyFill="1" applyBorder="1" applyAlignment="1" applyProtection="1">
      <alignment horizontal="center" vertical="center" wrapText="1"/>
    </xf>
    <xf numFmtId="0" fontId="6" fillId="8" borderId="7" xfId="0" quotePrefix="1" applyFont="1" applyFill="1" applyBorder="1" applyAlignment="1" applyProtection="1">
      <alignment horizontal="center" vertical="center" wrapText="1"/>
    </xf>
    <xf numFmtId="0" fontId="6" fillId="8" borderId="12" xfId="0" quotePrefix="1" applyFont="1" applyFill="1" applyBorder="1" applyAlignment="1" applyProtection="1">
      <alignment horizontal="center" vertical="center" wrapText="1"/>
    </xf>
    <xf numFmtId="38" fontId="11" fillId="2" borderId="34" xfId="0" quotePrefix="1" applyNumberFormat="1" applyFont="1" applyFill="1" applyBorder="1" applyAlignment="1" applyProtection="1">
      <alignment horizontal="center" vertical="center" wrapText="1"/>
    </xf>
    <xf numFmtId="38" fontId="11" fillId="2" borderId="13" xfId="0" applyNumberFormat="1" applyFont="1" applyFill="1" applyBorder="1" applyAlignment="1" applyProtection="1">
      <alignment horizontal="center" vertical="center" wrapText="1"/>
    </xf>
    <xf numFmtId="3" fontId="11" fillId="2" borderId="35" xfId="0" quotePrefix="1" applyNumberFormat="1" applyFont="1" applyFill="1" applyBorder="1" applyAlignment="1" applyProtection="1">
      <alignment horizontal="center" vertical="center" wrapText="1"/>
    </xf>
    <xf numFmtId="3" fontId="11" fillId="2" borderId="10" xfId="0" applyNumberFormat="1" applyFont="1" applyFill="1" applyBorder="1" applyAlignment="1" applyProtection="1">
      <alignment horizontal="center" vertical="center" wrapText="1"/>
    </xf>
    <xf numFmtId="0" fontId="3" fillId="7" borderId="82" xfId="0" applyFont="1" applyFill="1" applyBorder="1" applyAlignment="1" applyProtection="1">
      <alignment horizontal="center"/>
    </xf>
    <xf numFmtId="0" fontId="3" fillId="7" borderId="4" xfId="0" applyFont="1" applyFill="1" applyBorder="1" applyAlignment="1" applyProtection="1">
      <alignment horizontal="center"/>
    </xf>
    <xf numFmtId="0" fontId="3" fillId="7" borderId="8" xfId="0" applyFont="1" applyFill="1" applyBorder="1" applyAlignment="1" applyProtection="1">
      <alignment horizontal="center"/>
    </xf>
    <xf numFmtId="3" fontId="11" fillId="2" borderId="53" xfId="0" quotePrefix="1" applyNumberFormat="1" applyFont="1" applyFill="1" applyBorder="1" applyAlignment="1" applyProtection="1">
      <alignment horizontal="center" vertical="center" wrapText="1"/>
    </xf>
    <xf numFmtId="3" fontId="11" fillId="2" borderId="85" xfId="0" applyNumberFormat="1" applyFont="1" applyFill="1" applyBorder="1" applyAlignment="1" applyProtection="1">
      <alignment horizontal="center" vertical="center" wrapText="1"/>
    </xf>
    <xf numFmtId="3" fontId="11" fillId="4" borderId="36" xfId="0" quotePrefix="1" applyNumberFormat="1" applyFont="1" applyFill="1" applyBorder="1" applyAlignment="1" applyProtection="1">
      <alignment horizontal="center" vertical="center" wrapText="1"/>
    </xf>
    <xf numFmtId="3" fontId="11" fillId="4" borderId="93" xfId="0" quotePrefix="1" applyNumberFormat="1" applyFont="1" applyFill="1" applyBorder="1" applyAlignment="1" applyProtection="1">
      <alignment horizontal="center" vertical="center" wrapText="1"/>
    </xf>
    <xf numFmtId="38" fontId="11" fillId="5" borderId="7" xfId="0" quotePrefix="1" applyNumberFormat="1" applyFont="1" applyFill="1" applyBorder="1" applyAlignment="1" applyProtection="1">
      <alignment horizontal="center" vertical="center" wrapText="1"/>
    </xf>
    <xf numFmtId="38" fontId="11" fillId="5" borderId="35" xfId="0" applyNumberFormat="1" applyFont="1" applyFill="1" applyBorder="1" applyAlignment="1" applyProtection="1">
      <alignment horizontal="center" vertical="center" wrapText="1"/>
    </xf>
    <xf numFmtId="3" fontId="11" fillId="5" borderId="7" xfId="0" quotePrefix="1" applyNumberFormat="1" applyFont="1" applyFill="1" applyBorder="1" applyAlignment="1" applyProtection="1">
      <alignment horizontal="center" vertical="center" wrapText="1"/>
    </xf>
    <xf numFmtId="3" fontId="11" fillId="5" borderId="35" xfId="0" applyNumberFormat="1" applyFont="1" applyFill="1" applyBorder="1" applyAlignment="1" applyProtection="1">
      <alignment horizontal="center" vertical="center" wrapText="1"/>
    </xf>
    <xf numFmtId="3" fontId="2" fillId="5" borderId="7" xfId="0" quotePrefix="1" applyNumberFormat="1" applyFont="1" applyFill="1" applyBorder="1" applyAlignment="1" applyProtection="1">
      <alignment horizontal="center" vertical="center" wrapText="1"/>
    </xf>
    <xf numFmtId="3" fontId="2" fillId="5" borderId="35" xfId="0" applyNumberFormat="1" applyFont="1" applyFill="1" applyBorder="1" applyAlignment="1" applyProtection="1">
      <alignment horizontal="center" vertical="center" wrapText="1"/>
    </xf>
    <xf numFmtId="3" fontId="2" fillId="5" borderId="35" xfId="0" quotePrefix="1" applyNumberFormat="1" applyFont="1" applyFill="1" applyBorder="1" applyAlignment="1" applyProtection="1">
      <alignment horizontal="center" vertical="center" wrapText="1"/>
    </xf>
    <xf numFmtId="0" fontId="6" fillId="8" borderId="80" xfId="0" quotePrefix="1" applyFont="1" applyFill="1" applyBorder="1" applyAlignment="1" applyProtection="1">
      <alignment horizontal="center" vertical="center" wrapText="1"/>
    </xf>
    <xf numFmtId="0" fontId="6" fillId="8" borderId="6" xfId="0" quotePrefix="1" applyFont="1" applyFill="1" applyBorder="1" applyAlignment="1" applyProtection="1">
      <alignment horizontal="center" vertical="center" wrapText="1"/>
    </xf>
    <xf numFmtId="0" fontId="6" fillId="8" borderId="81" xfId="0" quotePrefix="1" applyFont="1" applyFill="1" applyBorder="1" applyAlignment="1" applyProtection="1">
      <alignment horizontal="center" vertical="center" wrapText="1"/>
    </xf>
    <xf numFmtId="0" fontId="6" fillId="8" borderId="8" xfId="0" quotePrefix="1" applyFont="1" applyFill="1" applyBorder="1" applyAlignment="1" applyProtection="1">
      <alignment horizontal="center" vertical="center" wrapText="1"/>
    </xf>
    <xf numFmtId="0" fontId="6" fillId="8" borderId="82" xfId="0" quotePrefix="1" applyFont="1" applyFill="1" applyBorder="1" applyAlignment="1" applyProtection="1">
      <alignment horizontal="center" vertical="center" wrapText="1"/>
    </xf>
    <xf numFmtId="1" fontId="3" fillId="5" borderId="18" xfId="0" applyNumberFormat="1" applyFont="1" applyFill="1" applyBorder="1" applyAlignment="1" applyProtection="1">
      <alignment horizontal="center" vertical="center" wrapText="1"/>
    </xf>
    <xf numFmtId="1" fontId="3" fillId="5" borderId="121" xfId="0" applyNumberFormat="1" applyFont="1" applyFill="1" applyBorder="1" applyAlignment="1" applyProtection="1">
      <alignment horizontal="center" vertical="center" wrapText="1"/>
    </xf>
    <xf numFmtId="1" fontId="11" fillId="5" borderId="7" xfId="0" quotePrefix="1" applyNumberFormat="1" applyFont="1" applyFill="1" applyBorder="1" applyAlignment="1" applyProtection="1">
      <alignment horizontal="center" vertical="center" wrapText="1"/>
    </xf>
    <xf numFmtId="1" fontId="11" fillId="5" borderId="53" xfId="0" quotePrefix="1" applyNumberFormat="1" applyFont="1" applyFill="1" applyBorder="1" applyAlignment="1" applyProtection="1">
      <alignment horizontal="center" vertical="center" wrapText="1"/>
    </xf>
    <xf numFmtId="0" fontId="11" fillId="5" borderId="82"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11" fillId="5" borderId="35" xfId="0" quotePrefix="1" applyFont="1" applyFill="1" applyBorder="1" applyAlignment="1" applyProtection="1">
      <alignment horizontal="center" vertical="center" wrapText="1"/>
    </xf>
    <xf numFmtId="0" fontId="16" fillId="5" borderId="10" xfId="0" applyFont="1" applyFill="1" applyBorder="1" applyProtection="1"/>
    <xf numFmtId="3" fontId="11" fillId="5" borderId="35" xfId="0" quotePrefix="1" applyNumberFormat="1" applyFont="1" applyFill="1" applyBorder="1" applyAlignment="1" applyProtection="1">
      <alignment horizontal="center" vertical="center" wrapText="1"/>
    </xf>
    <xf numFmtId="3" fontId="3" fillId="5" borderId="34" xfId="0" quotePrefix="1" applyNumberFormat="1" applyFont="1" applyFill="1" applyBorder="1" applyAlignment="1" applyProtection="1">
      <alignment horizontal="center" vertical="center" wrapText="1"/>
    </xf>
    <xf numFmtId="3" fontId="3" fillId="5" borderId="13" xfId="0" quotePrefix="1" applyNumberFormat="1" applyFont="1" applyFill="1" applyBorder="1" applyAlignment="1" applyProtection="1">
      <alignment horizontal="center" vertical="center" wrapText="1"/>
    </xf>
    <xf numFmtId="3" fontId="2" fillId="5" borderId="86" xfId="0" applyNumberFormat="1" applyFont="1" applyFill="1" applyBorder="1" applyAlignment="1" applyProtection="1">
      <alignment horizontal="center"/>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38" fontId="4" fillId="5" borderId="85" xfId="0" applyNumberFormat="1" applyFont="1" applyFill="1" applyBorder="1" applyAlignment="1" applyProtection="1">
      <alignment horizontal="center" vertical="center"/>
    </xf>
    <xf numFmtId="38" fontId="4" fillId="5" borderId="11" xfId="0" applyNumberFormat="1" applyFont="1" applyFill="1" applyBorder="1" applyAlignment="1" applyProtection="1">
      <alignment horizontal="center" vertical="center"/>
    </xf>
    <xf numFmtId="3" fontId="4" fillId="5" borderId="85" xfId="0" applyNumberFormat="1" applyFont="1" applyFill="1" applyBorder="1" applyAlignment="1" applyProtection="1">
      <alignment horizontal="center" vertical="center"/>
    </xf>
    <xf numFmtId="3" fontId="4" fillId="5" borderId="11" xfId="0" applyNumberFormat="1" applyFont="1" applyFill="1" applyBorder="1" applyAlignment="1" applyProtection="1">
      <alignment horizontal="center" vertical="center"/>
    </xf>
    <xf numFmtId="41" fontId="4" fillId="5" borderId="7" xfId="0" applyNumberFormat="1" applyFont="1" applyFill="1" applyBorder="1" applyAlignment="1" applyProtection="1">
      <alignment horizontal="center" vertical="center" wrapText="1"/>
    </xf>
    <xf numFmtId="3" fontId="4" fillId="5" borderId="41" xfId="0" applyNumberFormat="1" applyFont="1" applyFill="1" applyBorder="1" applyAlignment="1" applyProtection="1">
      <alignment horizontal="center" vertical="center"/>
    </xf>
    <xf numFmtId="3" fontId="4" fillId="5" borderId="8" xfId="0" applyNumberFormat="1" applyFont="1" applyFill="1" applyBorder="1" applyAlignment="1" applyProtection="1">
      <alignment horizontal="center" vertical="center"/>
    </xf>
    <xf numFmtId="38" fontId="4" fillId="5" borderId="86" xfId="0" applyNumberFormat="1" applyFont="1" applyFill="1" applyBorder="1" applyAlignment="1" applyProtection="1">
      <alignment horizontal="center" vertical="center"/>
    </xf>
    <xf numFmtId="38" fontId="4" fillId="5" borderId="7" xfId="0" applyNumberFormat="1" applyFont="1" applyFill="1" applyBorder="1" applyAlignment="1" applyProtection="1">
      <alignment horizontal="center" vertical="center"/>
    </xf>
    <xf numFmtId="3" fontId="4" fillId="5" borderId="86" xfId="0" applyNumberFormat="1" applyFont="1" applyFill="1" applyBorder="1" applyAlignment="1" applyProtection="1">
      <alignment horizontal="center" vertical="center"/>
    </xf>
    <xf numFmtId="3" fontId="4" fillId="5" borderId="7" xfId="0" applyNumberFormat="1" applyFont="1" applyFill="1" applyBorder="1" applyAlignment="1" applyProtection="1">
      <alignment horizontal="center" vertical="center"/>
    </xf>
    <xf numFmtId="164" fontId="4" fillId="5" borderId="86" xfId="0" applyNumberFormat="1" applyFont="1" applyFill="1" applyBorder="1" applyAlignment="1" applyProtection="1">
      <alignment horizontal="center" vertical="center"/>
    </xf>
    <xf numFmtId="164" fontId="4" fillId="5" borderId="7" xfId="0" applyNumberFormat="1" applyFont="1" applyFill="1" applyBorder="1" applyAlignment="1" applyProtection="1">
      <alignment horizontal="center" vertical="center"/>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6" fillId="22" borderId="0" xfId="0" applyFont="1" applyFill="1" applyBorder="1" applyAlignment="1" applyProtection="1">
      <alignment horizontal="right" vertical="center" indent="1"/>
    </xf>
    <xf numFmtId="0" fontId="6" fillId="22" borderId="1" xfId="0" applyFont="1" applyFill="1" applyBorder="1" applyAlignment="1" applyProtection="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0" fontId="6" fillId="22" borderId="0" xfId="0" applyFont="1" applyFill="1" applyBorder="1" applyAlignment="1" applyProtection="1">
      <alignment horizontal="center" vertical="center"/>
    </xf>
    <xf numFmtId="0" fontId="6" fillId="22" borderId="13" xfId="0" applyFont="1" applyFill="1" applyBorder="1" applyAlignment="1" applyProtection="1">
      <alignment horizontal="center" vertical="center"/>
    </xf>
    <xf numFmtId="0" fontId="3" fillId="23" borderId="95" xfId="0" applyFont="1" applyFill="1" applyBorder="1" applyAlignment="1" applyProtection="1">
      <alignment horizontal="left" vertical="center" indent="1"/>
    </xf>
    <xf numFmtId="0" fontId="3" fillId="5" borderId="45" xfId="0" applyFont="1" applyFill="1" applyBorder="1" applyAlignment="1">
      <alignment horizontal="center"/>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cellXfs>
  <cellStyles count="12">
    <cellStyle name="Hyperlink" xfId="1" builtinId="8"/>
    <cellStyle name="Hyperlink 2" xfId="2"/>
    <cellStyle name="Normal" xfId="0" builtinId="0"/>
    <cellStyle name="Normal 2" xfId="3"/>
    <cellStyle name="Normal 2 4" xfId="4"/>
    <cellStyle name="Normal 3" xfId="5"/>
    <cellStyle name="Normal 3 2" xfId="6"/>
    <cellStyle name="Normal 3 4" xfId="7"/>
    <cellStyle name="Normal 4" xfId="8"/>
    <cellStyle name="Normal_Sheet1" xfId="9"/>
    <cellStyle name="Percent" xfId="10" builtinId="5"/>
    <cellStyle name="Percent 2" xfId="11"/>
  </cellStyles>
  <dxfs count="6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A103"/>
  <sheetViews>
    <sheetView zoomScaleNormal="100" zoomScaleSheetLayoutView="120" workbookViewId="0">
      <selection activeCell="B7" sqref="B7:D7"/>
    </sheetView>
  </sheetViews>
  <sheetFormatPr defaultColWidth="9.109375" defaultRowHeight="15" x14ac:dyDescent="0.25"/>
  <cols>
    <col min="1" max="1" width="2.88671875" style="204" customWidth="1"/>
    <col min="2" max="2" width="5.109375" style="204" customWidth="1"/>
    <col min="3" max="3" width="4.88671875" style="204" customWidth="1"/>
    <col min="4" max="4" width="86.5546875" style="204" customWidth="1"/>
    <col min="5" max="26" width="9.109375" style="204"/>
    <col min="27" max="16384" width="9.109375" style="5"/>
  </cols>
  <sheetData>
    <row r="1" spans="1:27" ht="99" customHeight="1" thickTop="1" x14ac:dyDescent="0.25">
      <c r="A1" s="772" t="s">
        <v>174</v>
      </c>
      <c r="B1" s="773"/>
      <c r="C1" s="773"/>
      <c r="D1" s="774"/>
      <c r="E1" s="697"/>
      <c r="F1" s="697"/>
      <c r="G1" s="697"/>
      <c r="H1" s="697"/>
      <c r="I1" s="697"/>
      <c r="J1" s="697"/>
      <c r="K1" s="697"/>
      <c r="L1" s="697"/>
      <c r="M1" s="697"/>
      <c r="N1" s="697"/>
      <c r="O1" s="697"/>
      <c r="P1" s="697"/>
      <c r="Q1" s="697"/>
      <c r="R1" s="697"/>
      <c r="S1" s="697"/>
      <c r="T1" s="697"/>
      <c r="U1" s="697"/>
      <c r="V1" s="697"/>
      <c r="W1" s="697"/>
      <c r="X1" s="697"/>
      <c r="Y1" s="697"/>
      <c r="Z1" s="697"/>
      <c r="AA1" s="700"/>
    </row>
    <row r="2" spans="1:27" x14ac:dyDescent="0.25">
      <c r="A2" s="775" t="s">
        <v>182</v>
      </c>
      <c r="B2" s="770"/>
      <c r="C2" s="770"/>
      <c r="D2" s="771"/>
      <c r="E2" s="698"/>
      <c r="F2" s="698"/>
      <c r="G2" s="698"/>
      <c r="H2" s="698"/>
      <c r="I2" s="698"/>
      <c r="J2" s="698"/>
      <c r="K2" s="698"/>
      <c r="L2" s="698"/>
      <c r="M2" s="698"/>
      <c r="N2" s="698"/>
      <c r="O2" s="698"/>
      <c r="P2" s="698"/>
      <c r="Q2" s="698"/>
      <c r="R2" s="698"/>
      <c r="S2" s="698"/>
      <c r="T2" s="698"/>
      <c r="U2" s="698"/>
      <c r="V2" s="698"/>
      <c r="W2" s="698"/>
      <c r="X2" s="698"/>
      <c r="Y2" s="698"/>
      <c r="Z2" s="698"/>
    </row>
    <row r="3" spans="1:27" x14ac:dyDescent="0.25">
      <c r="A3" s="775"/>
      <c r="B3" s="770"/>
      <c r="C3" s="770"/>
      <c r="D3" s="771"/>
      <c r="E3" s="698"/>
      <c r="F3" s="698"/>
      <c r="G3" s="698"/>
      <c r="H3" s="698"/>
      <c r="I3" s="698"/>
      <c r="J3" s="698"/>
      <c r="K3" s="698"/>
      <c r="L3" s="698"/>
      <c r="M3" s="698"/>
      <c r="N3" s="698"/>
      <c r="O3" s="698"/>
      <c r="P3" s="698"/>
      <c r="Q3" s="698"/>
      <c r="R3" s="698"/>
      <c r="S3" s="698"/>
      <c r="T3" s="698"/>
      <c r="U3" s="698"/>
      <c r="V3" s="698"/>
      <c r="W3" s="698"/>
      <c r="X3" s="698"/>
      <c r="Y3" s="698"/>
      <c r="Z3" s="698"/>
    </row>
    <row r="4" spans="1:27" s="701" customFormat="1" x14ac:dyDescent="0.25">
      <c r="A4" s="750" t="s">
        <v>181</v>
      </c>
      <c r="B4" s="572"/>
      <c r="C4" s="572"/>
      <c r="D4" s="573"/>
      <c r="E4" s="699"/>
      <c r="F4" s="699"/>
      <c r="G4" s="699"/>
      <c r="H4" s="699"/>
      <c r="I4" s="699"/>
      <c r="J4" s="699"/>
      <c r="K4" s="699"/>
      <c r="L4" s="699"/>
      <c r="M4" s="699"/>
      <c r="N4" s="699"/>
      <c r="O4" s="699"/>
      <c r="P4" s="699"/>
      <c r="Q4" s="699"/>
      <c r="R4" s="699"/>
      <c r="S4" s="699"/>
      <c r="T4" s="699"/>
      <c r="U4" s="699"/>
      <c r="V4" s="699"/>
      <c r="W4" s="699"/>
      <c r="X4" s="699"/>
      <c r="Y4" s="699"/>
      <c r="Z4" s="699"/>
    </row>
    <row r="5" spans="1:27" s="701" customFormat="1" x14ac:dyDescent="0.25">
      <c r="A5" s="571"/>
      <c r="B5" s="572"/>
      <c r="C5" s="572"/>
      <c r="D5" s="573"/>
      <c r="E5" s="699"/>
      <c r="F5" s="699"/>
      <c r="G5" s="699"/>
      <c r="H5" s="699"/>
      <c r="I5" s="699"/>
      <c r="J5" s="699"/>
      <c r="K5" s="699"/>
      <c r="L5" s="699"/>
      <c r="M5" s="699"/>
      <c r="N5" s="699"/>
      <c r="O5" s="699"/>
      <c r="P5" s="699"/>
      <c r="Q5" s="699"/>
      <c r="R5" s="699"/>
      <c r="S5" s="699"/>
      <c r="T5" s="699"/>
      <c r="U5" s="699"/>
      <c r="V5" s="699"/>
      <c r="W5" s="699"/>
      <c r="X5" s="699"/>
      <c r="Y5" s="699"/>
      <c r="Z5" s="699"/>
    </row>
    <row r="6" spans="1:27" x14ac:dyDescent="0.25">
      <c r="A6" s="574" t="s">
        <v>166</v>
      </c>
      <c r="B6" s="575"/>
      <c r="C6" s="575"/>
      <c r="D6" s="576"/>
      <c r="E6" s="698"/>
      <c r="F6" s="698"/>
      <c r="G6" s="698"/>
      <c r="H6" s="698"/>
      <c r="I6" s="698"/>
      <c r="J6" s="698"/>
      <c r="K6" s="698"/>
      <c r="L6" s="698"/>
      <c r="M6" s="698"/>
      <c r="N6" s="698"/>
      <c r="O6" s="698"/>
      <c r="P6" s="698"/>
      <c r="Q6" s="698"/>
      <c r="R6" s="698"/>
      <c r="S6" s="698"/>
      <c r="T6" s="698"/>
      <c r="U6" s="698"/>
      <c r="V6" s="698"/>
      <c r="W6" s="698"/>
      <c r="X6" s="698"/>
      <c r="Y6" s="698"/>
      <c r="Z6" s="698"/>
    </row>
    <row r="7" spans="1:27" x14ac:dyDescent="0.25">
      <c r="A7" s="578" t="s">
        <v>67</v>
      </c>
      <c r="B7" s="776" t="s">
        <v>169</v>
      </c>
      <c r="C7" s="776"/>
      <c r="D7" s="777"/>
      <c r="E7" s="698"/>
      <c r="F7" s="698"/>
      <c r="G7" s="698"/>
      <c r="H7" s="698"/>
      <c r="I7" s="698"/>
      <c r="J7" s="698"/>
      <c r="K7" s="698"/>
      <c r="L7" s="698"/>
      <c r="M7" s="698"/>
      <c r="N7" s="698"/>
      <c r="O7" s="698"/>
      <c r="P7" s="698"/>
      <c r="Q7" s="698"/>
      <c r="R7" s="698"/>
      <c r="S7" s="698"/>
      <c r="T7" s="698"/>
      <c r="U7" s="698"/>
      <c r="V7" s="698"/>
      <c r="W7" s="698"/>
      <c r="X7" s="698"/>
      <c r="Y7" s="698"/>
      <c r="Z7" s="698"/>
    </row>
    <row r="8" spans="1:27" ht="29.4" customHeight="1" x14ac:dyDescent="0.25">
      <c r="A8" s="578" t="s">
        <v>67</v>
      </c>
      <c r="B8" s="770" t="s">
        <v>175</v>
      </c>
      <c r="C8" s="770"/>
      <c r="D8" s="771"/>
      <c r="E8" s="698"/>
      <c r="F8" s="698"/>
      <c r="G8" s="698"/>
      <c r="H8" s="698"/>
      <c r="I8" s="698"/>
      <c r="J8" s="698"/>
      <c r="K8" s="698"/>
      <c r="L8" s="698"/>
      <c r="M8" s="698"/>
      <c r="N8" s="698"/>
      <c r="O8" s="698"/>
      <c r="P8" s="698"/>
      <c r="Q8" s="698"/>
      <c r="R8" s="698"/>
      <c r="S8" s="698"/>
      <c r="T8" s="698"/>
      <c r="U8" s="698"/>
      <c r="V8" s="698"/>
      <c r="W8" s="698"/>
      <c r="X8" s="698"/>
      <c r="Y8" s="698"/>
      <c r="Z8" s="698"/>
    </row>
    <row r="9" spans="1:27" x14ac:dyDescent="0.25">
      <c r="A9" s="578" t="s">
        <v>67</v>
      </c>
      <c r="B9" s="575" t="s">
        <v>168</v>
      </c>
      <c r="C9" s="575"/>
      <c r="D9" s="576"/>
      <c r="E9" s="698"/>
      <c r="F9" s="698"/>
      <c r="G9" s="698"/>
      <c r="H9" s="698"/>
      <c r="I9" s="698"/>
      <c r="J9" s="698"/>
      <c r="K9" s="698"/>
      <c r="L9" s="698"/>
      <c r="M9" s="698"/>
      <c r="N9" s="698"/>
      <c r="O9" s="698"/>
      <c r="P9" s="698"/>
      <c r="Q9" s="698"/>
      <c r="R9" s="698"/>
      <c r="S9" s="698"/>
      <c r="T9" s="698"/>
      <c r="U9" s="698"/>
      <c r="V9" s="698"/>
      <c r="W9" s="698"/>
      <c r="X9" s="698"/>
      <c r="Y9" s="698"/>
      <c r="Z9" s="698"/>
    </row>
    <row r="10" spans="1:27" ht="60" customHeight="1" x14ac:dyDescent="0.25">
      <c r="A10" s="578" t="s">
        <v>67</v>
      </c>
      <c r="B10" s="770" t="s">
        <v>142</v>
      </c>
      <c r="C10" s="770"/>
      <c r="D10" s="771"/>
      <c r="E10" s="698"/>
      <c r="F10" s="698"/>
      <c r="G10" s="698"/>
      <c r="H10" s="698"/>
      <c r="I10" s="698"/>
      <c r="J10" s="698"/>
      <c r="K10" s="698"/>
      <c r="L10" s="698"/>
      <c r="M10" s="698"/>
      <c r="N10" s="698"/>
      <c r="O10" s="698"/>
      <c r="P10" s="698"/>
      <c r="Q10" s="698"/>
      <c r="R10" s="698"/>
      <c r="S10" s="698"/>
      <c r="T10" s="698"/>
      <c r="U10" s="698"/>
      <c r="V10" s="698"/>
      <c r="W10" s="698"/>
      <c r="X10" s="698"/>
      <c r="Y10" s="698"/>
      <c r="Z10" s="698"/>
    </row>
    <row r="11" spans="1:27" x14ac:dyDescent="0.25">
      <c r="A11" s="578" t="s">
        <v>67</v>
      </c>
      <c r="B11" s="575" t="s">
        <v>170</v>
      </c>
      <c r="C11" s="575"/>
      <c r="D11" s="576"/>
      <c r="E11" s="698"/>
      <c r="F11" s="698"/>
      <c r="G11" s="698"/>
      <c r="H11" s="698"/>
      <c r="I11" s="698"/>
      <c r="J11" s="698"/>
      <c r="K11" s="698"/>
      <c r="L11" s="698"/>
      <c r="M11" s="698"/>
      <c r="N11" s="698"/>
      <c r="O11" s="698"/>
      <c r="P11" s="698"/>
      <c r="Q11" s="698"/>
      <c r="R11" s="698"/>
      <c r="S11" s="698"/>
      <c r="T11" s="698"/>
      <c r="U11" s="698"/>
      <c r="V11" s="698"/>
      <c r="W11" s="698"/>
      <c r="X11" s="698"/>
      <c r="Y11" s="698"/>
      <c r="Z11" s="698"/>
    </row>
    <row r="12" spans="1:27" x14ac:dyDescent="0.25">
      <c r="A12" s="577"/>
      <c r="B12" s="575" t="s">
        <v>148</v>
      </c>
      <c r="C12" s="575"/>
      <c r="D12" s="576"/>
      <c r="E12" s="698"/>
      <c r="F12" s="698"/>
      <c r="G12" s="698"/>
      <c r="H12" s="698"/>
      <c r="I12" s="698"/>
      <c r="J12" s="698"/>
      <c r="K12" s="698"/>
      <c r="L12" s="698"/>
      <c r="M12" s="698"/>
      <c r="N12" s="698"/>
      <c r="O12" s="698"/>
      <c r="P12" s="698"/>
      <c r="Q12" s="698"/>
      <c r="R12" s="698"/>
      <c r="S12" s="698"/>
      <c r="T12" s="698"/>
      <c r="U12" s="698"/>
      <c r="V12" s="698"/>
      <c r="W12" s="698"/>
      <c r="X12" s="698"/>
      <c r="Y12" s="698"/>
      <c r="Z12" s="698"/>
    </row>
    <row r="13" spans="1:27" x14ac:dyDescent="0.25">
      <c r="A13" s="577"/>
      <c r="B13" s="575"/>
      <c r="C13" s="575"/>
      <c r="D13" s="576"/>
      <c r="E13" s="698"/>
      <c r="F13" s="698"/>
      <c r="G13" s="698"/>
      <c r="H13" s="698"/>
      <c r="I13" s="698"/>
      <c r="J13" s="698"/>
      <c r="K13" s="698"/>
      <c r="L13" s="698"/>
      <c r="M13" s="698"/>
      <c r="N13" s="698"/>
      <c r="O13" s="698"/>
      <c r="P13" s="698"/>
      <c r="Q13" s="698"/>
      <c r="R13" s="698"/>
      <c r="S13" s="698"/>
      <c r="T13" s="698"/>
      <c r="U13" s="698"/>
      <c r="V13" s="698"/>
      <c r="W13" s="698"/>
      <c r="X13" s="698"/>
      <c r="Y13" s="698"/>
      <c r="Z13" s="698"/>
    </row>
    <row r="14" spans="1:27" x14ac:dyDescent="0.25">
      <c r="A14" s="574" t="s">
        <v>141</v>
      </c>
      <c r="B14" s="575"/>
      <c r="C14" s="575"/>
      <c r="D14" s="576"/>
      <c r="E14" s="698"/>
      <c r="F14" s="698"/>
      <c r="G14" s="698"/>
      <c r="H14" s="698"/>
      <c r="I14" s="698"/>
      <c r="J14" s="698"/>
      <c r="K14" s="698"/>
      <c r="L14" s="698"/>
      <c r="M14" s="698"/>
      <c r="N14" s="698"/>
      <c r="O14" s="698"/>
      <c r="P14" s="698"/>
      <c r="Q14" s="698"/>
      <c r="R14" s="698"/>
      <c r="S14" s="698"/>
      <c r="T14" s="698"/>
      <c r="U14" s="698"/>
      <c r="V14" s="698"/>
      <c r="W14" s="698"/>
      <c r="X14" s="698"/>
      <c r="Y14" s="698"/>
      <c r="Z14" s="698"/>
    </row>
    <row r="15" spans="1:27" x14ac:dyDescent="0.25">
      <c r="A15" s="578" t="s">
        <v>67</v>
      </c>
      <c r="B15" s="770" t="s">
        <v>165</v>
      </c>
      <c r="C15" s="770"/>
      <c r="D15" s="771"/>
      <c r="E15" s="698"/>
      <c r="F15" s="698"/>
      <c r="G15" s="698"/>
      <c r="H15" s="698"/>
      <c r="I15" s="698"/>
      <c r="J15" s="698"/>
      <c r="K15" s="698"/>
      <c r="L15" s="698"/>
      <c r="M15" s="698"/>
      <c r="N15" s="698"/>
      <c r="O15" s="698"/>
      <c r="P15" s="698"/>
      <c r="Q15" s="698"/>
      <c r="R15" s="698"/>
      <c r="S15" s="698"/>
      <c r="T15" s="698"/>
      <c r="U15" s="698"/>
      <c r="V15" s="698"/>
      <c r="W15" s="698"/>
      <c r="X15" s="698"/>
      <c r="Y15" s="698"/>
      <c r="Z15" s="698"/>
    </row>
    <row r="16" spans="1:27" x14ac:dyDescent="0.25">
      <c r="A16" s="577"/>
      <c r="B16" s="575"/>
      <c r="C16" s="575"/>
      <c r="D16" s="576"/>
      <c r="E16" s="698"/>
      <c r="F16" s="698"/>
      <c r="G16" s="698"/>
      <c r="H16" s="698"/>
      <c r="I16" s="698"/>
      <c r="J16" s="698"/>
      <c r="K16" s="698"/>
      <c r="L16" s="698"/>
      <c r="M16" s="698"/>
      <c r="N16" s="698"/>
      <c r="O16" s="698"/>
      <c r="P16" s="698"/>
      <c r="Q16" s="698"/>
      <c r="R16" s="698"/>
      <c r="S16" s="698"/>
      <c r="T16" s="698"/>
      <c r="U16" s="698"/>
      <c r="V16" s="698"/>
      <c r="W16" s="698"/>
      <c r="X16" s="698"/>
      <c r="Y16" s="698"/>
      <c r="Z16" s="698"/>
    </row>
    <row r="17" spans="1:26" x14ac:dyDescent="0.25">
      <c r="A17" s="574" t="s">
        <v>167</v>
      </c>
      <c r="B17" s="575"/>
      <c r="C17" s="575"/>
      <c r="D17" s="576"/>
      <c r="E17" s="698"/>
      <c r="F17" s="698"/>
      <c r="G17" s="698"/>
      <c r="H17" s="698"/>
      <c r="I17" s="698"/>
      <c r="J17" s="698"/>
      <c r="K17" s="698"/>
      <c r="L17" s="698"/>
      <c r="M17" s="698"/>
      <c r="N17" s="698"/>
      <c r="O17" s="698"/>
      <c r="P17" s="698"/>
      <c r="Q17" s="698"/>
      <c r="R17" s="698"/>
      <c r="S17" s="698"/>
      <c r="T17" s="698"/>
      <c r="U17" s="698"/>
      <c r="V17" s="698"/>
      <c r="W17" s="698"/>
      <c r="X17" s="698"/>
      <c r="Y17" s="698"/>
      <c r="Z17" s="698"/>
    </row>
    <row r="18" spans="1:26" x14ac:dyDescent="0.25">
      <c r="A18" s="578" t="s">
        <v>67</v>
      </c>
      <c r="B18" s="575" t="s">
        <v>186</v>
      </c>
      <c r="C18" s="575"/>
      <c r="D18" s="576"/>
      <c r="E18" s="698"/>
      <c r="F18" s="698"/>
      <c r="G18" s="698"/>
      <c r="H18" s="698"/>
      <c r="I18" s="698"/>
      <c r="J18" s="698"/>
      <c r="K18" s="698"/>
      <c r="L18" s="698"/>
      <c r="M18" s="698"/>
      <c r="N18" s="698"/>
      <c r="O18" s="698"/>
      <c r="P18" s="698"/>
      <c r="Q18" s="698"/>
      <c r="R18" s="698"/>
      <c r="S18" s="698"/>
      <c r="T18" s="698"/>
      <c r="U18" s="698"/>
      <c r="V18" s="698"/>
      <c r="W18" s="698"/>
      <c r="X18" s="698"/>
      <c r="Y18" s="698"/>
      <c r="Z18" s="698"/>
    </row>
    <row r="19" spans="1:26" x14ac:dyDescent="0.25">
      <c r="A19" s="578" t="s">
        <v>67</v>
      </c>
      <c r="B19" s="575" t="s">
        <v>187</v>
      </c>
      <c r="C19" s="575"/>
      <c r="D19" s="576"/>
      <c r="E19" s="698"/>
      <c r="F19" s="698"/>
      <c r="G19" s="698"/>
      <c r="H19" s="698"/>
      <c r="I19" s="698"/>
      <c r="J19" s="698"/>
      <c r="K19" s="698"/>
      <c r="L19" s="698"/>
      <c r="M19" s="698"/>
      <c r="N19" s="698"/>
      <c r="O19" s="698"/>
      <c r="P19" s="698"/>
      <c r="Q19" s="698"/>
      <c r="R19" s="698"/>
      <c r="S19" s="698"/>
      <c r="T19" s="698"/>
      <c r="U19" s="698"/>
      <c r="V19" s="698"/>
      <c r="W19" s="698"/>
      <c r="X19" s="698"/>
      <c r="Y19" s="698"/>
      <c r="Z19" s="698"/>
    </row>
    <row r="20" spans="1:26" ht="30.6" customHeight="1" x14ac:dyDescent="0.25">
      <c r="A20" s="578" t="s">
        <v>67</v>
      </c>
      <c r="B20" s="770" t="s">
        <v>188</v>
      </c>
      <c r="C20" s="770"/>
      <c r="D20" s="771"/>
      <c r="E20" s="698"/>
      <c r="F20" s="698"/>
      <c r="G20" s="698"/>
      <c r="H20" s="698"/>
      <c r="I20" s="698"/>
      <c r="J20" s="698"/>
      <c r="K20" s="698"/>
      <c r="L20" s="698"/>
      <c r="M20" s="698"/>
      <c r="N20" s="698"/>
      <c r="O20" s="698"/>
      <c r="P20" s="698"/>
      <c r="Q20" s="698"/>
      <c r="R20" s="698"/>
      <c r="S20" s="698"/>
      <c r="T20" s="698"/>
      <c r="U20" s="698"/>
      <c r="V20" s="698"/>
      <c r="W20" s="698"/>
      <c r="X20" s="698"/>
      <c r="Y20" s="698"/>
      <c r="Z20" s="698"/>
    </row>
    <row r="21" spans="1:26" x14ac:dyDescent="0.25">
      <c r="A21" s="578" t="s">
        <v>67</v>
      </c>
      <c r="B21" s="770" t="s">
        <v>189</v>
      </c>
      <c r="C21" s="770"/>
      <c r="D21" s="771"/>
      <c r="E21" s="698"/>
      <c r="F21" s="698"/>
      <c r="G21" s="698"/>
      <c r="H21" s="698"/>
      <c r="I21" s="698"/>
      <c r="J21" s="698"/>
      <c r="K21" s="698"/>
      <c r="L21" s="698"/>
      <c r="M21" s="698"/>
      <c r="N21" s="698"/>
      <c r="O21" s="698"/>
      <c r="P21" s="698"/>
      <c r="Q21" s="698"/>
      <c r="R21" s="698"/>
      <c r="S21" s="698"/>
      <c r="T21" s="698"/>
      <c r="U21" s="698"/>
      <c r="V21" s="698"/>
      <c r="W21" s="698"/>
      <c r="X21" s="698"/>
      <c r="Y21" s="698"/>
      <c r="Z21" s="698"/>
    </row>
    <row r="22" spans="1:26" x14ac:dyDescent="0.25">
      <c r="A22" s="578" t="s">
        <v>67</v>
      </c>
      <c r="B22" s="575" t="s">
        <v>190</v>
      </c>
      <c r="C22" s="575"/>
      <c r="D22" s="576"/>
      <c r="E22" s="698"/>
      <c r="F22" s="698"/>
      <c r="G22" s="698"/>
      <c r="H22" s="698"/>
      <c r="I22" s="698"/>
      <c r="J22" s="698"/>
      <c r="K22" s="698"/>
      <c r="L22" s="698"/>
      <c r="M22" s="698"/>
      <c r="N22" s="698"/>
      <c r="O22" s="698"/>
      <c r="P22" s="698"/>
      <c r="Q22" s="698"/>
      <c r="R22" s="698"/>
      <c r="S22" s="698"/>
      <c r="T22" s="698"/>
      <c r="U22" s="698"/>
      <c r="V22" s="698"/>
      <c r="W22" s="698"/>
      <c r="X22" s="698"/>
      <c r="Y22" s="698"/>
      <c r="Z22" s="698"/>
    </row>
    <row r="23" spans="1:26" x14ac:dyDescent="0.25">
      <c r="A23" s="578" t="s">
        <v>67</v>
      </c>
      <c r="B23" s="575" t="s">
        <v>191</v>
      </c>
      <c r="C23" s="575"/>
      <c r="D23" s="576"/>
      <c r="E23" s="698"/>
      <c r="F23" s="698"/>
      <c r="G23" s="698"/>
      <c r="H23" s="698"/>
      <c r="I23" s="698"/>
      <c r="J23" s="698"/>
      <c r="K23" s="698"/>
      <c r="L23" s="698"/>
      <c r="M23" s="698"/>
      <c r="N23" s="698"/>
      <c r="O23" s="698"/>
      <c r="P23" s="698"/>
      <c r="Q23" s="698"/>
      <c r="R23" s="698"/>
      <c r="S23" s="698"/>
      <c r="T23" s="698"/>
      <c r="U23" s="698"/>
      <c r="V23" s="698"/>
      <c r="W23" s="698"/>
      <c r="X23" s="698"/>
      <c r="Y23" s="698"/>
      <c r="Z23" s="698"/>
    </row>
    <row r="24" spans="1:26" ht="15.6" thickBot="1" x14ac:dyDescent="0.3">
      <c r="A24" s="579" t="s">
        <v>67</v>
      </c>
      <c r="B24" s="580" t="s">
        <v>192</v>
      </c>
      <c r="C24" s="580"/>
      <c r="D24" s="581"/>
      <c r="E24" s="698"/>
      <c r="F24" s="698"/>
      <c r="G24" s="698"/>
      <c r="H24" s="698"/>
      <c r="I24" s="698"/>
      <c r="J24" s="698"/>
      <c r="K24" s="698"/>
      <c r="L24" s="698"/>
      <c r="M24" s="698"/>
      <c r="N24" s="698"/>
      <c r="O24" s="698"/>
      <c r="P24" s="698"/>
      <c r="Q24" s="698"/>
      <c r="R24" s="698"/>
      <c r="S24" s="698"/>
      <c r="T24" s="698"/>
      <c r="U24" s="698"/>
      <c r="V24" s="698"/>
      <c r="W24" s="698"/>
      <c r="X24" s="698"/>
      <c r="Y24" s="698"/>
      <c r="Z24" s="698"/>
    </row>
    <row r="25" spans="1:26" ht="15.6" thickTop="1" x14ac:dyDescent="0.25">
      <c r="A25" s="698"/>
      <c r="B25" s="698"/>
      <c r="C25" s="698"/>
      <c r="D25" s="698"/>
      <c r="E25" s="698"/>
      <c r="F25" s="698"/>
      <c r="G25" s="698"/>
      <c r="H25" s="698"/>
      <c r="I25" s="698"/>
      <c r="J25" s="698"/>
      <c r="K25" s="698"/>
      <c r="L25" s="698"/>
      <c r="M25" s="698"/>
      <c r="N25" s="698"/>
      <c r="O25" s="698"/>
      <c r="P25" s="698"/>
      <c r="Q25" s="698"/>
      <c r="R25" s="698"/>
      <c r="S25" s="698"/>
      <c r="T25" s="698"/>
      <c r="U25" s="698"/>
      <c r="V25" s="698"/>
      <c r="W25" s="698"/>
      <c r="X25" s="698"/>
      <c r="Y25" s="698"/>
      <c r="Z25" s="698"/>
    </row>
    <row r="26" spans="1:26" x14ac:dyDescent="0.25">
      <c r="A26" s="698"/>
      <c r="B26" s="698"/>
      <c r="C26" s="698"/>
      <c r="D26" s="698"/>
      <c r="E26" s="698"/>
      <c r="F26" s="698"/>
      <c r="G26" s="698"/>
      <c r="H26" s="698"/>
      <c r="I26" s="698"/>
      <c r="J26" s="698"/>
      <c r="K26" s="698"/>
      <c r="L26" s="698"/>
      <c r="M26" s="698"/>
      <c r="N26" s="698"/>
      <c r="O26" s="698"/>
      <c r="P26" s="698"/>
      <c r="Q26" s="698"/>
      <c r="R26" s="698"/>
      <c r="S26" s="698"/>
      <c r="T26" s="698"/>
      <c r="U26" s="698"/>
      <c r="V26" s="698"/>
      <c r="W26" s="698"/>
      <c r="X26" s="698"/>
      <c r="Y26" s="698"/>
      <c r="Z26" s="698"/>
    </row>
    <row r="27" spans="1:26" x14ac:dyDescent="0.25">
      <c r="A27" s="698"/>
      <c r="B27" s="698"/>
      <c r="C27" s="698"/>
      <c r="D27" s="698"/>
      <c r="E27" s="698"/>
      <c r="F27" s="698"/>
      <c r="G27" s="698"/>
      <c r="H27" s="698"/>
      <c r="I27" s="698"/>
      <c r="J27" s="698"/>
      <c r="K27" s="698"/>
      <c r="L27" s="698"/>
      <c r="M27" s="698"/>
      <c r="N27" s="698"/>
      <c r="O27" s="698"/>
      <c r="P27" s="698"/>
      <c r="Q27" s="698"/>
      <c r="R27" s="698"/>
      <c r="S27" s="698"/>
      <c r="T27" s="698"/>
      <c r="U27" s="698"/>
      <c r="V27" s="698"/>
      <c r="W27" s="698"/>
      <c r="X27" s="698"/>
      <c r="Y27" s="698"/>
      <c r="Z27" s="698"/>
    </row>
    <row r="28" spans="1:26" x14ac:dyDescent="0.25">
      <c r="A28" s="698"/>
      <c r="B28" s="698"/>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698"/>
    </row>
    <row r="29" spans="1:26" x14ac:dyDescent="0.25">
      <c r="A29" s="698"/>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row>
    <row r="30" spans="1:26" x14ac:dyDescent="0.25">
      <c r="A30" s="698"/>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row>
    <row r="31" spans="1:26" x14ac:dyDescent="0.25">
      <c r="A31" s="698"/>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row>
    <row r="32" spans="1:26" x14ac:dyDescent="0.25">
      <c r="A32" s="698"/>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row>
    <row r="33" spans="1:26" x14ac:dyDescent="0.25">
      <c r="A33" s="698"/>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row>
    <row r="34" spans="1:26" x14ac:dyDescent="0.25">
      <c r="A34" s="698"/>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row>
    <row r="35" spans="1:26" x14ac:dyDescent="0.25">
      <c r="A35" s="698"/>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row>
    <row r="36" spans="1:26" x14ac:dyDescent="0.25">
      <c r="A36" s="698"/>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row>
    <row r="37" spans="1:26" x14ac:dyDescent="0.25">
      <c r="A37" s="698"/>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row>
    <row r="38" spans="1:26" x14ac:dyDescent="0.25">
      <c r="A38" s="698"/>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row>
    <row r="39" spans="1:26" x14ac:dyDescent="0.25">
      <c r="A39" s="698"/>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row>
    <row r="40" spans="1:26" x14ac:dyDescent="0.25">
      <c r="A40" s="698"/>
      <c r="B40" s="698"/>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row>
    <row r="41" spans="1:26" x14ac:dyDescent="0.25">
      <c r="A41" s="698"/>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row>
    <row r="42" spans="1:26" x14ac:dyDescent="0.25">
      <c r="A42" s="698"/>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row>
    <row r="43" spans="1:26" x14ac:dyDescent="0.25">
      <c r="A43" s="698"/>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row>
    <row r="44" spans="1:26" x14ac:dyDescent="0.25">
      <c r="A44" s="698"/>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row>
    <row r="45" spans="1:26" x14ac:dyDescent="0.25">
      <c r="A45" s="698"/>
      <c r="B45" s="698"/>
      <c r="C45" s="698"/>
      <c r="D45" s="698"/>
      <c r="E45" s="698"/>
      <c r="F45" s="698"/>
      <c r="G45" s="698"/>
      <c r="H45" s="698"/>
      <c r="I45" s="698"/>
      <c r="J45" s="698"/>
      <c r="K45" s="698"/>
      <c r="L45" s="698"/>
      <c r="M45" s="698"/>
      <c r="N45" s="698"/>
      <c r="O45" s="698"/>
      <c r="P45" s="698"/>
      <c r="Q45" s="698"/>
      <c r="R45" s="698"/>
      <c r="S45" s="698"/>
      <c r="T45" s="698"/>
      <c r="U45" s="698"/>
      <c r="V45" s="698"/>
      <c r="W45" s="698"/>
      <c r="X45" s="698"/>
      <c r="Y45" s="698"/>
      <c r="Z45" s="698"/>
    </row>
    <row r="46" spans="1:26" x14ac:dyDescent="0.25">
      <c r="A46" s="698"/>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row>
    <row r="47" spans="1:26" x14ac:dyDescent="0.25">
      <c r="A47" s="698"/>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row>
    <row r="48" spans="1:26" x14ac:dyDescent="0.25">
      <c r="A48" s="698"/>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row>
    <row r="49" spans="1:26" x14ac:dyDescent="0.25">
      <c r="A49" s="698"/>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row>
    <row r="50" spans="1:26" x14ac:dyDescent="0.25">
      <c r="A50" s="698"/>
      <c r="B50" s="698"/>
      <c r="C50" s="698"/>
      <c r="D50" s="698"/>
      <c r="E50" s="698"/>
      <c r="F50" s="698"/>
      <c r="G50" s="698"/>
      <c r="H50" s="698"/>
      <c r="I50" s="698"/>
      <c r="J50" s="698"/>
      <c r="K50" s="698"/>
      <c r="L50" s="698"/>
      <c r="M50" s="698"/>
      <c r="N50" s="698"/>
      <c r="O50" s="698"/>
      <c r="P50" s="698"/>
      <c r="Q50" s="698"/>
      <c r="R50" s="698"/>
      <c r="S50" s="698"/>
      <c r="T50" s="698"/>
      <c r="U50" s="698"/>
      <c r="V50" s="698"/>
      <c r="W50" s="698"/>
      <c r="X50" s="698"/>
      <c r="Y50" s="698"/>
      <c r="Z50" s="698"/>
    </row>
    <row r="51" spans="1:26" x14ac:dyDescent="0.25">
      <c r="A51" s="698"/>
      <c r="B51" s="698"/>
      <c r="C51" s="698"/>
      <c r="D51" s="698"/>
      <c r="E51" s="698"/>
      <c r="F51" s="698"/>
      <c r="G51" s="698"/>
      <c r="H51" s="698"/>
      <c r="I51" s="698"/>
      <c r="J51" s="698"/>
      <c r="K51" s="698"/>
      <c r="L51" s="698"/>
      <c r="M51" s="698"/>
      <c r="N51" s="698"/>
      <c r="O51" s="698"/>
      <c r="P51" s="698"/>
      <c r="Q51" s="698"/>
      <c r="R51" s="698"/>
      <c r="S51" s="698"/>
      <c r="T51" s="698"/>
      <c r="U51" s="698"/>
      <c r="V51" s="698"/>
      <c r="W51" s="698"/>
      <c r="X51" s="698"/>
      <c r="Y51" s="698"/>
      <c r="Z51" s="698"/>
    </row>
    <row r="52" spans="1:26" x14ac:dyDescent="0.25">
      <c r="A52" s="698"/>
      <c r="B52" s="698"/>
      <c r="C52" s="698"/>
      <c r="D52" s="698"/>
      <c r="E52" s="698"/>
      <c r="F52" s="698"/>
      <c r="G52" s="698"/>
      <c r="H52" s="698"/>
      <c r="I52" s="698"/>
      <c r="J52" s="698"/>
      <c r="K52" s="698"/>
      <c r="L52" s="698"/>
      <c r="M52" s="698"/>
      <c r="N52" s="698"/>
      <c r="O52" s="698"/>
      <c r="P52" s="698"/>
      <c r="Q52" s="698"/>
      <c r="R52" s="698"/>
      <c r="S52" s="698"/>
      <c r="T52" s="698"/>
      <c r="U52" s="698"/>
      <c r="V52" s="698"/>
      <c r="W52" s="698"/>
      <c r="X52" s="698"/>
      <c r="Y52" s="698"/>
      <c r="Z52" s="698"/>
    </row>
    <row r="53" spans="1:26" x14ac:dyDescent="0.25">
      <c r="A53" s="698"/>
      <c r="B53" s="698"/>
      <c r="C53" s="698"/>
      <c r="D53" s="698"/>
      <c r="E53" s="698"/>
      <c r="F53" s="698"/>
      <c r="G53" s="698"/>
      <c r="H53" s="698"/>
      <c r="I53" s="698"/>
      <c r="J53" s="698"/>
      <c r="K53" s="698"/>
      <c r="L53" s="698"/>
      <c r="M53" s="698"/>
      <c r="N53" s="698"/>
      <c r="O53" s="698"/>
      <c r="P53" s="698"/>
      <c r="Q53" s="698"/>
      <c r="R53" s="698"/>
      <c r="S53" s="698"/>
      <c r="T53" s="698"/>
      <c r="U53" s="698"/>
      <c r="V53" s="698"/>
      <c r="W53" s="698"/>
      <c r="X53" s="698"/>
      <c r="Y53" s="698"/>
      <c r="Z53" s="698"/>
    </row>
    <row r="54" spans="1:26" x14ac:dyDescent="0.25">
      <c r="A54" s="698"/>
      <c r="B54" s="698"/>
      <c r="C54" s="698"/>
      <c r="D54" s="698"/>
      <c r="E54" s="698"/>
      <c r="F54" s="698"/>
      <c r="G54" s="698"/>
      <c r="H54" s="698"/>
      <c r="I54" s="698"/>
      <c r="J54" s="698"/>
      <c r="K54" s="698"/>
      <c r="L54" s="698"/>
      <c r="M54" s="698"/>
      <c r="N54" s="698"/>
      <c r="O54" s="698"/>
      <c r="P54" s="698"/>
      <c r="Q54" s="698"/>
      <c r="R54" s="698"/>
      <c r="S54" s="698"/>
      <c r="T54" s="698"/>
      <c r="U54" s="698"/>
      <c r="V54" s="698"/>
      <c r="W54" s="698"/>
      <c r="X54" s="698"/>
      <c r="Y54" s="698"/>
      <c r="Z54" s="698"/>
    </row>
    <row r="55" spans="1:26" x14ac:dyDescent="0.25">
      <c r="A55" s="698"/>
      <c r="B55" s="698"/>
      <c r="C55" s="698"/>
      <c r="D55" s="698"/>
      <c r="E55" s="698"/>
      <c r="F55" s="698"/>
      <c r="G55" s="698"/>
      <c r="H55" s="698"/>
      <c r="I55" s="698"/>
      <c r="J55" s="698"/>
      <c r="K55" s="698"/>
      <c r="L55" s="698"/>
      <c r="M55" s="698"/>
      <c r="N55" s="698"/>
      <c r="O55" s="698"/>
      <c r="P55" s="698"/>
      <c r="Q55" s="698"/>
      <c r="R55" s="698"/>
      <c r="S55" s="698"/>
      <c r="T55" s="698"/>
      <c r="U55" s="698"/>
      <c r="V55" s="698"/>
      <c r="W55" s="698"/>
      <c r="X55" s="698"/>
      <c r="Y55" s="698"/>
      <c r="Z55" s="698"/>
    </row>
    <row r="56" spans="1:26" x14ac:dyDescent="0.25">
      <c r="A56" s="698"/>
      <c r="B56" s="698"/>
      <c r="C56" s="698"/>
      <c r="D56" s="698"/>
      <c r="E56" s="698"/>
      <c r="F56" s="698"/>
      <c r="G56" s="698"/>
      <c r="H56" s="698"/>
      <c r="I56" s="698"/>
      <c r="J56" s="698"/>
      <c r="K56" s="698"/>
      <c r="L56" s="698"/>
      <c r="M56" s="698"/>
      <c r="N56" s="698"/>
      <c r="O56" s="698"/>
      <c r="P56" s="698"/>
      <c r="Q56" s="698"/>
      <c r="R56" s="698"/>
      <c r="S56" s="698"/>
      <c r="T56" s="698"/>
      <c r="U56" s="698"/>
      <c r="V56" s="698"/>
      <c r="W56" s="698"/>
      <c r="X56" s="698"/>
      <c r="Y56" s="698"/>
      <c r="Z56" s="698"/>
    </row>
    <row r="57" spans="1:26" x14ac:dyDescent="0.25">
      <c r="A57" s="698"/>
      <c r="B57" s="698"/>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8"/>
    </row>
    <row r="58" spans="1:26" x14ac:dyDescent="0.25">
      <c r="A58" s="698"/>
      <c r="B58" s="698"/>
      <c r="C58" s="698"/>
      <c r="D58" s="698"/>
      <c r="E58" s="698"/>
      <c r="F58" s="698"/>
      <c r="G58" s="698"/>
      <c r="H58" s="698"/>
      <c r="I58" s="698"/>
      <c r="J58" s="698"/>
      <c r="K58" s="698"/>
      <c r="L58" s="698"/>
      <c r="M58" s="698"/>
      <c r="N58" s="698"/>
      <c r="O58" s="698"/>
      <c r="P58" s="698"/>
      <c r="Q58" s="698"/>
      <c r="R58" s="698"/>
      <c r="S58" s="698"/>
      <c r="T58" s="698"/>
      <c r="U58" s="698"/>
      <c r="V58" s="698"/>
      <c r="W58" s="698"/>
      <c r="X58" s="698"/>
      <c r="Y58" s="698"/>
      <c r="Z58" s="698"/>
    </row>
    <row r="59" spans="1:26" x14ac:dyDescent="0.25">
      <c r="A59" s="698"/>
      <c r="B59" s="698"/>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8"/>
    </row>
    <row r="60" spans="1:26" x14ac:dyDescent="0.25">
      <c r="A60" s="698"/>
      <c r="B60" s="698"/>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row>
    <row r="61" spans="1:26" x14ac:dyDescent="0.25">
      <c r="A61" s="698"/>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row>
    <row r="62" spans="1:26" x14ac:dyDescent="0.25">
      <c r="A62" s="698"/>
      <c r="B62" s="698"/>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698"/>
    </row>
    <row r="63" spans="1:26" x14ac:dyDescent="0.25">
      <c r="A63" s="698"/>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row>
    <row r="64" spans="1:26" x14ac:dyDescent="0.25">
      <c r="A64" s="698"/>
      <c r="B64" s="698"/>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98"/>
    </row>
    <row r="65" spans="1:26" x14ac:dyDescent="0.25">
      <c r="A65" s="698"/>
      <c r="B65" s="698"/>
      <c r="C65" s="698"/>
      <c r="D65" s="698"/>
      <c r="E65" s="698"/>
      <c r="F65" s="698"/>
      <c r="G65" s="698"/>
      <c r="H65" s="698"/>
      <c r="I65" s="698"/>
      <c r="J65" s="698"/>
      <c r="K65" s="698"/>
      <c r="L65" s="698"/>
      <c r="M65" s="698"/>
      <c r="N65" s="698"/>
      <c r="O65" s="698"/>
      <c r="P65" s="698"/>
      <c r="Q65" s="698"/>
      <c r="R65" s="698"/>
      <c r="S65" s="698"/>
      <c r="T65" s="698"/>
      <c r="U65" s="698"/>
      <c r="V65" s="698"/>
      <c r="W65" s="698"/>
      <c r="X65" s="698"/>
      <c r="Y65" s="698"/>
      <c r="Z65" s="698"/>
    </row>
    <row r="66" spans="1:26" x14ac:dyDescent="0.25">
      <c r="A66" s="698"/>
      <c r="B66" s="698"/>
      <c r="C66" s="698"/>
      <c r="D66" s="698"/>
      <c r="E66" s="698"/>
      <c r="F66" s="698"/>
      <c r="G66" s="698"/>
      <c r="H66" s="698"/>
      <c r="I66" s="698"/>
      <c r="J66" s="698"/>
      <c r="K66" s="698"/>
      <c r="L66" s="698"/>
      <c r="M66" s="698"/>
      <c r="N66" s="698"/>
      <c r="O66" s="698"/>
      <c r="P66" s="698"/>
      <c r="Q66" s="698"/>
      <c r="R66" s="698"/>
      <c r="S66" s="698"/>
      <c r="T66" s="698"/>
      <c r="U66" s="698"/>
      <c r="V66" s="698"/>
      <c r="W66" s="698"/>
      <c r="X66" s="698"/>
      <c r="Y66" s="698"/>
      <c r="Z66" s="698"/>
    </row>
    <row r="67" spans="1:26" x14ac:dyDescent="0.25">
      <c r="A67" s="698"/>
      <c r="B67" s="698"/>
      <c r="C67" s="698"/>
      <c r="D67" s="698"/>
      <c r="E67" s="698"/>
      <c r="F67" s="698"/>
      <c r="G67" s="698"/>
      <c r="H67" s="698"/>
      <c r="I67" s="698"/>
      <c r="J67" s="698"/>
      <c r="K67" s="698"/>
      <c r="L67" s="698"/>
      <c r="M67" s="698"/>
      <c r="N67" s="698"/>
      <c r="O67" s="698"/>
      <c r="P67" s="698"/>
      <c r="Q67" s="698"/>
      <c r="R67" s="698"/>
      <c r="S67" s="698"/>
      <c r="T67" s="698"/>
      <c r="U67" s="698"/>
      <c r="V67" s="698"/>
      <c r="W67" s="698"/>
      <c r="X67" s="698"/>
      <c r="Y67" s="698"/>
      <c r="Z67" s="698"/>
    </row>
    <row r="68" spans="1:26" x14ac:dyDescent="0.25">
      <c r="A68" s="698"/>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row>
    <row r="69" spans="1:26" x14ac:dyDescent="0.25">
      <c r="A69" s="698"/>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row>
    <row r="70" spans="1:26" x14ac:dyDescent="0.25">
      <c r="A70" s="698"/>
      <c r="B70" s="698"/>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row>
    <row r="71" spans="1:26" x14ac:dyDescent="0.25">
      <c r="A71" s="698"/>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row>
    <row r="72" spans="1:26" x14ac:dyDescent="0.25">
      <c r="A72" s="698"/>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row>
    <row r="73" spans="1:26" x14ac:dyDescent="0.25">
      <c r="A73" s="698"/>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row>
    <row r="74" spans="1:26" x14ac:dyDescent="0.25">
      <c r="A74" s="698"/>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row>
    <row r="75" spans="1:26" x14ac:dyDescent="0.25">
      <c r="A75" s="698"/>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row>
    <row r="76" spans="1:26"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sheetData>
  <sheetProtection password="DC65" sheet="1"/>
  <mergeCells count="8">
    <mergeCell ref="B8:D8"/>
    <mergeCell ref="A1:D1"/>
    <mergeCell ref="B10:D10"/>
    <mergeCell ref="B15:D15"/>
    <mergeCell ref="A2:D3"/>
    <mergeCell ref="B21:D21"/>
    <mergeCell ref="B7:D7"/>
    <mergeCell ref="B20:D20"/>
  </mergeCells>
  <hyperlinks>
    <hyperlink ref="A4" r:id="rId1"/>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227" priority="50" stopIfTrue="1" operator="equal">
      <formula>"NC"</formula>
    </cfRule>
  </conditionalFormatting>
  <conditionalFormatting sqref="L23:N23 L219:N246">
    <cfRule type="expression" dxfId="226" priority="49">
      <formula>$A$22=0</formula>
    </cfRule>
  </conditionalFormatting>
  <conditionalFormatting sqref="L24:N215">
    <cfRule type="cellIs" dxfId="225" priority="48" stopIfTrue="1" operator="equal">
      <formula>"NC"</formula>
    </cfRule>
  </conditionalFormatting>
  <conditionalFormatting sqref="L24:N215">
    <cfRule type="expression" dxfId="224" priority="47">
      <formula>$A$22=0</formula>
    </cfRule>
  </conditionalFormatting>
  <conditionalFormatting sqref="U23:U215 U219:U246 R219:R246">
    <cfRule type="cellIs" dxfId="223" priority="38" stopIfTrue="1" operator="between">
      <formula>$R$17</formula>
      <formula>$T$17</formula>
    </cfRule>
    <cfRule type="cellIs" dxfId="222" priority="39" stopIfTrue="1" operator="equal">
      <formula>"""yes"""</formula>
    </cfRule>
    <cfRule type="cellIs" dxfId="221" priority="40" stopIfTrue="1" operator="equal">
      <formula>"NC"</formula>
    </cfRule>
  </conditionalFormatting>
  <conditionalFormatting sqref="V219:V246 P219:P246 S219:S246">
    <cfRule type="cellIs" dxfId="220" priority="41" stopIfTrue="1" operator="equal">
      <formula>"""NC"""</formula>
    </cfRule>
  </conditionalFormatting>
  <conditionalFormatting sqref="O219:O246">
    <cfRule type="cellIs" dxfId="219" priority="42" stopIfTrue="1" operator="equal">
      <formula>"NC"</formula>
    </cfRule>
  </conditionalFormatting>
  <conditionalFormatting sqref="T219:T246">
    <cfRule type="cellIs" dxfId="218" priority="43" stopIfTrue="1" operator="between">
      <formula>0.1</formula>
      <formula>0.9</formula>
    </cfRule>
    <cfRule type="cellIs" dxfId="217" priority="44" stopIfTrue="1" operator="between">
      <formula>1.100001</formula>
      <formula>5</formula>
    </cfRule>
  </conditionalFormatting>
  <conditionalFormatting sqref="W219:W246 Q219:Q246">
    <cfRule type="cellIs" dxfId="216" priority="45" stopIfTrue="1" operator="between">
      <formula>0.1</formula>
      <formula>0.9</formula>
    </cfRule>
    <cfRule type="cellIs" dxfId="215" priority="46" stopIfTrue="1" operator="between">
      <formula>1.1000001</formula>
      <formula>5</formula>
    </cfRule>
  </conditionalFormatting>
  <conditionalFormatting sqref="O219:W246">
    <cfRule type="expression" dxfId="214" priority="37">
      <formula>$A$22&gt;0</formula>
    </cfRule>
  </conditionalFormatting>
  <conditionalFormatting sqref="R23">
    <cfRule type="cellIs" dxfId="213" priority="28" stopIfTrue="1" operator="between">
      <formula>$R$17</formula>
      <formula>$T$17</formula>
    </cfRule>
    <cfRule type="cellIs" dxfId="212" priority="29" stopIfTrue="1" operator="equal">
      <formula>"""yes"""</formula>
    </cfRule>
    <cfRule type="cellIs" dxfId="211" priority="30" stopIfTrue="1" operator="equal">
      <formula>"NC"</formula>
    </cfRule>
  </conditionalFormatting>
  <conditionalFormatting sqref="S23 P23 V23">
    <cfRule type="cellIs" dxfId="210" priority="31" stopIfTrue="1" operator="equal">
      <formula>"""NC"""</formula>
    </cfRule>
  </conditionalFormatting>
  <conditionalFormatting sqref="O23">
    <cfRule type="cellIs" dxfId="209" priority="32" stopIfTrue="1" operator="equal">
      <formula>"NC"</formula>
    </cfRule>
  </conditionalFormatting>
  <conditionalFormatting sqref="T23">
    <cfRule type="cellIs" dxfId="208" priority="33" stopIfTrue="1" operator="between">
      <formula>0.1</formula>
      <formula>0.9</formula>
    </cfRule>
    <cfRule type="cellIs" dxfId="207" priority="34" stopIfTrue="1" operator="between">
      <formula>1.100001</formula>
      <formula>5</formula>
    </cfRule>
  </conditionalFormatting>
  <conditionalFormatting sqref="Q23 W23">
    <cfRule type="cellIs" dxfId="206" priority="35" stopIfTrue="1" operator="between">
      <formula>0.1</formula>
      <formula>0.9</formula>
    </cfRule>
    <cfRule type="cellIs" dxfId="205" priority="36" stopIfTrue="1" operator="between">
      <formula>1.1000001</formula>
      <formula>5</formula>
    </cfRule>
  </conditionalFormatting>
  <conditionalFormatting sqref="O23:W23">
    <cfRule type="expression" dxfId="204" priority="27">
      <formula>$A$22&gt;0</formula>
    </cfRule>
  </conditionalFormatting>
  <conditionalFormatting sqref="R24:R215">
    <cfRule type="cellIs" dxfId="203" priority="18" stopIfTrue="1" operator="between">
      <formula>$R$17</formula>
      <formula>$T$17</formula>
    </cfRule>
    <cfRule type="cellIs" dxfId="202" priority="19" stopIfTrue="1" operator="equal">
      <formula>"""yes"""</formula>
    </cfRule>
    <cfRule type="cellIs" dxfId="201" priority="20" stopIfTrue="1" operator="equal">
      <formula>"NC"</formula>
    </cfRule>
  </conditionalFormatting>
  <conditionalFormatting sqref="S24:S215 P24:P215 V24:V215">
    <cfRule type="cellIs" dxfId="200" priority="21" stopIfTrue="1" operator="equal">
      <formula>"""NC"""</formula>
    </cfRule>
  </conditionalFormatting>
  <conditionalFormatting sqref="O24:O215">
    <cfRule type="cellIs" dxfId="199" priority="22" stopIfTrue="1" operator="equal">
      <formula>"NC"</formula>
    </cfRule>
  </conditionalFormatting>
  <conditionalFormatting sqref="T24:T215">
    <cfRule type="cellIs" dxfId="198" priority="23" stopIfTrue="1" operator="between">
      <formula>0.1</formula>
      <formula>0.9</formula>
    </cfRule>
    <cfRule type="cellIs" dxfId="197" priority="24" stopIfTrue="1" operator="between">
      <formula>1.100001</formula>
      <formula>5</formula>
    </cfRule>
  </conditionalFormatting>
  <conditionalFormatting sqref="Q24:Q215 W24:W215">
    <cfRule type="cellIs" dxfId="196" priority="25" stopIfTrue="1" operator="between">
      <formula>0.1</formula>
      <formula>0.9</formula>
    </cfRule>
    <cfRule type="cellIs" dxfId="195" priority="26" stopIfTrue="1" operator="between">
      <formula>1.1000001</formula>
      <formula>5</formula>
    </cfRule>
  </conditionalFormatting>
  <conditionalFormatting sqref="O24:W215">
    <cfRule type="expression" dxfId="194" priority="17">
      <formula>$A$22&gt;0</formula>
    </cfRule>
  </conditionalFormatting>
  <conditionalFormatting sqref="L216:N218">
    <cfRule type="cellIs" dxfId="193" priority="16" stopIfTrue="1" operator="equal">
      <formula>"NC"</formula>
    </cfRule>
  </conditionalFormatting>
  <conditionalFormatting sqref="L216:N218">
    <cfRule type="expression" dxfId="192" priority="15">
      <formula>$A$22=0</formula>
    </cfRule>
  </conditionalFormatting>
  <conditionalFormatting sqref="U216:U218">
    <cfRule type="cellIs" dxfId="191" priority="12" stopIfTrue="1" operator="between">
      <formula>$R$17</formula>
      <formula>$T$17</formula>
    </cfRule>
    <cfRule type="cellIs" dxfId="190" priority="13" stopIfTrue="1" operator="equal">
      <formula>"""yes"""</formula>
    </cfRule>
    <cfRule type="cellIs" dxfId="189" priority="14" stopIfTrue="1" operator="equal">
      <formula>"NC"</formula>
    </cfRule>
  </conditionalFormatting>
  <conditionalFormatting sqref="R216:R218">
    <cfRule type="cellIs" dxfId="188" priority="3" stopIfTrue="1" operator="between">
      <formula>$R$17</formula>
      <formula>$T$17</formula>
    </cfRule>
    <cfRule type="cellIs" dxfId="187" priority="4" stopIfTrue="1" operator="equal">
      <formula>"""yes"""</formula>
    </cfRule>
    <cfRule type="cellIs" dxfId="186" priority="5" stopIfTrue="1" operator="equal">
      <formula>"NC"</formula>
    </cfRule>
  </conditionalFormatting>
  <conditionalFormatting sqref="V216:V218 P216:P218 S216:S218">
    <cfRule type="cellIs" dxfId="185" priority="6" stopIfTrue="1" operator="equal">
      <formula>"""NC"""</formula>
    </cfRule>
  </conditionalFormatting>
  <conditionalFormatting sqref="O216:O218">
    <cfRule type="cellIs" dxfId="184" priority="7" stopIfTrue="1" operator="equal">
      <formula>"NC"</formula>
    </cfRule>
  </conditionalFormatting>
  <conditionalFormatting sqref="T216:T218">
    <cfRule type="cellIs" dxfId="183" priority="8" stopIfTrue="1" operator="between">
      <formula>0.1</formula>
      <formula>0.9</formula>
    </cfRule>
    <cfRule type="cellIs" dxfId="182" priority="9" stopIfTrue="1" operator="between">
      <formula>1.100001</formula>
      <formula>5</formula>
    </cfRule>
  </conditionalFormatting>
  <conditionalFormatting sqref="W216:W218 Q216:Q218">
    <cfRule type="cellIs" dxfId="181" priority="10" stopIfTrue="1" operator="between">
      <formula>0.1</formula>
      <formula>0.9</formula>
    </cfRule>
    <cfRule type="cellIs" dxfId="180" priority="11" stopIfTrue="1" operator="between">
      <formula>1.1000001</formula>
      <formula>5</formula>
    </cfRule>
  </conditionalFormatting>
  <conditionalFormatting sqref="O216:W218">
    <cfRule type="expression" dxfId="179" priority="2">
      <formula>$A$22&gt;0</formula>
    </cfRule>
  </conditionalFormatting>
  <conditionalFormatting sqref="D5:F5 J5 M5:Q5 S5:T5 V5 M7:Q7 S7:V7">
    <cfRule type="cellIs" dxfId="178" priority="1" stopIfTrue="1" operator="equal">
      <formula>0</formula>
    </cfRule>
  </conditionalFormatting>
  <dataValidations count="6">
    <dataValidation type="whole" allowBlank="1" showInputMessage="1" showErrorMessage="1" sqref="G45:I237">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whole" allowBlank="1" showInputMessage="1" showErrorMessage="1" sqref="G23:I44">
      <formula1>1</formula1>
      <formula2>5000000000</formula2>
    </dataValidation>
    <dataValidation allowBlank="1" showInputMessage="1" showErrorMessage="1" promptTitle="Campus Number Format" prompt="The number entered in this column should be the campus three digital number (i.e. Campus 101)" sqref="C20:C21"/>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FE36"/>
  <sheetViews>
    <sheetView showGridLines="0" zoomScale="80" zoomScaleNormal="80" zoomScaleSheetLayoutView="70" workbookViewId="0">
      <pane xSplit="12" ySplit="15" topLeftCell="Q16" activePane="bottomRight" state="frozen"/>
      <selection activeCell="D27" sqref="D27"/>
      <selection pane="topRight" activeCell="D27" sqref="D27"/>
      <selection pane="bottomLeft" activeCell="D27" sqref="D27"/>
      <selection pane="bottomRight" activeCell="B16" sqref="B16"/>
    </sheetView>
  </sheetViews>
  <sheetFormatPr defaultColWidth="27" defaultRowHeight="0" customHeight="1" zeroHeight="1" x14ac:dyDescent="0.25"/>
  <cols>
    <col min="1" max="1" width="6.88671875" style="110" customWidth="1"/>
    <col min="2" max="2" width="13.88671875" style="111" customWidth="1"/>
    <col min="3" max="3" width="44.6640625" style="112" customWidth="1"/>
    <col min="4" max="4" width="20" style="112" customWidth="1"/>
    <col min="5" max="5" width="15.109375" style="113" customWidth="1"/>
    <col min="6" max="6" width="20" style="113" customWidth="1"/>
    <col min="7" max="7" width="15.6640625" style="113" customWidth="1"/>
    <col min="8" max="8" width="30.6640625" style="114" customWidth="1"/>
    <col min="9" max="9" width="23.5546875" style="114" customWidth="1"/>
    <col min="10" max="10" width="24.88671875" style="114" customWidth="1"/>
    <col min="11" max="11" width="10.33203125" style="114" customWidth="1"/>
    <col min="12" max="12" width="62.33203125" style="570" customWidth="1"/>
    <col min="13" max="13" width="107.5546875" style="115" hidden="1" customWidth="1"/>
    <col min="14" max="15" width="27" style="115" hidden="1" customWidth="1"/>
    <col min="16" max="17" width="27" style="115" customWidth="1"/>
    <col min="18" max="18" width="6.5546875" style="115" customWidth="1"/>
    <col min="19" max="16384" width="27" style="115"/>
  </cols>
  <sheetData>
    <row r="1" spans="1:161" s="91" customFormat="1" ht="152.4" customHeight="1" thickTop="1" x14ac:dyDescent="0.25">
      <c r="A1" s="850" t="s">
        <v>173</v>
      </c>
      <c r="B1" s="851"/>
      <c r="C1" s="851"/>
      <c r="D1" s="851"/>
      <c r="E1" s="851"/>
      <c r="F1" s="851"/>
      <c r="G1" s="851"/>
      <c r="H1" s="851"/>
      <c r="I1" s="851"/>
      <c r="J1" s="851"/>
      <c r="K1" s="851"/>
      <c r="L1" s="852"/>
      <c r="M1" s="458"/>
      <c r="N1" s="511"/>
      <c r="O1" s="512"/>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row>
    <row r="2" spans="1:161" s="91" customFormat="1" ht="8.25" customHeight="1" thickBot="1" x14ac:dyDescent="0.45">
      <c r="A2" s="180"/>
      <c r="B2" s="181"/>
      <c r="C2" s="181"/>
      <c r="D2" s="181"/>
      <c r="E2" s="260"/>
      <c r="F2" s="260"/>
      <c r="G2" s="260"/>
      <c r="H2" s="181"/>
      <c r="I2" s="181"/>
      <c r="J2" s="181"/>
      <c r="K2" s="181"/>
      <c r="L2" s="247"/>
      <c r="M2" s="81"/>
      <c r="N2" s="105"/>
      <c r="O2" s="513"/>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row>
    <row r="3" spans="1:161" s="91" customFormat="1" ht="23.4" thickBot="1" x14ac:dyDescent="0.3">
      <c r="A3" s="888" t="s">
        <v>51</v>
      </c>
      <c r="B3" s="889"/>
      <c r="C3" s="889"/>
      <c r="D3" s="889"/>
      <c r="E3" s="889"/>
      <c r="F3" s="889"/>
      <c r="G3" s="889"/>
      <c r="H3" s="889"/>
      <c r="I3" s="889"/>
      <c r="J3" s="889"/>
      <c r="K3" s="889"/>
      <c r="L3" s="890"/>
      <c r="M3" s="81"/>
      <c r="N3" s="105"/>
      <c r="O3" s="513"/>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row>
    <row r="4" spans="1:161" s="246" customFormat="1" ht="9.9" customHeight="1" thickBot="1" x14ac:dyDescent="0.35">
      <c r="A4" s="251"/>
      <c r="B4" s="252"/>
      <c r="C4" s="252"/>
      <c r="D4" s="252"/>
      <c r="E4" s="585"/>
      <c r="F4" s="585"/>
      <c r="G4" s="585"/>
      <c r="H4" s="252"/>
      <c r="I4" s="252"/>
      <c r="J4" s="252"/>
      <c r="K4" s="252"/>
      <c r="L4" s="253"/>
      <c r="M4" s="244"/>
      <c r="N4" s="245"/>
      <c r="O4" s="514"/>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row>
    <row r="5" spans="1:161" s="246" customFormat="1" ht="26.25" customHeight="1" thickBot="1" x14ac:dyDescent="0.35">
      <c r="A5" s="857" t="s">
        <v>53</v>
      </c>
      <c r="B5" s="858"/>
      <c r="C5" s="885">
        <f>a!D5</f>
        <v>0</v>
      </c>
      <c r="D5" s="886"/>
      <c r="E5" s="887"/>
      <c r="F5" s="585"/>
      <c r="G5" s="585"/>
      <c r="H5" s="505" t="s">
        <v>52</v>
      </c>
      <c r="I5" s="255">
        <f>a!J5</f>
        <v>0</v>
      </c>
      <c r="J5" s="439"/>
      <c r="K5" s="440"/>
      <c r="L5" s="254"/>
      <c r="M5" s="244"/>
      <c r="N5" s="245"/>
      <c r="O5" s="514"/>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c r="DM5" s="245"/>
      <c r="DN5" s="245"/>
      <c r="DO5" s="245"/>
      <c r="DP5" s="245"/>
      <c r="DQ5" s="245"/>
      <c r="DR5" s="245"/>
      <c r="DS5" s="245"/>
      <c r="DT5" s="245"/>
      <c r="DU5" s="245"/>
      <c r="DV5" s="245"/>
      <c r="DW5" s="245"/>
      <c r="DX5" s="245"/>
      <c r="DY5" s="245"/>
      <c r="DZ5" s="245"/>
      <c r="EA5" s="245"/>
      <c r="EB5" s="245"/>
      <c r="EC5" s="245"/>
    </row>
    <row r="6" spans="1:161" s="246" customFormat="1" ht="9.9" customHeight="1" thickBot="1" x14ac:dyDescent="0.35">
      <c r="A6" s="251"/>
      <c r="B6" s="252"/>
      <c r="C6" s="252"/>
      <c r="D6" s="252"/>
      <c r="E6" s="585"/>
      <c r="F6" s="585"/>
      <c r="G6" s="585"/>
      <c r="H6" s="252"/>
      <c r="I6" s="252"/>
      <c r="J6" s="252"/>
      <c r="K6" s="252"/>
      <c r="L6" s="253"/>
      <c r="M6" s="244"/>
      <c r="N6" s="245"/>
      <c r="O6" s="514"/>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c r="DM6" s="245"/>
      <c r="DN6" s="245"/>
      <c r="DO6" s="245"/>
      <c r="DP6" s="245"/>
      <c r="DQ6" s="245"/>
      <c r="DR6" s="245"/>
      <c r="DS6" s="245"/>
      <c r="DT6" s="245"/>
      <c r="DU6" s="245"/>
      <c r="DV6" s="245"/>
      <c r="DW6" s="245"/>
      <c r="DX6" s="245"/>
      <c r="DY6" s="245"/>
      <c r="DZ6" s="245"/>
      <c r="EA6" s="245"/>
      <c r="EB6" s="245"/>
      <c r="EC6" s="245"/>
    </row>
    <row r="7" spans="1:161" s="91" customFormat="1" ht="26.25" customHeight="1" thickBot="1" x14ac:dyDescent="0.3">
      <c r="A7" s="888" t="s">
        <v>54</v>
      </c>
      <c r="B7" s="889"/>
      <c r="C7" s="889"/>
      <c r="D7" s="889"/>
      <c r="E7" s="889"/>
      <c r="F7" s="889"/>
      <c r="G7" s="889"/>
      <c r="H7" s="889"/>
      <c r="I7" s="889"/>
      <c r="J7" s="889"/>
      <c r="K7" s="889"/>
      <c r="L7" s="890"/>
      <c r="M7" s="81"/>
      <c r="N7" s="105"/>
      <c r="O7" s="513"/>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row>
    <row r="8" spans="1:161" s="246" customFormat="1" ht="9.9" customHeight="1" thickBot="1" x14ac:dyDescent="0.35">
      <c r="A8" s="251"/>
      <c r="B8" s="252"/>
      <c r="C8" s="252"/>
      <c r="D8" s="252"/>
      <c r="E8" s="585"/>
      <c r="F8" s="585"/>
      <c r="G8" s="585"/>
      <c r="H8" s="252"/>
      <c r="I8" s="252"/>
      <c r="J8" s="252"/>
      <c r="K8" s="252"/>
      <c r="L8" s="253"/>
      <c r="M8" s="244"/>
      <c r="N8" s="245"/>
      <c r="O8" s="514"/>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c r="DM8" s="245"/>
      <c r="DN8" s="245"/>
      <c r="DO8" s="245"/>
      <c r="DP8" s="245"/>
      <c r="DQ8" s="245"/>
      <c r="DR8" s="245"/>
      <c r="DS8" s="245"/>
      <c r="DT8" s="245"/>
      <c r="DU8" s="245"/>
      <c r="DV8" s="245"/>
      <c r="DW8" s="245"/>
      <c r="DX8" s="245"/>
      <c r="DY8" s="245"/>
      <c r="DZ8" s="245"/>
      <c r="EA8" s="245"/>
      <c r="EB8" s="245"/>
      <c r="EC8" s="245"/>
    </row>
    <row r="9" spans="1:161" s="246" customFormat="1" ht="26.25" customHeight="1" thickBot="1" x14ac:dyDescent="0.35">
      <c r="A9" s="251"/>
      <c r="B9" s="584" t="s">
        <v>55</v>
      </c>
      <c r="C9" s="891">
        <f>a!M5</f>
        <v>0</v>
      </c>
      <c r="D9" s="892"/>
      <c r="E9" s="893"/>
      <c r="F9" s="585"/>
      <c r="G9" s="585" t="s">
        <v>56</v>
      </c>
      <c r="H9" s="873">
        <f>a!S5</f>
        <v>0</v>
      </c>
      <c r="I9" s="893"/>
      <c r="J9" s="584" t="s">
        <v>57</v>
      </c>
      <c r="K9" s="613">
        <f>a!V5</f>
        <v>0</v>
      </c>
      <c r="L9" s="253"/>
      <c r="M9" s="244"/>
      <c r="N9" s="245"/>
      <c r="O9" s="514"/>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row>
    <row r="10" spans="1:161" s="246" customFormat="1" ht="9.9" customHeight="1" thickBot="1" x14ac:dyDescent="0.35">
      <c r="A10" s="251"/>
      <c r="B10" s="252"/>
      <c r="C10" s="252"/>
      <c r="D10" s="252"/>
      <c r="E10" s="585"/>
      <c r="F10" s="585"/>
      <c r="G10" s="585"/>
      <c r="H10" s="252"/>
      <c r="I10" s="252"/>
      <c r="J10" s="252"/>
      <c r="K10" s="252"/>
      <c r="L10" s="253"/>
      <c r="M10" s="244"/>
      <c r="N10" s="245"/>
      <c r="O10" s="514"/>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c r="DM10" s="245"/>
      <c r="DN10" s="245"/>
      <c r="DO10" s="245"/>
      <c r="DP10" s="245"/>
      <c r="DQ10" s="245"/>
      <c r="DR10" s="245"/>
      <c r="DS10" s="245"/>
      <c r="DT10" s="245"/>
      <c r="DU10" s="245"/>
      <c r="DV10" s="245"/>
      <c r="DW10" s="245"/>
      <c r="DX10" s="245"/>
      <c r="DY10" s="245"/>
      <c r="DZ10" s="245"/>
      <c r="EA10" s="245"/>
      <c r="EB10" s="245"/>
      <c r="EC10" s="245"/>
    </row>
    <row r="11" spans="1:161" s="246" customFormat="1" ht="26.25" customHeight="1" thickBot="1" x14ac:dyDescent="0.35">
      <c r="A11" s="251"/>
      <c r="B11" s="584" t="s">
        <v>178</v>
      </c>
      <c r="C11" s="891">
        <f>a!M7</f>
        <v>0</v>
      </c>
      <c r="D11" s="892"/>
      <c r="E11" s="893"/>
      <c r="F11" s="585"/>
      <c r="G11" s="590" t="s">
        <v>58</v>
      </c>
      <c r="H11" s="827">
        <f>a!S7</f>
        <v>0</v>
      </c>
      <c r="I11" s="828"/>
      <c r="J11" s="829"/>
      <c r="K11" s="252"/>
      <c r="L11" s="253"/>
      <c r="M11" s="244"/>
      <c r="N11" s="245"/>
      <c r="O11" s="514"/>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row>
    <row r="12" spans="1:161" s="246" customFormat="1" ht="9.9" customHeight="1" thickBot="1" x14ac:dyDescent="0.35">
      <c r="A12" s="256"/>
      <c r="B12" s="257"/>
      <c r="C12" s="257"/>
      <c r="D12" s="257"/>
      <c r="E12" s="583"/>
      <c r="F12" s="583"/>
      <c r="G12" s="583"/>
      <c r="H12" s="257"/>
      <c r="I12" s="257"/>
      <c r="J12" s="257"/>
      <c r="K12" s="257"/>
      <c r="L12" s="258"/>
      <c r="M12" s="244"/>
      <c r="N12" s="245"/>
      <c r="O12" s="514"/>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row>
    <row r="13" spans="1:161" ht="30" customHeight="1" thickBot="1" x14ac:dyDescent="0.3">
      <c r="A13" s="879" t="s">
        <v>66</v>
      </c>
      <c r="B13" s="880"/>
      <c r="C13" s="880"/>
      <c r="D13" s="880"/>
      <c r="E13" s="880"/>
      <c r="F13" s="880"/>
      <c r="G13" s="880"/>
      <c r="H13" s="880"/>
      <c r="I13" s="880"/>
      <c r="J13" s="880"/>
      <c r="K13" s="880"/>
      <c r="L13" s="881"/>
      <c r="M13" s="248"/>
      <c r="O13" s="515"/>
    </row>
    <row r="14" spans="1:161" s="108" customFormat="1" ht="16.5" customHeight="1" x14ac:dyDescent="0.25">
      <c r="A14" s="899" t="s">
        <v>11</v>
      </c>
      <c r="B14" s="901" t="s">
        <v>163</v>
      </c>
      <c r="C14" s="903" t="s">
        <v>0</v>
      </c>
      <c r="D14" s="907" t="s">
        <v>162</v>
      </c>
      <c r="E14" s="905" t="s">
        <v>18</v>
      </c>
      <c r="F14" s="905" t="s">
        <v>149</v>
      </c>
      <c r="G14" s="905" t="s">
        <v>164</v>
      </c>
      <c r="H14" s="909" t="s">
        <v>150</v>
      </c>
      <c r="I14" s="910"/>
      <c r="J14" s="910"/>
      <c r="K14" s="911"/>
      <c r="L14" s="897" t="s">
        <v>172</v>
      </c>
      <c r="M14" s="518"/>
      <c r="N14" s="519"/>
      <c r="O14" s="519"/>
      <c r="P14" s="520"/>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row>
    <row r="15" spans="1:161" s="108" customFormat="1" ht="87" customHeight="1" thickBot="1" x14ac:dyDescent="0.3">
      <c r="A15" s="900"/>
      <c r="B15" s="902"/>
      <c r="C15" s="904"/>
      <c r="D15" s="908"/>
      <c r="E15" s="906"/>
      <c r="F15" s="906"/>
      <c r="G15" s="915"/>
      <c r="H15" s="912"/>
      <c r="I15" s="913"/>
      <c r="J15" s="913"/>
      <c r="K15" s="914"/>
      <c r="L15" s="898"/>
      <c r="M15" s="518"/>
      <c r="N15" s="519"/>
      <c r="O15" s="519"/>
      <c r="P15" s="520"/>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row>
    <row r="16" spans="1:161" s="559" customFormat="1" ht="45" customHeight="1" x14ac:dyDescent="0.25">
      <c r="A16" s="554">
        <v>1</v>
      </c>
      <c r="B16" s="595"/>
      <c r="C16" s="596"/>
      <c r="D16" s="597"/>
      <c r="E16" s="598"/>
      <c r="F16" s="591" t="s">
        <v>171</v>
      </c>
      <c r="G16" s="591"/>
      <c r="H16" s="882" t="s">
        <v>171</v>
      </c>
      <c r="I16" s="883"/>
      <c r="J16" s="883"/>
      <c r="K16" s="884"/>
      <c r="L16" s="565"/>
      <c r="M16" s="555" t="s">
        <v>171</v>
      </c>
      <c r="N16" s="556"/>
      <c r="O16" s="556"/>
      <c r="P16" s="557"/>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58"/>
      <c r="DC16" s="558"/>
      <c r="DD16" s="558"/>
      <c r="DE16" s="558"/>
      <c r="DF16" s="558"/>
      <c r="DG16" s="558"/>
      <c r="DH16" s="558"/>
      <c r="DI16" s="558"/>
      <c r="DJ16" s="558"/>
      <c r="DK16" s="558"/>
      <c r="DL16" s="558"/>
      <c r="DM16" s="558"/>
      <c r="DN16" s="558"/>
      <c r="DO16" s="558"/>
      <c r="DP16" s="558"/>
      <c r="DQ16" s="558"/>
      <c r="DR16" s="558"/>
      <c r="DS16" s="558"/>
      <c r="DT16" s="558"/>
      <c r="DU16" s="558"/>
      <c r="DV16" s="558"/>
      <c r="DW16" s="558"/>
      <c r="DX16" s="558"/>
      <c r="DY16" s="558"/>
      <c r="DZ16" s="558"/>
      <c r="EA16" s="558"/>
      <c r="EB16" s="558"/>
      <c r="EC16" s="558"/>
      <c r="ED16" s="558"/>
      <c r="EE16" s="558"/>
      <c r="EF16" s="558"/>
      <c r="EG16" s="558"/>
      <c r="EH16" s="558"/>
      <c r="EI16" s="558"/>
      <c r="EJ16" s="558"/>
      <c r="EK16" s="558"/>
      <c r="EL16" s="558"/>
      <c r="EM16" s="558"/>
      <c r="EN16" s="558"/>
      <c r="EO16" s="558"/>
      <c r="EP16" s="558"/>
      <c r="EQ16" s="558"/>
      <c r="ER16" s="558"/>
      <c r="ES16" s="558"/>
      <c r="ET16" s="558"/>
      <c r="EU16" s="558"/>
      <c r="EV16" s="558"/>
      <c r="EW16" s="558"/>
      <c r="EX16" s="558"/>
      <c r="EY16" s="558"/>
      <c r="EZ16" s="558"/>
      <c r="FA16" s="558"/>
      <c r="FB16" s="558"/>
      <c r="FC16" s="558"/>
      <c r="FD16" s="558"/>
      <c r="FE16" s="558"/>
    </row>
    <row r="17" spans="1:161" s="559" customFormat="1" ht="45" customHeight="1" x14ac:dyDescent="0.25">
      <c r="A17" s="560">
        <v>2</v>
      </c>
      <c r="B17" s="599"/>
      <c r="C17" s="600"/>
      <c r="D17" s="601"/>
      <c r="E17" s="602"/>
      <c r="F17" s="592"/>
      <c r="G17" s="592"/>
      <c r="H17" s="894"/>
      <c r="I17" s="895"/>
      <c r="J17" s="895"/>
      <c r="K17" s="896"/>
      <c r="L17" s="566"/>
      <c r="M17" s="749" t="s">
        <v>179</v>
      </c>
      <c r="N17" s="746"/>
      <c r="O17" s="556"/>
      <c r="P17" s="557"/>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558"/>
      <c r="DZ17" s="558"/>
      <c r="EA17" s="558"/>
      <c r="EB17" s="558"/>
      <c r="EC17" s="558"/>
      <c r="ED17" s="558"/>
      <c r="EE17" s="558"/>
      <c r="EF17" s="558"/>
      <c r="EG17" s="558"/>
      <c r="EH17" s="558"/>
      <c r="EI17" s="558"/>
      <c r="EJ17" s="558"/>
      <c r="EK17" s="558"/>
      <c r="EL17" s="558"/>
      <c r="EM17" s="558"/>
      <c r="EN17" s="558"/>
      <c r="EO17" s="558"/>
      <c r="EP17" s="558"/>
      <c r="EQ17" s="558"/>
      <c r="ER17" s="558"/>
      <c r="ES17" s="558"/>
      <c r="ET17" s="558"/>
      <c r="EU17" s="558"/>
      <c r="EV17" s="558"/>
      <c r="EW17" s="558"/>
      <c r="EX17" s="558"/>
      <c r="EY17" s="558"/>
      <c r="EZ17" s="558"/>
      <c r="FA17" s="558"/>
      <c r="FB17" s="558"/>
      <c r="FC17" s="558"/>
      <c r="FD17" s="558"/>
      <c r="FE17" s="558"/>
    </row>
    <row r="18" spans="1:161" s="559" customFormat="1" ht="45" customHeight="1" x14ac:dyDescent="0.25">
      <c r="A18" s="560">
        <v>3</v>
      </c>
      <c r="B18" s="599"/>
      <c r="C18" s="600"/>
      <c r="D18" s="601"/>
      <c r="E18" s="602"/>
      <c r="F18" s="592"/>
      <c r="G18" s="592"/>
      <c r="H18" s="894"/>
      <c r="I18" s="895"/>
      <c r="J18" s="895"/>
      <c r="K18" s="896"/>
      <c r="L18" s="566"/>
      <c r="M18" s="562" t="s">
        <v>183</v>
      </c>
      <c r="N18" s="746"/>
      <c r="O18" s="556"/>
      <c r="P18" s="557"/>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c r="EB18" s="558"/>
      <c r="EC18" s="558"/>
      <c r="ED18" s="558"/>
      <c r="EE18" s="558"/>
      <c r="EF18" s="558"/>
      <c r="EG18" s="558"/>
      <c r="EH18" s="558"/>
      <c r="EI18" s="558"/>
      <c r="EJ18" s="558"/>
      <c r="EK18" s="558"/>
      <c r="EL18" s="558"/>
      <c r="EM18" s="558"/>
      <c r="EN18" s="558"/>
      <c r="EO18" s="558"/>
      <c r="EP18" s="558"/>
      <c r="EQ18" s="558"/>
      <c r="ER18" s="558"/>
      <c r="ES18" s="558"/>
      <c r="ET18" s="558"/>
      <c r="EU18" s="558"/>
      <c r="EV18" s="558"/>
      <c r="EW18" s="558"/>
      <c r="EX18" s="558"/>
      <c r="EY18" s="558"/>
      <c r="EZ18" s="558"/>
      <c r="FA18" s="558"/>
      <c r="FB18" s="558"/>
      <c r="FC18" s="558"/>
      <c r="FD18" s="558"/>
      <c r="FE18" s="558"/>
    </row>
    <row r="19" spans="1:161" s="559" customFormat="1" ht="45" customHeight="1" x14ac:dyDescent="0.25">
      <c r="A19" s="560">
        <v>4</v>
      </c>
      <c r="B19" s="599"/>
      <c r="C19" s="600"/>
      <c r="D19" s="601"/>
      <c r="E19" s="602"/>
      <c r="F19" s="592"/>
      <c r="G19" s="592"/>
      <c r="H19" s="894"/>
      <c r="I19" s="895"/>
      <c r="J19" s="895"/>
      <c r="K19" s="896"/>
      <c r="L19" s="566"/>
      <c r="M19" s="749" t="s">
        <v>184</v>
      </c>
      <c r="N19" s="746"/>
      <c r="O19" s="556"/>
      <c r="P19" s="557"/>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558"/>
      <c r="DZ19" s="558"/>
      <c r="EA19" s="558"/>
      <c r="EB19" s="558"/>
      <c r="EC19" s="558"/>
      <c r="ED19" s="558"/>
      <c r="EE19" s="558"/>
      <c r="EF19" s="558"/>
      <c r="EG19" s="558"/>
      <c r="EH19" s="558"/>
      <c r="EI19" s="558"/>
      <c r="EJ19" s="558"/>
      <c r="EK19" s="558"/>
      <c r="EL19" s="558"/>
      <c r="EM19" s="558"/>
      <c r="EN19" s="558"/>
      <c r="EO19" s="558"/>
      <c r="EP19" s="558"/>
      <c r="EQ19" s="558"/>
      <c r="ER19" s="558"/>
      <c r="ES19" s="558"/>
      <c r="ET19" s="558"/>
      <c r="EU19" s="558"/>
      <c r="EV19" s="558"/>
      <c r="EW19" s="558"/>
      <c r="EX19" s="558"/>
      <c r="EY19" s="558"/>
      <c r="EZ19" s="558"/>
      <c r="FA19" s="558"/>
      <c r="FB19" s="558"/>
      <c r="FC19" s="558"/>
      <c r="FD19" s="558"/>
      <c r="FE19" s="558"/>
    </row>
    <row r="20" spans="1:161" s="562" customFormat="1" ht="45" customHeight="1" x14ac:dyDescent="0.25">
      <c r="A20" s="560">
        <v>5</v>
      </c>
      <c r="B20" s="599"/>
      <c r="C20" s="600"/>
      <c r="D20" s="601"/>
      <c r="E20" s="602"/>
      <c r="F20" s="592"/>
      <c r="G20" s="592"/>
      <c r="H20" s="894"/>
      <c r="I20" s="895"/>
      <c r="J20" s="895"/>
      <c r="K20" s="896"/>
      <c r="L20" s="566"/>
      <c r="M20" s="749" t="s">
        <v>180</v>
      </c>
      <c r="N20" s="746"/>
      <c r="O20" s="556"/>
      <c r="P20" s="557"/>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row>
    <row r="21" spans="1:161" s="562" customFormat="1" ht="45" customHeight="1" x14ac:dyDescent="0.25">
      <c r="A21" s="560">
        <v>6</v>
      </c>
      <c r="B21" s="599"/>
      <c r="C21" s="600"/>
      <c r="D21" s="601"/>
      <c r="E21" s="602"/>
      <c r="F21" s="592"/>
      <c r="G21" s="592"/>
      <c r="H21" s="894"/>
      <c r="I21" s="895"/>
      <c r="J21" s="895"/>
      <c r="K21" s="896"/>
      <c r="L21" s="566"/>
      <c r="M21" s="749" t="s">
        <v>185</v>
      </c>
      <c r="N21" s="747"/>
      <c r="O21" s="526"/>
      <c r="P21" s="557"/>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row>
    <row r="22" spans="1:161" s="562" customFormat="1" ht="45" customHeight="1" x14ac:dyDescent="0.25">
      <c r="A22" s="560">
        <v>7</v>
      </c>
      <c r="B22" s="599"/>
      <c r="C22" s="600"/>
      <c r="D22" s="601"/>
      <c r="E22" s="602"/>
      <c r="F22" s="592"/>
      <c r="G22" s="592"/>
      <c r="H22" s="894"/>
      <c r="I22" s="895"/>
      <c r="J22" s="895"/>
      <c r="K22" s="896"/>
      <c r="L22" s="566"/>
      <c r="N22" s="746"/>
      <c r="O22" s="556"/>
      <c r="P22" s="557"/>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row>
    <row r="23" spans="1:161" s="562" customFormat="1" ht="45" customHeight="1" x14ac:dyDescent="0.25">
      <c r="A23" s="560">
        <v>8</v>
      </c>
      <c r="B23" s="599"/>
      <c r="C23" s="600"/>
      <c r="D23" s="601"/>
      <c r="E23" s="602"/>
      <c r="F23" s="592"/>
      <c r="G23" s="592"/>
      <c r="H23" s="894"/>
      <c r="I23" s="895"/>
      <c r="J23" s="895"/>
      <c r="K23" s="896"/>
      <c r="L23" s="566"/>
      <c r="N23" s="746"/>
      <c r="O23" s="556"/>
      <c r="P23" s="557"/>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row>
    <row r="24" spans="1:161" s="562" customFormat="1" ht="45" customHeight="1" x14ac:dyDescent="0.25">
      <c r="A24" s="560">
        <v>9</v>
      </c>
      <c r="B24" s="599"/>
      <c r="C24" s="600"/>
      <c r="D24" s="601"/>
      <c r="E24" s="602"/>
      <c r="F24" s="592"/>
      <c r="G24" s="592"/>
      <c r="H24" s="894"/>
      <c r="I24" s="895"/>
      <c r="J24" s="895"/>
      <c r="K24" s="896"/>
      <c r="L24" s="566"/>
      <c r="M24" s="749"/>
      <c r="N24" s="746"/>
      <c r="O24" s="556"/>
      <c r="P24" s="557"/>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row>
    <row r="25" spans="1:161" s="562" customFormat="1" ht="45" customHeight="1" x14ac:dyDescent="0.25">
      <c r="A25" s="560">
        <v>10</v>
      </c>
      <c r="B25" s="599"/>
      <c r="C25" s="603"/>
      <c r="D25" s="604"/>
      <c r="E25" s="602"/>
      <c r="F25" s="592"/>
      <c r="G25" s="592"/>
      <c r="H25" s="916"/>
      <c r="I25" s="917"/>
      <c r="J25" s="917"/>
      <c r="K25" s="918"/>
      <c r="L25" s="567"/>
      <c r="N25" s="746"/>
      <c r="O25" s="556"/>
      <c r="P25" s="557"/>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row>
    <row r="26" spans="1:161" s="562" customFormat="1" ht="45" customHeight="1" x14ac:dyDescent="0.25">
      <c r="A26" s="560">
        <v>11</v>
      </c>
      <c r="B26" s="599"/>
      <c r="C26" s="600"/>
      <c r="D26" s="601"/>
      <c r="E26" s="602"/>
      <c r="F26" s="592"/>
      <c r="G26" s="592"/>
      <c r="H26" s="894"/>
      <c r="I26" s="895"/>
      <c r="J26" s="895"/>
      <c r="K26" s="896"/>
      <c r="L26" s="566"/>
      <c r="M26" s="749" t="s">
        <v>180</v>
      </c>
      <c r="N26" s="747"/>
      <c r="O26" s="526"/>
      <c r="P26" s="557"/>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row>
    <row r="27" spans="1:161" s="562" customFormat="1" ht="45" customHeight="1" x14ac:dyDescent="0.25">
      <c r="A27" s="560">
        <v>12</v>
      </c>
      <c r="B27" s="599"/>
      <c r="C27" s="600"/>
      <c r="D27" s="601"/>
      <c r="E27" s="602"/>
      <c r="F27" s="592"/>
      <c r="G27" s="592"/>
      <c r="H27" s="894"/>
      <c r="I27" s="895"/>
      <c r="J27" s="895"/>
      <c r="K27" s="896"/>
      <c r="L27" s="566"/>
      <c r="M27" s="748"/>
      <c r="N27" s="746"/>
      <c r="O27" s="556"/>
      <c r="P27" s="557"/>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561"/>
      <c r="CB27" s="561"/>
      <c r="CC27" s="561"/>
      <c r="CD27" s="561"/>
      <c r="CE27" s="561"/>
      <c r="CF27" s="561"/>
      <c r="CG27" s="561"/>
      <c r="CH27" s="561"/>
      <c r="CI27" s="561"/>
      <c r="CJ27" s="561"/>
      <c r="CK27" s="561"/>
      <c r="CL27" s="561"/>
      <c r="CM27" s="561"/>
      <c r="CN27" s="561"/>
      <c r="CO27" s="561"/>
      <c r="CP27" s="561"/>
      <c r="CQ27" s="561"/>
      <c r="CR27" s="561"/>
      <c r="CS27" s="561"/>
      <c r="CT27" s="561"/>
      <c r="CU27" s="561"/>
      <c r="CV27" s="561"/>
      <c r="CW27" s="561"/>
      <c r="CX27" s="561"/>
      <c r="CY27" s="561"/>
      <c r="CZ27" s="561"/>
      <c r="DA27" s="561"/>
      <c r="DB27" s="561"/>
      <c r="DC27" s="561"/>
      <c r="DD27" s="561"/>
      <c r="DE27" s="561"/>
      <c r="DF27" s="561"/>
      <c r="DG27" s="561"/>
      <c r="DH27" s="561"/>
      <c r="DI27" s="561"/>
      <c r="DJ27" s="561"/>
      <c r="DK27" s="561"/>
      <c r="DL27" s="561"/>
      <c r="DM27" s="561"/>
      <c r="DN27" s="561"/>
      <c r="DO27" s="561"/>
      <c r="DP27" s="561"/>
      <c r="DQ27" s="561"/>
      <c r="DR27" s="561"/>
      <c r="DS27" s="561"/>
      <c r="DT27" s="561"/>
      <c r="DU27" s="561"/>
      <c r="DV27" s="561"/>
      <c r="DW27" s="561"/>
      <c r="DX27" s="561"/>
      <c r="DY27" s="561"/>
      <c r="DZ27" s="561"/>
      <c r="EA27" s="561"/>
      <c r="EB27" s="561"/>
      <c r="EC27" s="561"/>
      <c r="ED27" s="561"/>
      <c r="EE27" s="561"/>
      <c r="EF27" s="561"/>
      <c r="EG27" s="561"/>
      <c r="EH27" s="561"/>
      <c r="EI27" s="561"/>
      <c r="EJ27" s="561"/>
      <c r="EK27" s="561"/>
      <c r="EL27" s="561"/>
      <c r="EM27" s="561"/>
      <c r="EN27" s="561"/>
      <c r="EO27" s="561"/>
      <c r="EP27" s="561"/>
      <c r="EQ27" s="561"/>
      <c r="ER27" s="561"/>
      <c r="ES27" s="561"/>
      <c r="ET27" s="561"/>
      <c r="EU27" s="561"/>
      <c r="EV27" s="561"/>
      <c r="EW27" s="561"/>
      <c r="EX27" s="561"/>
      <c r="EY27" s="561"/>
      <c r="EZ27" s="561"/>
      <c r="FA27" s="561"/>
      <c r="FB27" s="561"/>
      <c r="FC27" s="561"/>
      <c r="FD27" s="561"/>
      <c r="FE27" s="561"/>
    </row>
    <row r="28" spans="1:161" s="562" customFormat="1" ht="45" customHeight="1" x14ac:dyDescent="0.25">
      <c r="A28" s="560">
        <v>13</v>
      </c>
      <c r="B28" s="599"/>
      <c r="C28" s="600"/>
      <c r="D28" s="601"/>
      <c r="E28" s="602"/>
      <c r="F28" s="592"/>
      <c r="G28" s="592"/>
      <c r="H28" s="894"/>
      <c r="I28" s="895"/>
      <c r="J28" s="895"/>
      <c r="K28" s="896"/>
      <c r="L28" s="566"/>
      <c r="M28" s="523"/>
      <c r="N28" s="556"/>
      <c r="O28" s="556"/>
      <c r="P28" s="557"/>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c r="BM28" s="561"/>
      <c r="BN28" s="561"/>
      <c r="BO28" s="561"/>
      <c r="BP28" s="561"/>
      <c r="BQ28" s="561"/>
      <c r="BR28" s="561"/>
      <c r="BS28" s="561"/>
      <c r="BT28" s="561"/>
      <c r="BU28" s="561"/>
      <c r="BV28" s="561"/>
      <c r="BW28" s="561"/>
      <c r="BX28" s="561"/>
      <c r="BY28" s="561"/>
      <c r="BZ28" s="561"/>
      <c r="CA28" s="561"/>
      <c r="CB28" s="561"/>
      <c r="CC28" s="561"/>
      <c r="CD28" s="561"/>
      <c r="CE28" s="561"/>
      <c r="CF28" s="561"/>
      <c r="CG28" s="561"/>
      <c r="CH28" s="561"/>
      <c r="CI28" s="561"/>
      <c r="CJ28" s="561"/>
      <c r="CK28" s="561"/>
      <c r="CL28" s="561"/>
      <c r="CM28" s="561"/>
      <c r="CN28" s="561"/>
      <c r="CO28" s="561"/>
      <c r="CP28" s="561"/>
      <c r="CQ28" s="561"/>
      <c r="CR28" s="561"/>
      <c r="CS28" s="561"/>
      <c r="CT28" s="561"/>
      <c r="CU28" s="561"/>
      <c r="CV28" s="561"/>
      <c r="CW28" s="561"/>
      <c r="CX28" s="561"/>
      <c r="CY28" s="561"/>
      <c r="CZ28" s="561"/>
      <c r="DA28" s="561"/>
      <c r="DB28" s="561"/>
      <c r="DC28" s="561"/>
      <c r="DD28" s="561"/>
      <c r="DE28" s="561"/>
      <c r="DF28" s="561"/>
      <c r="DG28" s="561"/>
      <c r="DH28" s="561"/>
      <c r="DI28" s="561"/>
      <c r="DJ28" s="561"/>
      <c r="DK28" s="561"/>
      <c r="DL28" s="561"/>
      <c r="DM28" s="561"/>
      <c r="DN28" s="561"/>
      <c r="DO28" s="561"/>
      <c r="DP28" s="561"/>
      <c r="DQ28" s="561"/>
      <c r="DR28" s="561"/>
      <c r="DS28" s="561"/>
      <c r="DT28" s="561"/>
      <c r="DU28" s="561"/>
      <c r="DV28" s="561"/>
      <c r="DW28" s="561"/>
      <c r="DX28" s="561"/>
      <c r="DY28" s="561"/>
      <c r="DZ28" s="561"/>
      <c r="EA28" s="561"/>
      <c r="EB28" s="561"/>
      <c r="EC28" s="561"/>
      <c r="ED28" s="561"/>
      <c r="EE28" s="561"/>
      <c r="EF28" s="561"/>
      <c r="EG28" s="561"/>
      <c r="EH28" s="561"/>
      <c r="EI28" s="561"/>
      <c r="EJ28" s="561"/>
      <c r="EK28" s="561"/>
      <c r="EL28" s="561"/>
      <c r="EM28" s="561"/>
      <c r="EN28" s="561"/>
      <c r="EO28" s="561"/>
      <c r="EP28" s="561"/>
      <c r="EQ28" s="561"/>
      <c r="ER28" s="561"/>
      <c r="ES28" s="561"/>
      <c r="ET28" s="561"/>
      <c r="EU28" s="561"/>
      <c r="EV28" s="561"/>
      <c r="EW28" s="561"/>
      <c r="EX28" s="561"/>
      <c r="EY28" s="561"/>
      <c r="EZ28" s="561"/>
      <c r="FA28" s="561"/>
      <c r="FB28" s="561"/>
      <c r="FC28" s="561"/>
      <c r="FD28" s="561"/>
      <c r="FE28" s="561"/>
    </row>
    <row r="29" spans="1:161" s="562" customFormat="1" ht="45" customHeight="1" x14ac:dyDescent="0.25">
      <c r="A29" s="560">
        <v>14</v>
      </c>
      <c r="B29" s="599"/>
      <c r="C29" s="600"/>
      <c r="D29" s="601"/>
      <c r="E29" s="602"/>
      <c r="F29" s="592"/>
      <c r="G29" s="592"/>
      <c r="H29" s="894"/>
      <c r="I29" s="895"/>
      <c r="J29" s="895"/>
      <c r="K29" s="896"/>
      <c r="L29" s="566"/>
      <c r="M29" s="563"/>
      <c r="N29" s="556"/>
      <c r="O29" s="556"/>
      <c r="P29" s="557"/>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c r="BL29" s="561"/>
      <c r="BM29" s="561"/>
      <c r="BN29" s="561"/>
      <c r="BO29" s="561"/>
      <c r="BP29" s="561"/>
      <c r="BQ29" s="561"/>
      <c r="BR29" s="561"/>
      <c r="BS29" s="561"/>
      <c r="BT29" s="561"/>
      <c r="BU29" s="561"/>
      <c r="BV29" s="561"/>
      <c r="BW29" s="561"/>
      <c r="BX29" s="561"/>
      <c r="BY29" s="561"/>
      <c r="BZ29" s="561"/>
      <c r="CA29" s="561"/>
      <c r="CB29" s="561"/>
      <c r="CC29" s="561"/>
      <c r="CD29" s="561"/>
      <c r="CE29" s="561"/>
      <c r="CF29" s="561"/>
      <c r="CG29" s="561"/>
      <c r="CH29" s="561"/>
      <c r="CI29" s="561"/>
      <c r="CJ29" s="561"/>
      <c r="CK29" s="561"/>
      <c r="CL29" s="561"/>
      <c r="CM29" s="561"/>
      <c r="CN29" s="561"/>
      <c r="CO29" s="561"/>
      <c r="CP29" s="561"/>
      <c r="CQ29" s="561"/>
      <c r="CR29" s="561"/>
      <c r="CS29" s="561"/>
      <c r="CT29" s="561"/>
      <c r="CU29" s="561"/>
      <c r="CV29" s="561"/>
      <c r="CW29" s="561"/>
      <c r="CX29" s="561"/>
      <c r="CY29" s="561"/>
      <c r="CZ29" s="561"/>
      <c r="DA29" s="561"/>
      <c r="DB29" s="561"/>
      <c r="DC29" s="561"/>
      <c r="DD29" s="561"/>
      <c r="DE29" s="561"/>
      <c r="DF29" s="561"/>
      <c r="DG29" s="561"/>
      <c r="DH29" s="561"/>
      <c r="DI29" s="561"/>
      <c r="DJ29" s="561"/>
      <c r="DK29" s="561"/>
      <c r="DL29" s="561"/>
      <c r="DM29" s="561"/>
      <c r="DN29" s="561"/>
      <c r="DO29" s="561"/>
      <c r="DP29" s="561"/>
      <c r="DQ29" s="561"/>
      <c r="DR29" s="561"/>
      <c r="DS29" s="561"/>
      <c r="DT29" s="561"/>
      <c r="DU29" s="561"/>
      <c r="DV29" s="561"/>
      <c r="DW29" s="561"/>
      <c r="DX29" s="561"/>
      <c r="DY29" s="561"/>
      <c r="DZ29" s="561"/>
      <c r="EA29" s="561"/>
      <c r="EB29" s="561"/>
      <c r="EC29" s="561"/>
      <c r="ED29" s="561"/>
      <c r="EE29" s="561"/>
      <c r="EF29" s="561"/>
      <c r="EG29" s="561"/>
      <c r="EH29" s="561"/>
      <c r="EI29" s="561"/>
      <c r="EJ29" s="561"/>
      <c r="EK29" s="561"/>
      <c r="EL29" s="561"/>
      <c r="EM29" s="561"/>
      <c r="EN29" s="561"/>
      <c r="EO29" s="561"/>
      <c r="EP29" s="561"/>
      <c r="EQ29" s="561"/>
      <c r="ER29" s="561"/>
      <c r="ES29" s="561"/>
      <c r="ET29" s="561"/>
      <c r="EU29" s="561"/>
      <c r="EV29" s="561"/>
      <c r="EW29" s="561"/>
      <c r="EX29" s="561"/>
      <c r="EY29" s="561"/>
      <c r="EZ29" s="561"/>
      <c r="FA29" s="561"/>
      <c r="FB29" s="561"/>
      <c r="FC29" s="561"/>
      <c r="FD29" s="561"/>
      <c r="FE29" s="561"/>
    </row>
    <row r="30" spans="1:161" s="562" customFormat="1" ht="45" customHeight="1" x14ac:dyDescent="0.25">
      <c r="A30" s="560">
        <v>15</v>
      </c>
      <c r="B30" s="599"/>
      <c r="C30" s="603"/>
      <c r="D30" s="604"/>
      <c r="E30" s="602"/>
      <c r="F30" s="592"/>
      <c r="G30" s="592"/>
      <c r="H30" s="916"/>
      <c r="I30" s="917"/>
      <c r="J30" s="917"/>
      <c r="K30" s="918"/>
      <c r="L30" s="567"/>
      <c r="M30" s="563"/>
      <c r="N30" s="556"/>
      <c r="O30" s="556"/>
      <c r="P30" s="557"/>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row>
    <row r="31" spans="1:161" s="562" customFormat="1" ht="45" customHeight="1" x14ac:dyDescent="0.25">
      <c r="A31" s="560">
        <v>16</v>
      </c>
      <c r="B31" s="599"/>
      <c r="C31" s="603"/>
      <c r="D31" s="604"/>
      <c r="E31" s="602"/>
      <c r="F31" s="592"/>
      <c r="G31" s="592"/>
      <c r="H31" s="916"/>
      <c r="I31" s="917"/>
      <c r="J31" s="917"/>
      <c r="K31" s="918"/>
      <c r="L31" s="567"/>
      <c r="M31" s="564"/>
      <c r="N31" s="556"/>
      <c r="O31" s="556"/>
      <c r="P31" s="557"/>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561"/>
      <c r="CR31" s="561"/>
      <c r="CS31" s="561"/>
      <c r="CT31" s="561"/>
      <c r="CU31" s="561"/>
      <c r="CV31" s="561"/>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61"/>
      <c r="DW31" s="561"/>
      <c r="DX31" s="561"/>
      <c r="DY31" s="561"/>
      <c r="DZ31" s="561"/>
      <c r="EA31" s="561"/>
      <c r="EB31" s="561"/>
      <c r="EC31" s="561"/>
      <c r="ED31" s="561"/>
      <c r="EE31" s="561"/>
      <c r="EF31" s="561"/>
      <c r="EG31" s="561"/>
      <c r="EH31" s="561"/>
      <c r="EI31" s="561"/>
      <c r="EJ31" s="561"/>
      <c r="EK31" s="561"/>
      <c r="EL31" s="561"/>
      <c r="EM31" s="561"/>
      <c r="EN31" s="561"/>
      <c r="EO31" s="561"/>
      <c r="EP31" s="561"/>
      <c r="EQ31" s="561"/>
      <c r="ER31" s="561"/>
      <c r="ES31" s="561"/>
      <c r="ET31" s="561"/>
      <c r="EU31" s="561"/>
      <c r="EV31" s="561"/>
      <c r="EW31" s="561"/>
      <c r="EX31" s="561"/>
      <c r="EY31" s="561"/>
      <c r="EZ31" s="561"/>
      <c r="FA31" s="561"/>
      <c r="FB31" s="561"/>
      <c r="FC31" s="561"/>
      <c r="FD31" s="561"/>
      <c r="FE31" s="561"/>
    </row>
    <row r="32" spans="1:161" s="562" customFormat="1" ht="45" customHeight="1" x14ac:dyDescent="0.25">
      <c r="A32" s="560">
        <v>17</v>
      </c>
      <c r="B32" s="599"/>
      <c r="C32" s="603"/>
      <c r="D32" s="604"/>
      <c r="E32" s="602"/>
      <c r="F32" s="592"/>
      <c r="G32" s="592"/>
      <c r="H32" s="916"/>
      <c r="I32" s="917"/>
      <c r="J32" s="917"/>
      <c r="K32" s="918"/>
      <c r="L32" s="567"/>
      <c r="M32" s="555" t="s">
        <v>171</v>
      </c>
      <c r="N32" s="556"/>
      <c r="O32" s="556"/>
      <c r="P32" s="557"/>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row>
    <row r="33" spans="1:161" s="562" customFormat="1" ht="45" customHeight="1" x14ac:dyDescent="0.25">
      <c r="A33" s="560">
        <v>18</v>
      </c>
      <c r="B33" s="599"/>
      <c r="C33" s="603"/>
      <c r="D33" s="604"/>
      <c r="E33" s="602"/>
      <c r="F33" s="592"/>
      <c r="G33" s="592"/>
      <c r="H33" s="916"/>
      <c r="I33" s="917"/>
      <c r="J33" s="917"/>
      <c r="K33" s="918"/>
      <c r="L33" s="567"/>
      <c r="M33" s="555" t="s">
        <v>145</v>
      </c>
      <c r="N33" s="556"/>
      <c r="O33" s="556"/>
      <c r="P33" s="557"/>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1"/>
      <c r="BW33" s="561"/>
      <c r="BX33" s="561"/>
      <c r="BY33" s="561"/>
      <c r="BZ33" s="561"/>
      <c r="CA33" s="561"/>
      <c r="CB33" s="561"/>
      <c r="CC33" s="561"/>
      <c r="CD33" s="561"/>
      <c r="CE33" s="561"/>
      <c r="CF33" s="561"/>
      <c r="CG33" s="561"/>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1"/>
      <c r="DH33" s="561"/>
      <c r="DI33" s="561"/>
      <c r="DJ33" s="561"/>
      <c r="DK33" s="561"/>
      <c r="DL33" s="561"/>
      <c r="DM33" s="561"/>
      <c r="DN33" s="561"/>
      <c r="DO33" s="561"/>
      <c r="DP33" s="561"/>
      <c r="DQ33" s="561"/>
      <c r="DR33" s="561"/>
      <c r="DS33" s="561"/>
      <c r="DT33" s="561"/>
      <c r="DU33" s="561"/>
      <c r="DV33" s="561"/>
      <c r="DW33" s="561"/>
      <c r="DX33" s="561"/>
      <c r="DY33" s="561"/>
      <c r="DZ33" s="561"/>
      <c r="EA33" s="561"/>
      <c r="EB33" s="561"/>
      <c r="EC33" s="561"/>
      <c r="ED33" s="561"/>
      <c r="EE33" s="561"/>
      <c r="EF33" s="561"/>
      <c r="EG33" s="561"/>
      <c r="EH33" s="561"/>
      <c r="EI33" s="561"/>
      <c r="EJ33" s="561"/>
      <c r="EK33" s="561"/>
      <c r="EL33" s="561"/>
      <c r="EM33" s="561"/>
      <c r="EN33" s="561"/>
      <c r="EO33" s="561"/>
      <c r="EP33" s="561"/>
      <c r="EQ33" s="561"/>
      <c r="ER33" s="561"/>
      <c r="ES33" s="561"/>
      <c r="ET33" s="561"/>
      <c r="EU33" s="561"/>
      <c r="EV33" s="561"/>
      <c r="EW33" s="561"/>
      <c r="EX33" s="561"/>
      <c r="EY33" s="561"/>
      <c r="EZ33" s="561"/>
      <c r="FA33" s="561"/>
      <c r="FB33" s="561"/>
      <c r="FC33" s="561"/>
      <c r="FD33" s="561"/>
      <c r="FE33" s="561"/>
    </row>
    <row r="34" spans="1:161" s="250" customFormat="1" ht="45" customHeight="1" x14ac:dyDescent="0.25">
      <c r="A34" s="560">
        <v>19</v>
      </c>
      <c r="B34" s="605"/>
      <c r="C34" s="606"/>
      <c r="D34" s="607"/>
      <c r="E34" s="608"/>
      <c r="F34" s="593"/>
      <c r="G34" s="593"/>
      <c r="H34" s="916"/>
      <c r="I34" s="917"/>
      <c r="J34" s="917"/>
      <c r="K34" s="918"/>
      <c r="L34" s="567"/>
      <c r="M34" s="521" t="s">
        <v>144</v>
      </c>
      <c r="N34" s="522"/>
      <c r="O34" s="522"/>
      <c r="P34" s="517"/>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c r="DV34" s="249"/>
      <c r="DW34" s="249"/>
      <c r="DX34" s="249"/>
      <c r="DY34" s="249"/>
      <c r="DZ34" s="249"/>
      <c r="EA34" s="249"/>
      <c r="EB34" s="249"/>
      <c r="EC34" s="249"/>
      <c r="ED34" s="249"/>
      <c r="EE34" s="249"/>
      <c r="EF34" s="249"/>
      <c r="EG34" s="249"/>
      <c r="EH34" s="249"/>
      <c r="EI34" s="249"/>
      <c r="EJ34" s="249"/>
      <c r="EK34" s="249"/>
      <c r="EL34" s="249"/>
      <c r="EM34" s="249"/>
      <c r="EN34" s="249"/>
      <c r="EO34" s="249"/>
      <c r="EP34" s="249"/>
      <c r="EQ34" s="249"/>
      <c r="ER34" s="249"/>
      <c r="ES34" s="249"/>
      <c r="ET34" s="249"/>
      <c r="EU34" s="249"/>
      <c r="EV34" s="249"/>
      <c r="EW34" s="249"/>
      <c r="EX34" s="249"/>
      <c r="EY34" s="249"/>
      <c r="EZ34" s="249"/>
      <c r="FA34" s="249"/>
      <c r="FB34" s="249"/>
      <c r="FC34" s="249"/>
      <c r="FD34" s="249"/>
      <c r="FE34" s="249"/>
    </row>
    <row r="35" spans="1:161" s="250" customFormat="1" ht="45" customHeight="1" thickBot="1" x14ac:dyDescent="0.3">
      <c r="A35" s="560">
        <v>20</v>
      </c>
      <c r="B35" s="609"/>
      <c r="C35" s="610"/>
      <c r="D35" s="611"/>
      <c r="E35" s="612"/>
      <c r="F35" s="594"/>
      <c r="G35" s="594"/>
      <c r="H35" s="919"/>
      <c r="I35" s="920"/>
      <c r="J35" s="920"/>
      <c r="K35" s="921"/>
      <c r="L35" s="568"/>
      <c r="M35" s="524" t="s">
        <v>143</v>
      </c>
      <c r="N35" s="525"/>
      <c r="O35" s="525"/>
      <c r="P35" s="517"/>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c r="DV35" s="249"/>
      <c r="DW35" s="249"/>
      <c r="DX35" s="249"/>
      <c r="DY35" s="249"/>
      <c r="DZ35" s="249"/>
      <c r="EA35" s="249"/>
      <c r="EB35" s="249"/>
      <c r="EC35" s="249"/>
      <c r="ED35" s="249"/>
      <c r="EE35" s="249"/>
      <c r="EF35" s="249"/>
      <c r="EG35" s="249"/>
      <c r="EH35" s="249"/>
      <c r="EI35" s="249"/>
      <c r="EJ35" s="249"/>
      <c r="EK35" s="249"/>
      <c r="EL35" s="249"/>
      <c r="EM35" s="249"/>
      <c r="EN35" s="249"/>
      <c r="EO35" s="249"/>
      <c r="EP35" s="249"/>
      <c r="EQ35" s="249"/>
      <c r="ER35" s="249"/>
      <c r="ES35" s="249"/>
      <c r="ET35" s="249"/>
      <c r="EU35" s="249"/>
      <c r="EV35" s="249"/>
      <c r="EW35" s="249"/>
      <c r="EX35" s="249"/>
      <c r="EY35" s="249"/>
      <c r="EZ35" s="249"/>
      <c r="FA35" s="249"/>
      <c r="FB35" s="249"/>
      <c r="FC35" s="249"/>
      <c r="FD35" s="249"/>
      <c r="FE35" s="249"/>
    </row>
    <row r="36" spans="1:161" ht="0" hidden="1" customHeight="1" x14ac:dyDescent="0.25">
      <c r="A36" s="506"/>
      <c r="B36" s="507"/>
      <c r="C36" s="508"/>
      <c r="D36" s="508"/>
      <c r="E36" s="509"/>
      <c r="F36" s="509"/>
      <c r="G36" s="509"/>
      <c r="H36" s="510"/>
      <c r="I36" s="510"/>
      <c r="J36" s="510"/>
      <c r="K36" s="510"/>
      <c r="L36" s="569"/>
    </row>
  </sheetData>
  <sheetProtection password="DC65" sheet="1" selectLockedCells="1"/>
  <protectedRanges>
    <protectedRange password="CF1D" sqref="C5:G5" name="Input Ranges_1_2"/>
  </protectedRanges>
  <mergeCells count="39">
    <mergeCell ref="H21:K21"/>
    <mergeCell ref="H22:K22"/>
    <mergeCell ref="H23:K23"/>
    <mergeCell ref="H24:K24"/>
    <mergeCell ref="H25:K25"/>
    <mergeCell ref="H32:K32"/>
    <mergeCell ref="H33:K33"/>
    <mergeCell ref="H34:K34"/>
    <mergeCell ref="H35:K35"/>
    <mergeCell ref="H26:K26"/>
    <mergeCell ref="H27:K27"/>
    <mergeCell ref="H28:K28"/>
    <mergeCell ref="H29:K29"/>
    <mergeCell ref="H30:K30"/>
    <mergeCell ref="H31:K31"/>
    <mergeCell ref="H20:K20"/>
    <mergeCell ref="A14:A15"/>
    <mergeCell ref="B14:B15"/>
    <mergeCell ref="C14:C15"/>
    <mergeCell ref="E14:E15"/>
    <mergeCell ref="F14:F15"/>
    <mergeCell ref="D14:D15"/>
    <mergeCell ref="H14:K15"/>
    <mergeCell ref="G14:G15"/>
    <mergeCell ref="H17:K17"/>
    <mergeCell ref="H18:K18"/>
    <mergeCell ref="H9:I9"/>
    <mergeCell ref="L14:L15"/>
    <mergeCell ref="H19:K19"/>
    <mergeCell ref="A3:L3"/>
    <mergeCell ref="C11:E11"/>
    <mergeCell ref="H11:J11"/>
    <mergeCell ref="A1:L1"/>
    <mergeCell ref="A5:B5"/>
    <mergeCell ref="A13:L13"/>
    <mergeCell ref="H16:K16"/>
    <mergeCell ref="C5:E5"/>
    <mergeCell ref="A7:L7"/>
    <mergeCell ref="C9:E9"/>
  </mergeCells>
  <conditionalFormatting sqref="C5:E5 C9:E9 H9:I9 I5 K9">
    <cfRule type="cellIs" dxfId="177" priority="7" stopIfTrue="1" operator="equal">
      <formula>0</formula>
    </cfRule>
  </conditionalFormatting>
  <conditionalFormatting sqref="C5:E5 I5 C9:E9 H9:I9 K9 C11:E11">
    <cfRule type="cellIs" dxfId="176" priority="6" stopIfTrue="1" operator="equal">
      <formula>0</formula>
    </cfRule>
  </conditionalFormatting>
  <conditionalFormatting sqref="H11:J11">
    <cfRule type="cellIs" dxfId="175" priority="2" stopIfTrue="1" operator="equal">
      <formula>0</formula>
    </cfRule>
  </conditionalFormatting>
  <conditionalFormatting sqref="C11:E11">
    <cfRule type="cellIs" dxfId="174"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dataValidation type="list" allowBlank="1" showInputMessage="1" showErrorMessage="1" sqref="L31:L33 F36:F65536">
      <formula1>$L$31:$L$33</formula1>
    </dataValidation>
    <dataValidation type="list" allowBlank="1" showInputMessage="1" showErrorMessage="1" sqref="F16:F35">
      <formula1>$M$32:$M$35</formula1>
    </dataValidation>
    <dataValidation type="list" allowBlank="1" showInputMessage="1" showErrorMessage="1" sqref="N21:O21 N26:O26">
      <formula1>$M$16:$M$31</formula1>
    </dataValidation>
    <dataValidation type="list" allowBlank="1" showInputMessage="1" showErrorMessage="1" sqref="H17:K35">
      <formula1>$M$16:$M$24</formula1>
    </dataValidation>
    <dataValidation type="list" allowBlank="1" showInputMessage="1" showErrorMessage="1" sqref="H16:K16">
      <formula1>$M$16:$M$21</formula1>
    </dataValidation>
  </dataValidations>
  <printOptions horizontalCentered="1"/>
  <pageMargins left="0.45" right="0.45" top="0.75" bottom="0.75" header="0.3" footer="0.3"/>
  <pageSetup scale="45" fitToWidth="0" fitToHeight="0" orientation="landscape" r:id="rId1"/>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U153"/>
  <sheetViews>
    <sheetView zoomScale="60" zoomScaleNormal="60" workbookViewId="0">
      <pane ySplit="21" topLeftCell="A22" activePane="bottomLeft" state="frozen"/>
      <selection activeCell="B22" sqref="B22"/>
      <selection pane="bottomLeft" activeCell="J24" sqref="J24"/>
    </sheetView>
  </sheetViews>
  <sheetFormatPr defaultColWidth="0.109375" defaultRowHeight="13.2" zeroHeight="1" x14ac:dyDescent="0.25"/>
  <cols>
    <col min="1" max="1" width="7.109375" style="13" customWidth="1"/>
    <col min="2" max="2" width="11" style="14" customWidth="1"/>
    <col min="3" max="3" width="36.33203125" style="15" customWidth="1"/>
    <col min="4" max="4" width="15.44140625" style="16" customWidth="1"/>
    <col min="5" max="5" width="15" style="18" hidden="1" customWidth="1"/>
    <col min="6" max="6" width="12.88671875" style="396" customWidth="1"/>
    <col min="7" max="7" width="15.33203125" style="397" customWidth="1"/>
    <col min="8" max="8" width="19.5546875" style="17" customWidth="1"/>
    <col min="9" max="9" width="20" style="3" customWidth="1"/>
    <col min="10" max="10" width="15.33203125" style="3" customWidth="1"/>
    <col min="11" max="11" width="21.44140625" style="3" hidden="1" customWidth="1"/>
    <col min="12" max="12" width="13.33203125" style="3" hidden="1" customWidth="1"/>
    <col min="13" max="13" width="12" style="3" hidden="1" customWidth="1"/>
    <col min="14" max="14" width="10.6640625" style="10" hidden="1" customWidth="1"/>
    <col min="15" max="15" width="12" style="3" hidden="1" customWidth="1"/>
    <col min="16" max="16" width="16.44140625" style="8" hidden="1" customWidth="1"/>
    <col min="17" max="17" width="13.6640625" style="3" hidden="1" customWidth="1"/>
    <col min="18" max="18" width="14.332031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664062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33203125" style="2" hidden="1" customWidth="1"/>
    <col min="34" max="34" width="19.109375" style="2" hidden="1" customWidth="1"/>
    <col min="35" max="35" width="19.44140625" style="2" hidden="1" customWidth="1"/>
    <col min="36" max="36" width="16.332031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33203125" style="2" hidden="1" customWidth="1"/>
    <col min="47" max="47" width="19.109375" style="2" hidden="1" customWidth="1"/>
    <col min="48" max="48" width="15.5546875" style="2" hidden="1" customWidth="1"/>
    <col min="49" max="49" width="16.33203125" style="2" hidden="1" customWidth="1"/>
    <col min="50" max="50" width="21.44140625" style="398" hidden="1" customWidth="1"/>
    <col min="51" max="51" width="22" style="2" hidden="1" customWidth="1"/>
    <col min="52" max="52" width="20.109375" style="2" hidden="1" customWidth="1"/>
    <col min="53" max="53" width="18.33203125" style="2" hidden="1" customWidth="1"/>
    <col min="54" max="54" width="22" style="2" hidden="1" customWidth="1"/>
    <col min="55" max="55" width="20.109375" style="2" hidden="1" customWidth="1"/>
    <col min="56" max="56" width="18.33203125" style="2" hidden="1" customWidth="1"/>
    <col min="57" max="57" width="16.33203125" style="2" hidden="1" customWidth="1"/>
    <col min="58" max="58" width="20.88671875" style="2" hidden="1" customWidth="1"/>
    <col min="59" max="59" width="18.33203125" style="2" hidden="1" customWidth="1"/>
    <col min="60" max="60" width="14" style="399" customWidth="1"/>
    <col min="61" max="62" width="33.6640625" style="2" customWidth="1"/>
    <col min="63" max="63" width="33.6640625" style="400" customWidth="1"/>
    <col min="64" max="64" width="17" style="2" hidden="1" customWidth="1"/>
    <col min="65" max="65" width="15.6640625" style="2" hidden="1" customWidth="1"/>
    <col min="66" max="66" width="12.109375" style="2" hidden="1" customWidth="1"/>
    <col min="67" max="67" width="16.44140625" style="2" hidden="1" customWidth="1"/>
    <col min="68" max="70" width="15.6640625" style="2" hidden="1" customWidth="1"/>
    <col min="71" max="71" width="13.33203125" style="2" hidden="1" customWidth="1"/>
    <col min="72" max="72" width="15.6640625" style="2" hidden="1" customWidth="1"/>
    <col min="73" max="75" width="8.6640625" style="2" hidden="1" customWidth="1"/>
    <col min="76" max="77" width="15.6640625" style="2" hidden="1" customWidth="1"/>
    <col min="78" max="255" width="27" style="2" hidden="1" customWidth="1"/>
    <col min="256" max="16384" width="0.109375" style="2"/>
  </cols>
  <sheetData>
    <row r="1" spans="1:77" ht="78" customHeight="1" thickTop="1" x14ac:dyDescent="0.25">
      <c r="A1" s="922" t="s">
        <v>50</v>
      </c>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4"/>
      <c r="BL1" s="458"/>
      <c r="BM1" s="458"/>
      <c r="BN1" s="458"/>
      <c r="BO1" s="458"/>
      <c r="BP1" s="458"/>
      <c r="BQ1" s="458"/>
      <c r="BR1" s="458"/>
      <c r="BS1" s="458"/>
      <c r="BT1" s="459"/>
    </row>
    <row r="2" spans="1:77" ht="12.75" customHeight="1" thickBot="1" x14ac:dyDescent="0.3">
      <c r="A2" s="925"/>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7"/>
      <c r="BL2" s="81"/>
      <c r="BM2" s="81"/>
      <c r="BN2" s="81"/>
      <c r="BO2" s="81"/>
      <c r="BP2" s="81"/>
      <c r="BQ2" s="81"/>
      <c r="BR2" s="81"/>
      <c r="BS2" s="81"/>
      <c r="BT2" s="400"/>
    </row>
    <row r="3" spans="1:77" ht="23.4" thickBot="1" x14ac:dyDescent="0.3">
      <c r="A3" s="888" t="s">
        <v>51</v>
      </c>
      <c r="B3" s="889"/>
      <c r="C3" s="889"/>
      <c r="D3" s="889"/>
      <c r="E3" s="889"/>
      <c r="F3" s="889"/>
      <c r="G3" s="889"/>
      <c r="H3" s="889"/>
      <c r="I3" s="889"/>
      <c r="J3" s="889"/>
      <c r="K3" s="717"/>
      <c r="L3" s="717"/>
      <c r="M3" s="717"/>
      <c r="N3" s="717"/>
      <c r="O3" s="717"/>
      <c r="P3" s="718"/>
      <c r="Q3" s="717"/>
      <c r="R3" s="719"/>
      <c r="S3" s="718"/>
      <c r="T3" s="719"/>
      <c r="U3" s="719"/>
      <c r="V3" s="718"/>
      <c r="W3" s="719"/>
      <c r="X3" s="720"/>
      <c r="Y3" s="721"/>
      <c r="Z3" s="721"/>
      <c r="AA3" s="721"/>
      <c r="AB3" s="722"/>
      <c r="AC3" s="722"/>
      <c r="AD3" s="722"/>
      <c r="AE3" s="722"/>
      <c r="AF3" s="722"/>
      <c r="AG3" s="722"/>
      <c r="AH3" s="722"/>
      <c r="AI3" s="722"/>
      <c r="AJ3" s="722"/>
      <c r="AK3" s="722"/>
      <c r="AL3" s="722"/>
      <c r="AM3" s="722"/>
      <c r="AN3" s="722"/>
      <c r="AO3" s="722"/>
      <c r="AP3" s="722"/>
      <c r="AQ3" s="722"/>
      <c r="AR3" s="722"/>
      <c r="AS3" s="722"/>
      <c r="AT3" s="722"/>
      <c r="AU3" s="722"/>
      <c r="AV3" s="722"/>
      <c r="AW3" s="722"/>
      <c r="AX3" s="723"/>
      <c r="AY3" s="722"/>
      <c r="AZ3" s="722"/>
      <c r="BA3" s="722"/>
      <c r="BB3" s="722"/>
      <c r="BC3" s="722"/>
      <c r="BD3" s="722"/>
      <c r="BE3" s="722"/>
      <c r="BF3" s="722"/>
      <c r="BG3" s="722"/>
      <c r="BH3" s="889"/>
      <c r="BI3" s="889"/>
      <c r="BJ3" s="889"/>
      <c r="BK3" s="890"/>
      <c r="BL3" s="81"/>
      <c r="BM3" s="81"/>
      <c r="BN3" s="81"/>
      <c r="BO3" s="81"/>
      <c r="BP3" s="81"/>
      <c r="BQ3" s="81"/>
      <c r="BR3" s="81"/>
      <c r="BS3" s="81"/>
      <c r="BT3" s="400"/>
    </row>
    <row r="4" spans="1:77" ht="9.9" customHeight="1" thickBot="1" x14ac:dyDescent="0.3">
      <c r="A4" s="488"/>
      <c r="B4" s="489"/>
      <c r="C4" s="489"/>
      <c r="D4" s="489"/>
      <c r="E4" s="489"/>
      <c r="F4" s="489"/>
      <c r="G4" s="489"/>
      <c r="H4" s="489"/>
      <c r="I4" s="489"/>
      <c r="J4" s="489"/>
      <c r="K4" s="491"/>
      <c r="L4" s="491"/>
      <c r="M4" s="491"/>
      <c r="N4" s="491"/>
      <c r="O4" s="491"/>
      <c r="P4" s="492"/>
      <c r="Q4" s="491"/>
      <c r="R4" s="493"/>
      <c r="S4" s="492"/>
      <c r="T4" s="493"/>
      <c r="U4" s="493"/>
      <c r="V4" s="492"/>
      <c r="W4" s="493"/>
      <c r="X4" s="494"/>
      <c r="Y4" s="495"/>
      <c r="Z4" s="495"/>
      <c r="AA4" s="495"/>
      <c r="AB4" s="248"/>
      <c r="AC4" s="248"/>
      <c r="AD4" s="248"/>
      <c r="AE4" s="248"/>
      <c r="AF4" s="248"/>
      <c r="AG4" s="248"/>
      <c r="AH4" s="248"/>
      <c r="AI4" s="248"/>
      <c r="AJ4" s="248"/>
      <c r="AK4" s="248"/>
      <c r="AL4" s="248"/>
      <c r="AM4" s="248"/>
      <c r="AN4" s="248"/>
      <c r="AO4" s="248"/>
      <c r="AP4" s="248"/>
      <c r="AQ4" s="248"/>
      <c r="AR4" s="248"/>
      <c r="AS4" s="248"/>
      <c r="AT4" s="248"/>
      <c r="AU4" s="248"/>
      <c r="AV4" s="248"/>
      <c r="AW4" s="248"/>
      <c r="AX4" s="496"/>
      <c r="AY4" s="248"/>
      <c r="AZ4" s="248"/>
      <c r="BA4" s="248"/>
      <c r="BB4" s="248"/>
      <c r="BC4" s="248"/>
      <c r="BD4" s="248"/>
      <c r="BE4" s="248"/>
      <c r="BF4" s="248"/>
      <c r="BG4" s="248"/>
      <c r="BH4" s="489"/>
      <c r="BI4" s="489"/>
      <c r="BJ4" s="489"/>
      <c r="BK4" s="497"/>
      <c r="BL4" s="81"/>
      <c r="BM4" s="81"/>
      <c r="BN4" s="81"/>
      <c r="BO4" s="81"/>
      <c r="BP4" s="81"/>
      <c r="BQ4" s="81"/>
      <c r="BR4" s="81"/>
      <c r="BS4" s="81"/>
      <c r="BT4" s="400"/>
    </row>
    <row r="5" spans="1:77" ht="26.25" customHeight="1" thickBot="1" x14ac:dyDescent="0.3">
      <c r="A5" s="857" t="s">
        <v>53</v>
      </c>
      <c r="B5" s="858"/>
      <c r="C5" s="930">
        <f>a!D5</f>
        <v>0</v>
      </c>
      <c r="D5" s="931"/>
      <c r="E5" s="259"/>
      <c r="F5" s="440"/>
      <c r="G5" s="863" t="s">
        <v>52</v>
      </c>
      <c r="H5" s="863"/>
      <c r="I5" s="864"/>
      <c r="J5" s="714">
        <f>a!J5</f>
        <v>0</v>
      </c>
      <c r="K5" s="490"/>
      <c r="L5" s="491"/>
      <c r="M5" s="491"/>
      <c r="N5" s="491"/>
      <c r="O5" s="491"/>
      <c r="P5" s="492"/>
      <c r="Q5" s="491"/>
      <c r="R5" s="493"/>
      <c r="S5" s="492"/>
      <c r="T5" s="493"/>
      <c r="U5" s="493"/>
      <c r="V5" s="492"/>
      <c r="W5" s="493"/>
      <c r="X5" s="494"/>
      <c r="Y5" s="495"/>
      <c r="Z5" s="495"/>
      <c r="AA5" s="495"/>
      <c r="AB5" s="248"/>
      <c r="AC5" s="248"/>
      <c r="AD5" s="248"/>
      <c r="AE5" s="248"/>
      <c r="AF5" s="248"/>
      <c r="AG5" s="248"/>
      <c r="AH5" s="248"/>
      <c r="AI5" s="248"/>
      <c r="AJ5" s="248"/>
      <c r="AK5" s="248"/>
      <c r="AL5" s="248"/>
      <c r="AM5" s="248"/>
      <c r="AN5" s="248"/>
      <c r="AO5" s="248"/>
      <c r="AP5" s="248"/>
      <c r="AQ5" s="248"/>
      <c r="AR5" s="248"/>
      <c r="AS5" s="248"/>
      <c r="AT5" s="248"/>
      <c r="AU5" s="248"/>
      <c r="AV5" s="248"/>
      <c r="AW5" s="248"/>
      <c r="AX5" s="496"/>
      <c r="AY5" s="248"/>
      <c r="AZ5" s="248"/>
      <c r="BA5" s="248"/>
      <c r="BB5" s="248"/>
      <c r="BC5" s="248"/>
      <c r="BD5" s="248"/>
      <c r="BE5" s="248"/>
      <c r="BF5" s="248"/>
      <c r="BG5" s="248"/>
      <c r="BH5" s="489"/>
      <c r="BI5" s="489"/>
      <c r="BJ5" s="489"/>
      <c r="BK5" s="497"/>
      <c r="BL5" s="248"/>
      <c r="BM5" s="81"/>
      <c r="BN5" s="81"/>
      <c r="BO5" s="81"/>
      <c r="BP5" s="81"/>
      <c r="BQ5" s="81"/>
      <c r="BR5" s="81"/>
      <c r="BS5" s="81"/>
      <c r="BT5" s="400"/>
    </row>
    <row r="6" spans="1:77" ht="9.9" customHeight="1" thickBot="1" x14ac:dyDescent="0.3">
      <c r="A6" s="488"/>
      <c r="B6" s="489"/>
      <c r="C6" s="489"/>
      <c r="D6" s="489"/>
      <c r="E6" s="489"/>
      <c r="F6" s="489"/>
      <c r="G6" s="489"/>
      <c r="H6" s="489"/>
      <c r="I6" s="489"/>
      <c r="J6" s="489"/>
      <c r="K6" s="491"/>
      <c r="L6" s="491"/>
      <c r="M6" s="491"/>
      <c r="N6" s="491"/>
      <c r="O6" s="491"/>
      <c r="P6" s="492"/>
      <c r="Q6" s="491"/>
      <c r="R6" s="493"/>
      <c r="S6" s="492"/>
      <c r="T6" s="493"/>
      <c r="U6" s="493"/>
      <c r="V6" s="492"/>
      <c r="W6" s="493"/>
      <c r="X6" s="494"/>
      <c r="Y6" s="495"/>
      <c r="Z6" s="495"/>
      <c r="AA6" s="495"/>
      <c r="AB6" s="248"/>
      <c r="AC6" s="248"/>
      <c r="AD6" s="248"/>
      <c r="AE6" s="248"/>
      <c r="AF6" s="248"/>
      <c r="AG6" s="248"/>
      <c r="AH6" s="248"/>
      <c r="AI6" s="248"/>
      <c r="AJ6" s="248"/>
      <c r="AK6" s="248"/>
      <c r="AL6" s="248"/>
      <c r="AM6" s="248"/>
      <c r="AN6" s="248"/>
      <c r="AO6" s="248"/>
      <c r="AP6" s="248"/>
      <c r="AQ6" s="248"/>
      <c r="AR6" s="248"/>
      <c r="AS6" s="248"/>
      <c r="AT6" s="248"/>
      <c r="AU6" s="248"/>
      <c r="AV6" s="248"/>
      <c r="AW6" s="248"/>
      <c r="AX6" s="496"/>
      <c r="AY6" s="248"/>
      <c r="AZ6" s="248"/>
      <c r="BA6" s="248"/>
      <c r="BB6" s="248"/>
      <c r="BC6" s="248"/>
      <c r="BD6" s="248"/>
      <c r="BE6" s="248"/>
      <c r="BF6" s="248"/>
      <c r="BG6" s="248"/>
      <c r="BH6" s="489"/>
      <c r="BI6" s="489"/>
      <c r="BJ6" s="489"/>
      <c r="BK6" s="497"/>
      <c r="BL6" s="248"/>
      <c r="BM6" s="81"/>
      <c r="BN6" s="81"/>
      <c r="BO6" s="81"/>
      <c r="BP6" s="81"/>
      <c r="BQ6" s="81"/>
      <c r="BR6" s="81"/>
      <c r="BS6" s="81"/>
      <c r="BT6" s="400"/>
    </row>
    <row r="7" spans="1:77" ht="23.4" thickBot="1" x14ac:dyDescent="0.3">
      <c r="A7" s="888" t="s">
        <v>54</v>
      </c>
      <c r="B7" s="889"/>
      <c r="C7" s="889"/>
      <c r="D7" s="889"/>
      <c r="E7" s="889"/>
      <c r="F7" s="889"/>
      <c r="G7" s="889"/>
      <c r="H7" s="889"/>
      <c r="I7" s="889"/>
      <c r="J7" s="889"/>
      <c r="K7" s="889"/>
      <c r="L7" s="889"/>
      <c r="M7" s="491"/>
      <c r="N7" s="491"/>
      <c r="O7" s="491"/>
      <c r="P7" s="492"/>
      <c r="Q7" s="491"/>
      <c r="R7" s="493"/>
      <c r="S7" s="492"/>
      <c r="T7" s="493"/>
      <c r="U7" s="493"/>
      <c r="V7" s="492"/>
      <c r="W7" s="493"/>
      <c r="X7" s="494"/>
      <c r="Y7" s="495"/>
      <c r="Z7" s="495"/>
      <c r="AA7" s="495"/>
      <c r="AB7" s="248"/>
      <c r="AC7" s="248"/>
      <c r="AD7" s="248"/>
      <c r="AE7" s="248"/>
      <c r="AF7" s="248"/>
      <c r="AG7" s="248"/>
      <c r="AH7" s="248"/>
      <c r="AI7" s="248"/>
      <c r="AJ7" s="248"/>
      <c r="AK7" s="248"/>
      <c r="AL7" s="248"/>
      <c r="AM7" s="248"/>
      <c r="AN7" s="248"/>
      <c r="AO7" s="248"/>
      <c r="AP7" s="248"/>
      <c r="AQ7" s="248"/>
      <c r="AR7" s="248"/>
      <c r="AS7" s="248"/>
      <c r="AT7" s="248"/>
      <c r="AU7" s="248"/>
      <c r="AV7" s="248"/>
      <c r="AW7" s="248"/>
      <c r="AX7" s="496"/>
      <c r="AY7" s="248"/>
      <c r="AZ7" s="248"/>
      <c r="BA7" s="248"/>
      <c r="BB7" s="248"/>
      <c r="BC7" s="248"/>
      <c r="BD7" s="248"/>
      <c r="BE7" s="248"/>
      <c r="BF7" s="248"/>
      <c r="BG7" s="248"/>
      <c r="BH7" s="889"/>
      <c r="BI7" s="889"/>
      <c r="BJ7" s="889"/>
      <c r="BK7" s="890"/>
      <c r="BL7" s="248"/>
      <c r="BM7" s="81"/>
      <c r="BN7" s="81"/>
      <c r="BO7" s="81"/>
      <c r="BP7" s="81"/>
      <c r="BQ7" s="81"/>
      <c r="BR7" s="81"/>
      <c r="BS7" s="81"/>
      <c r="BT7" s="400"/>
    </row>
    <row r="8" spans="1:77" ht="9.9" customHeight="1" thickBot="1" x14ac:dyDescent="0.3">
      <c r="A8" s="251"/>
      <c r="B8" s="252"/>
      <c r="C8" s="252"/>
      <c r="D8" s="252"/>
      <c r="E8" s="589"/>
      <c r="F8" s="589"/>
      <c r="G8" s="589"/>
      <c r="H8" s="252"/>
      <c r="I8" s="252"/>
      <c r="J8" s="252"/>
      <c r="K8" s="252"/>
      <c r="L8" s="253"/>
      <c r="M8" s="491"/>
      <c r="N8" s="491"/>
      <c r="O8" s="491"/>
      <c r="P8" s="492"/>
      <c r="Q8" s="491"/>
      <c r="R8" s="493"/>
      <c r="S8" s="492"/>
      <c r="T8" s="493"/>
      <c r="U8" s="493"/>
      <c r="V8" s="492"/>
      <c r="W8" s="493"/>
      <c r="X8" s="494"/>
      <c r="Y8" s="495"/>
      <c r="Z8" s="495"/>
      <c r="AA8" s="495"/>
      <c r="AB8" s="248"/>
      <c r="AC8" s="248"/>
      <c r="AD8" s="248"/>
      <c r="AE8" s="248"/>
      <c r="AF8" s="248"/>
      <c r="AG8" s="248"/>
      <c r="AH8" s="248"/>
      <c r="AI8" s="248"/>
      <c r="AJ8" s="248"/>
      <c r="AK8" s="248"/>
      <c r="AL8" s="248"/>
      <c r="AM8" s="248"/>
      <c r="AN8" s="248"/>
      <c r="AO8" s="248"/>
      <c r="AP8" s="248"/>
      <c r="AQ8" s="248"/>
      <c r="AR8" s="248"/>
      <c r="AS8" s="248"/>
      <c r="AT8" s="248"/>
      <c r="AU8" s="248"/>
      <c r="AV8" s="248"/>
      <c r="AW8" s="248"/>
      <c r="AX8" s="496"/>
      <c r="AY8" s="248"/>
      <c r="AZ8" s="248"/>
      <c r="BA8" s="248"/>
      <c r="BB8" s="248"/>
      <c r="BC8" s="248"/>
      <c r="BD8" s="248"/>
      <c r="BE8" s="248"/>
      <c r="BF8" s="248"/>
      <c r="BG8" s="248"/>
      <c r="BH8" s="252"/>
      <c r="BI8" s="252"/>
      <c r="BJ8" s="252"/>
      <c r="BK8" s="253"/>
      <c r="BL8" s="248"/>
      <c r="BM8" s="81"/>
      <c r="BN8" s="81"/>
      <c r="BO8" s="81"/>
      <c r="BP8" s="81"/>
      <c r="BQ8" s="81"/>
      <c r="BR8" s="81"/>
      <c r="BS8" s="81"/>
      <c r="BT8" s="400"/>
    </row>
    <row r="9" spans="1:77" ht="26.25" customHeight="1" thickBot="1" x14ac:dyDescent="0.3">
      <c r="A9" s="251"/>
      <c r="B9" s="713" t="s">
        <v>55</v>
      </c>
      <c r="C9" s="716">
        <f>a!M5</f>
        <v>0</v>
      </c>
      <c r="D9" s="713" t="s">
        <v>178</v>
      </c>
      <c r="E9" s="726"/>
      <c r="F9" s="1005">
        <f>a!M7</f>
        <v>0</v>
      </c>
      <c r="G9" s="933"/>
      <c r="H9" s="713" t="s">
        <v>56</v>
      </c>
      <c r="I9" s="932">
        <f>a!S5</f>
        <v>0</v>
      </c>
      <c r="J9" s="933"/>
      <c r="K9" s="255" t="e">
        <f>#REF!</f>
        <v>#REF!</v>
      </c>
      <c r="L9" s="253"/>
      <c r="M9" s="491"/>
      <c r="N9" s="491"/>
      <c r="O9" s="491"/>
      <c r="P9" s="492"/>
      <c r="Q9" s="491"/>
      <c r="R9" s="493"/>
      <c r="S9" s="492"/>
      <c r="T9" s="493"/>
      <c r="U9" s="493"/>
      <c r="V9" s="492"/>
      <c r="W9" s="493"/>
      <c r="X9" s="494"/>
      <c r="Y9" s="495"/>
      <c r="Z9" s="495"/>
      <c r="AA9" s="495"/>
      <c r="AB9" s="248"/>
      <c r="AC9" s="248"/>
      <c r="AD9" s="248"/>
      <c r="AE9" s="248"/>
      <c r="AF9" s="248"/>
      <c r="AG9" s="248"/>
      <c r="AH9" s="248"/>
      <c r="AI9" s="248"/>
      <c r="AJ9" s="248"/>
      <c r="AK9" s="248"/>
      <c r="AL9" s="248"/>
      <c r="AM9" s="248"/>
      <c r="AN9" s="248"/>
      <c r="AO9" s="248"/>
      <c r="AP9" s="248"/>
      <c r="AQ9" s="248"/>
      <c r="AR9" s="248"/>
      <c r="AS9" s="248"/>
      <c r="AT9" s="248"/>
      <c r="AU9" s="248"/>
      <c r="AV9" s="248"/>
      <c r="AW9" s="248"/>
      <c r="AX9" s="496"/>
      <c r="AY9" s="248"/>
      <c r="AZ9" s="248"/>
      <c r="BA9" s="248"/>
      <c r="BB9" s="248"/>
      <c r="BC9" s="248"/>
      <c r="BD9" s="248"/>
      <c r="BE9" s="248"/>
      <c r="BF9" s="248"/>
      <c r="BG9" s="248"/>
      <c r="BH9" s="713" t="s">
        <v>57</v>
      </c>
      <c r="BI9" s="715">
        <f>a!V5</f>
        <v>0</v>
      </c>
      <c r="BJ9" s="713" t="s">
        <v>58</v>
      </c>
      <c r="BK9" s="745">
        <f>a!S7</f>
        <v>0</v>
      </c>
      <c r="BL9" s="712"/>
      <c r="BM9" s="81"/>
      <c r="BN9" s="81"/>
      <c r="BO9" s="81"/>
      <c r="BP9" s="81"/>
      <c r="BQ9" s="81"/>
      <c r="BR9" s="81"/>
      <c r="BS9" s="81"/>
      <c r="BT9" s="400"/>
    </row>
    <row r="10" spans="1:77" ht="9.9" customHeight="1" thickBot="1" x14ac:dyDescent="0.3">
      <c r="A10" s="401"/>
      <c r="B10" s="402"/>
      <c r="C10" s="402"/>
      <c r="D10" s="402"/>
      <c r="E10" s="403"/>
      <c r="F10" s="403"/>
      <c r="G10" s="403"/>
      <c r="H10" s="402"/>
      <c r="I10" s="402"/>
      <c r="J10" s="402"/>
      <c r="K10" s="402"/>
      <c r="L10" s="404"/>
      <c r="M10" s="498"/>
      <c r="N10" s="498"/>
      <c r="O10" s="498"/>
      <c r="P10" s="499"/>
      <c r="Q10" s="498"/>
      <c r="R10" s="500"/>
      <c r="S10" s="499"/>
      <c r="T10" s="500"/>
      <c r="U10" s="500"/>
      <c r="V10" s="499"/>
      <c r="W10" s="500"/>
      <c r="X10" s="501"/>
      <c r="Y10" s="502"/>
      <c r="Z10" s="502"/>
      <c r="AA10" s="502"/>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4"/>
      <c r="AY10" s="503"/>
      <c r="AZ10" s="503"/>
      <c r="BA10" s="503"/>
      <c r="BB10" s="503"/>
      <c r="BC10" s="503"/>
      <c r="BD10" s="503"/>
      <c r="BE10" s="503"/>
      <c r="BF10" s="503"/>
      <c r="BG10" s="503"/>
      <c r="BH10" s="402"/>
      <c r="BI10" s="402"/>
      <c r="BJ10" s="402"/>
      <c r="BK10" s="404"/>
      <c r="BL10" s="248"/>
      <c r="BM10" s="81"/>
      <c r="BN10" s="81"/>
      <c r="BO10" s="81"/>
      <c r="BP10" s="81"/>
      <c r="BQ10" s="81"/>
      <c r="BR10" s="81"/>
      <c r="BS10" s="81"/>
      <c r="BT10" s="400"/>
    </row>
    <row r="11" spans="1:77" ht="9.9" customHeight="1" thickTop="1" thickBot="1" x14ac:dyDescent="1.5">
      <c r="A11" s="251"/>
      <c r="B11" s="252"/>
      <c r="C11" s="252"/>
      <c r="D11" s="252"/>
      <c r="E11" s="252"/>
      <c r="F11" s="252"/>
      <c r="G11" s="252"/>
      <c r="H11" s="252"/>
      <c r="I11" s="252"/>
      <c r="J11" s="261"/>
      <c r="K11" s="262"/>
      <c r="L11" s="262"/>
      <c r="M11" s="262"/>
      <c r="N11" s="262"/>
      <c r="O11" s="262"/>
      <c r="P11" s="262"/>
      <c r="Q11" s="262"/>
      <c r="R11" s="263"/>
      <c r="S11" s="262"/>
      <c r="T11" s="263"/>
      <c r="U11" s="263"/>
      <c r="V11" s="262"/>
      <c r="W11" s="263"/>
      <c r="X11" s="35"/>
      <c r="Y11" s="35"/>
      <c r="Z11" s="36"/>
      <c r="AA11" s="36"/>
      <c r="AB11" s="264" t="e">
        <f>SUM(AO22:AO146)/SUM(AD22:AD146)*0.9</f>
        <v>#DIV/0!</v>
      </c>
      <c r="AC11" s="265" t="s">
        <v>68</v>
      </c>
      <c r="AD11" s="265"/>
      <c r="AE11" s="266"/>
      <c r="AF11" s="266"/>
      <c r="AG11" s="266"/>
      <c r="AH11" s="266"/>
      <c r="AI11" s="266"/>
      <c r="AJ11" s="266"/>
      <c r="AK11" s="266"/>
      <c r="AL11" s="266"/>
      <c r="AM11" s="266"/>
      <c r="AN11" s="266"/>
      <c r="AO11" s="266"/>
      <c r="AP11" s="266"/>
      <c r="AQ11" s="266"/>
      <c r="AR11" s="266"/>
      <c r="AS11" s="266"/>
      <c r="AT11" s="266"/>
      <c r="AU11" s="266"/>
      <c r="AV11" s="266"/>
      <c r="AW11" s="266"/>
      <c r="AX11" s="266"/>
      <c r="AY11" s="1006" t="s">
        <v>69</v>
      </c>
      <c r="AZ11" s="1006"/>
      <c r="BA11" s="1006"/>
      <c r="BB11" s="1006"/>
      <c r="BC11" s="1006"/>
      <c r="BD11" s="1006"/>
      <c r="BE11" s="1006"/>
      <c r="BF11" s="1006"/>
      <c r="BG11" s="1006"/>
      <c r="BH11" s="267"/>
      <c r="BI11" s="268"/>
      <c r="BJ11" s="268"/>
      <c r="BK11" s="269"/>
      <c r="BL11" s="1007" t="s">
        <v>69</v>
      </c>
      <c r="BM11" s="1007"/>
      <c r="BN11" s="1007"/>
      <c r="BO11" s="1007"/>
      <c r="BP11" s="1007"/>
      <c r="BQ11" s="1007"/>
      <c r="BR11" s="1007"/>
      <c r="BS11" s="1007"/>
      <c r="BT11" s="1008"/>
      <c r="BU11" s="270" t="str">
        <f>IF(BY14=0,"",IF($BY$17="N","",COUNTIF($BH$22:$BH$146,"&gt;0")))</f>
        <v/>
      </c>
      <c r="BV11" s="271" t="str">
        <f>IF(BY14=0,"",IF($BY$17="N","",COUNTIF($BH$22:$BH$146,"&gt;0")))</f>
        <v/>
      </c>
      <c r="BW11" s="271" t="str">
        <f>IF(BY14=0,"",IF($BY$17="N","",COUNTIF($BH$22:$BH$146,"&gt;0")))</f>
        <v/>
      </c>
      <c r="BX11" s="272"/>
      <c r="BY11" s="272"/>
    </row>
    <row r="12" spans="1:77" s="23" customFormat="1" ht="20.100000000000001" customHeight="1" thickBot="1" x14ac:dyDescent="0.3">
      <c r="A12" s="251"/>
      <c r="B12" s="252"/>
      <c r="C12" s="696" t="s">
        <v>147</v>
      </c>
      <c r="D12" s="252"/>
      <c r="E12" s="252"/>
      <c r="F12" s="252"/>
      <c r="G12" s="252"/>
      <c r="H12" s="252"/>
      <c r="I12" s="252"/>
      <c r="J12" s="273"/>
      <c r="K12" s="274" t="s">
        <v>70</v>
      </c>
      <c r="L12" s="275">
        <f>COUNT($B$22:$B$147)</f>
        <v>0</v>
      </c>
      <c r="M12" s="275">
        <f>COUNT($B$22:$B$147)</f>
        <v>0</v>
      </c>
      <c r="N12" s="275">
        <f>COUNT($B$22:$B$147)</f>
        <v>0</v>
      </c>
      <c r="O12" s="276">
        <f>COUNT($B$22:$B$147)</f>
        <v>0</v>
      </c>
      <c r="P12" s="276"/>
      <c r="Q12" s="276"/>
      <c r="R12" s="276">
        <f>COUNT($B$22:$B$147)</f>
        <v>0</v>
      </c>
      <c r="S12" s="276"/>
      <c r="T12" s="276"/>
      <c r="U12" s="276">
        <f>COUNT($B$22:$B$147)</f>
        <v>0</v>
      </c>
      <c r="V12" s="276"/>
      <c r="W12" s="276"/>
      <c r="X12" s="27"/>
      <c r="Y12" s="27"/>
      <c r="Z12" s="28"/>
      <c r="AA12" s="28"/>
      <c r="AB12" s="277" t="e">
        <f>SUM(AR22:AR146)/SUM(AD22:AD146)*0.9</f>
        <v>#DIV/0!</v>
      </c>
      <c r="AC12" s="278" t="s">
        <v>71</v>
      </c>
      <c r="AD12" s="279"/>
      <c r="AE12" s="280"/>
      <c r="AF12" s="280"/>
      <c r="AG12" s="280"/>
      <c r="AH12" s="280"/>
      <c r="AI12" s="280"/>
      <c r="AJ12" s="280"/>
      <c r="AK12" s="280"/>
      <c r="AL12" s="280"/>
      <c r="AM12" s="280"/>
      <c r="AN12" s="280"/>
      <c r="AO12" s="280"/>
      <c r="AP12" s="280"/>
      <c r="AQ12" s="280"/>
      <c r="AR12" s="280"/>
      <c r="AS12" s="280"/>
      <c r="AT12" s="280"/>
      <c r="AU12" s="280"/>
      <c r="AV12" s="280"/>
      <c r="AW12" s="280"/>
      <c r="AX12" s="274" t="s">
        <v>70</v>
      </c>
      <c r="AY12" s="276">
        <f>COUNT($BH$22:$BH$147)</f>
        <v>0</v>
      </c>
      <c r="AZ12" s="276"/>
      <c r="BA12" s="276"/>
      <c r="BB12" s="276">
        <f>COUNT($BH$22:$BH$147)</f>
        <v>0</v>
      </c>
      <c r="BC12" s="276"/>
      <c r="BD12" s="276"/>
      <c r="BE12" s="276">
        <f>COUNT($BH$22:$BH$147)</f>
        <v>0</v>
      </c>
      <c r="BF12" s="276"/>
      <c r="BG12" s="276"/>
      <c r="BH12" s="405" t="s">
        <v>70</v>
      </c>
      <c r="BI12" s="407" t="str">
        <f>IF($BY$17="y","",COUNTIF($BH$22:$BH$146,"&gt;0"))</f>
        <v/>
      </c>
      <c r="BJ12" s="407" t="str">
        <f>IF($BY$17="y","",COUNTIF($BH$22:$BH$146,"&gt;0"))</f>
        <v/>
      </c>
      <c r="BK12" s="408" t="str">
        <f>IF($BY$17="y","",COUNTIF($BH$22:$BH$146,"&gt;0"))</f>
        <v/>
      </c>
      <c r="BL12" s="997">
        <f>COUNT($BH$22:$BH$147)</f>
        <v>0</v>
      </c>
      <c r="BM12" s="997"/>
      <c r="BN12" s="997"/>
      <c r="BO12" s="997">
        <f>COUNT($BH$22:$BH$147)</f>
        <v>0</v>
      </c>
      <c r="BP12" s="997"/>
      <c r="BQ12" s="997"/>
      <c r="BR12" s="997">
        <f>COUNT($BH$22:$BH$147)</f>
        <v>0</v>
      </c>
      <c r="BS12" s="997"/>
      <c r="BT12" s="998"/>
      <c r="BU12" s="281" t="str">
        <f>IF(BY14=0,"",IF($BY$17="N","",COUNTIF($BY$22:$BY$146,"above")))</f>
        <v/>
      </c>
      <c r="BV12" s="281" t="str">
        <f>IF(BY14=0,"",IF($BY$17="N","",COUNTIF($BY22:$BY146,"above")))</f>
        <v/>
      </c>
      <c r="BW12" s="281" t="str">
        <f>IF(BY14=0,"",IF($BY$17="N","",COUNTIF($BY22:$BY146,"above")))</f>
        <v/>
      </c>
      <c r="BX12" s="282"/>
      <c r="BY12" s="282"/>
    </row>
    <row r="13" spans="1:77" s="24" customFormat="1" ht="20.100000000000001" customHeight="1" thickBot="1" x14ac:dyDescent="0.3">
      <c r="A13" s="251"/>
      <c r="B13" s="252"/>
      <c r="C13" s="696" t="s">
        <v>146</v>
      </c>
      <c r="D13" s="252"/>
      <c r="E13" s="252"/>
      <c r="F13" s="252"/>
      <c r="G13" s="252"/>
      <c r="H13" s="252"/>
      <c r="I13" s="252"/>
      <c r="J13" s="273"/>
      <c r="K13" s="274" t="s">
        <v>72</v>
      </c>
      <c r="L13" s="283">
        <f>COUNTIF($D$22:$D$147,"Y")</f>
        <v>0</v>
      </c>
      <c r="M13" s="283">
        <f>COUNTIF($D$22:$D$147,"Y")</f>
        <v>0</v>
      </c>
      <c r="N13" s="283">
        <f>COUNTIF($D$22:$D$147,"Y")</f>
        <v>0</v>
      </c>
      <c r="O13" s="284">
        <f>COUNTIF($D$22:$D$147,"Y")</f>
        <v>0</v>
      </c>
      <c r="P13" s="284"/>
      <c r="Q13" s="284"/>
      <c r="R13" s="284">
        <f>COUNTIF($D$22:$D$147,"Y")</f>
        <v>0</v>
      </c>
      <c r="S13" s="284"/>
      <c r="T13" s="284"/>
      <c r="U13" s="284">
        <f>COUNTIF($D$22:$D$147,"Y")</f>
        <v>0</v>
      </c>
      <c r="V13" s="284"/>
      <c r="W13" s="284"/>
      <c r="X13" s="29"/>
      <c r="Y13" s="30"/>
      <c r="Z13" s="28"/>
      <c r="AA13" s="28"/>
      <c r="AB13" s="277" t="e">
        <f>SUM(AD22:AD146)/SUM(AK22:AK146)*1.1</f>
        <v>#DIV/0!</v>
      </c>
      <c r="AC13" s="285" t="s">
        <v>73</v>
      </c>
      <c r="AD13" s="285"/>
      <c r="AE13" s="280"/>
      <c r="AF13" s="280"/>
      <c r="AG13" s="280"/>
      <c r="AH13" s="280"/>
      <c r="AI13" s="280"/>
      <c r="AJ13" s="280"/>
      <c r="AK13" s="280"/>
      <c r="AL13" s="280"/>
      <c r="AM13" s="280"/>
      <c r="AN13" s="280"/>
      <c r="AO13" s="280"/>
      <c r="AP13" s="280"/>
      <c r="AQ13" s="280"/>
      <c r="AR13" s="280"/>
      <c r="AS13" s="280"/>
      <c r="AT13" s="280"/>
      <c r="AU13" s="280"/>
      <c r="AV13" s="280"/>
      <c r="AW13" s="280"/>
      <c r="AX13" s="274" t="s">
        <v>72</v>
      </c>
      <c r="AY13" s="284">
        <f>COUNTIF($D$22:$D$147,"Y")</f>
        <v>0</v>
      </c>
      <c r="AZ13" s="284"/>
      <c r="BA13" s="284"/>
      <c r="BB13" s="284">
        <f>COUNTIF($D$22:$D$147,"Y")</f>
        <v>0</v>
      </c>
      <c r="BC13" s="284"/>
      <c r="BD13" s="284"/>
      <c r="BE13" s="284">
        <f>COUNTIF($D$22:$D$147,"Y")</f>
        <v>0</v>
      </c>
      <c r="BF13" s="284"/>
      <c r="BG13" s="284"/>
      <c r="BH13" s="406" t="s">
        <v>74</v>
      </c>
      <c r="BI13" s="409" t="str">
        <f>IF($BY$17="Y","",COUNTIF($BY$22:$BY$146,"above"))</f>
        <v/>
      </c>
      <c r="BJ13" s="409" t="str">
        <f>IF($BY$17="Y","",COUNTIF($BY$22:$BY$146,"above"))</f>
        <v/>
      </c>
      <c r="BK13" s="410" t="str">
        <f>IF($BY$17="Y","",COUNTIF($BY$22:$BY$146,"above"))</f>
        <v/>
      </c>
      <c r="BL13" s="997">
        <f>COUNTIF($D$22:$D$147,"Y")</f>
        <v>0</v>
      </c>
      <c r="BM13" s="997"/>
      <c r="BN13" s="997"/>
      <c r="BO13" s="997">
        <f>COUNTIF($D$22:$D$147,"Y")</f>
        <v>0</v>
      </c>
      <c r="BP13" s="997"/>
      <c r="BQ13" s="997"/>
      <c r="BR13" s="997">
        <f>COUNTIF($D$22:$D$147,"Y")</f>
        <v>0</v>
      </c>
      <c r="BS13" s="997"/>
      <c r="BT13" s="998"/>
      <c r="BU13" s="281" t="str">
        <f>IF(BY14=0,"",IF($BY$17="N","",COUNTIF($BY$22:$BY$146,"below")))</f>
        <v/>
      </c>
      <c r="BV13" s="281" t="str">
        <f>IF(BY14=0,"",IF($BY$17="N","",COUNTIF($BY22:$BY146,"below")))</f>
        <v/>
      </c>
      <c r="BW13" s="281" t="str">
        <f>IF(BY14=0,"",IF($BY$17="N","",COUNTIF($BY22:$BY146,"below")))</f>
        <v/>
      </c>
      <c r="BX13" s="286"/>
      <c r="BY13" s="286"/>
    </row>
    <row r="14" spans="1:77" s="24" customFormat="1" ht="20.100000000000001" customHeight="1" thickBot="1" x14ac:dyDescent="0.3">
      <c r="A14" s="251"/>
      <c r="B14" s="252"/>
      <c r="C14" s="696" t="s">
        <v>64</v>
      </c>
      <c r="D14" s="252"/>
      <c r="E14" s="252"/>
      <c r="F14" s="252"/>
      <c r="G14" s="252"/>
      <c r="H14" s="1003" t="s">
        <v>65</v>
      </c>
      <c r="I14" s="1004"/>
      <c r="J14" s="273"/>
      <c r="K14" s="274" t="s">
        <v>75</v>
      </c>
      <c r="L14" s="287">
        <f>L12-L13</f>
        <v>0</v>
      </c>
      <c r="M14" s="287">
        <f>M12-M13</f>
        <v>0</v>
      </c>
      <c r="N14" s="287">
        <f>N12-N13</f>
        <v>0</v>
      </c>
      <c r="O14" s="288">
        <f>O12-O13</f>
        <v>0</v>
      </c>
      <c r="P14" s="288"/>
      <c r="Q14" s="288"/>
      <c r="R14" s="288">
        <f>R12-R13</f>
        <v>0</v>
      </c>
      <c r="S14" s="288"/>
      <c r="T14" s="288"/>
      <c r="U14" s="288">
        <f>U12-U13</f>
        <v>0</v>
      </c>
      <c r="V14" s="288"/>
      <c r="W14" s="288"/>
      <c r="X14" s="289"/>
      <c r="Y14" s="32"/>
      <c r="Z14" s="28"/>
      <c r="AA14" s="28"/>
      <c r="AB14" s="277" t="e">
        <f>SUM($H$22:$H$146)/SUM($F$22:$F$146)*0.9</f>
        <v>#DIV/0!</v>
      </c>
      <c r="AC14" s="285" t="s">
        <v>76</v>
      </c>
      <c r="AD14" s="278"/>
      <c r="AE14" s="280"/>
      <c r="AF14" s="280"/>
      <c r="AG14" s="280"/>
      <c r="AH14" s="280"/>
      <c r="AI14" s="280"/>
      <c r="AJ14" s="280"/>
      <c r="AK14" s="280"/>
      <c r="AL14" s="280"/>
      <c r="AM14" s="280"/>
      <c r="AN14" s="280"/>
      <c r="AO14" s="280"/>
      <c r="AP14" s="280"/>
      <c r="AQ14" s="280"/>
      <c r="AR14" s="280"/>
      <c r="AS14" s="280"/>
      <c r="AT14" s="280"/>
      <c r="AU14" s="280"/>
      <c r="AV14" s="280"/>
      <c r="AW14" s="280"/>
      <c r="AX14" s="274" t="s">
        <v>75</v>
      </c>
      <c r="AY14" s="288">
        <f>AY12-AY13</f>
        <v>0</v>
      </c>
      <c r="AZ14" s="288"/>
      <c r="BA14" s="288"/>
      <c r="BB14" s="288">
        <f>BB12-BB13</f>
        <v>0</v>
      </c>
      <c r="BC14" s="288"/>
      <c r="BD14" s="288"/>
      <c r="BE14" s="288">
        <f>BE12-BE13</f>
        <v>0</v>
      </c>
      <c r="BF14" s="288"/>
      <c r="BG14" s="288"/>
      <c r="BH14" s="406" t="s">
        <v>77</v>
      </c>
      <c r="BI14" s="409" t="str">
        <f>IF($BY$17="Y","",COUNTIF($BY$22:$BY$146,"below"))</f>
        <v/>
      </c>
      <c r="BJ14" s="409" t="str">
        <f>IF($BY$17="Y","",COUNTIF($BY$22:$BY$146,"below"))</f>
        <v/>
      </c>
      <c r="BK14" s="410" t="str">
        <f>IF($BY$17="Y","",COUNTIF($BY$22:$BY$146,"below"))</f>
        <v/>
      </c>
      <c r="BL14" s="997">
        <f>BL12-BL13</f>
        <v>0</v>
      </c>
      <c r="BM14" s="997"/>
      <c r="BN14" s="997"/>
      <c r="BO14" s="997">
        <f>BO12-BO13</f>
        <v>0</v>
      </c>
      <c r="BP14" s="997"/>
      <c r="BQ14" s="997"/>
      <c r="BR14" s="997">
        <f>BR12-BR13</f>
        <v>0</v>
      </c>
      <c r="BS14" s="997"/>
      <c r="BT14" s="998"/>
      <c r="BU14" s="281" t="str">
        <f>IF(BY14=0,"",IF($BY$17="N","",COUNTIF(BU22:BU146,"Yes")))</f>
        <v/>
      </c>
      <c r="BV14" s="290" t="str">
        <f>IF(BY14=0,"",IF($BY$17="N","",COUNTIF(BV22:BV146,"Yes")))</f>
        <v/>
      </c>
      <c r="BW14" s="281" t="str">
        <f>IF(BY14=0,"",IF($BY$17="N","",COUNTIF(BW22:BW146,"Yes")))</f>
        <v/>
      </c>
      <c r="BX14" s="291" t="s">
        <v>78</v>
      </c>
      <c r="BY14" s="292">
        <f>COUNT(BX22:BX146)</f>
        <v>0</v>
      </c>
    </row>
    <row r="15" spans="1:77" s="24" customFormat="1" ht="20.100000000000001" customHeight="1" thickBot="1" x14ac:dyDescent="0.3">
      <c r="A15" s="251"/>
      <c r="B15" s="252"/>
      <c r="C15" s="252"/>
      <c r="D15" s="252"/>
      <c r="E15" s="252"/>
      <c r="F15" s="252"/>
      <c r="G15" s="252"/>
      <c r="H15" s="928" t="s">
        <v>36</v>
      </c>
      <c r="I15" s="929"/>
      <c r="J15" s="273"/>
      <c r="K15" s="274" t="s">
        <v>79</v>
      </c>
      <c r="L15" s="283">
        <f>COUNTIF(L22:L147,"Yes")</f>
        <v>0</v>
      </c>
      <c r="M15" s="283">
        <f>COUNTIF(M22:M147,"Yes")</f>
        <v>0</v>
      </c>
      <c r="N15" s="283">
        <f>COUNTIF(N22:N147,"Yes")</f>
        <v>0</v>
      </c>
      <c r="O15" s="284">
        <f>COUNTIF(O22:O147,"Yes")</f>
        <v>0</v>
      </c>
      <c r="P15" s="284"/>
      <c r="Q15" s="284"/>
      <c r="R15" s="284">
        <f>COUNTIF(R22:R147,"Yes")</f>
        <v>0</v>
      </c>
      <c r="S15" s="284"/>
      <c r="T15" s="284"/>
      <c r="U15" s="284">
        <f>COUNTIF(U22:U147,"Yes")</f>
        <v>0</v>
      </c>
      <c r="V15" s="284"/>
      <c r="W15" s="284"/>
      <c r="X15" s="33"/>
      <c r="Y15" s="34"/>
      <c r="Z15" s="28"/>
      <c r="AA15" s="28"/>
      <c r="AB15" s="277" t="e">
        <f>SUM(I22:I146)/SUM(F22:F146)*0.9</f>
        <v>#DIV/0!</v>
      </c>
      <c r="AC15" s="285" t="s">
        <v>80</v>
      </c>
      <c r="AD15" s="285"/>
      <c r="AE15" s="293"/>
      <c r="AF15" s="293" t="s">
        <v>81</v>
      </c>
      <c r="AG15" s="293"/>
      <c r="AH15" s="293"/>
      <c r="AI15" s="293"/>
      <c r="AJ15" s="293"/>
      <c r="AK15" s="293" t="s">
        <v>81</v>
      </c>
      <c r="AL15" s="293"/>
      <c r="AM15" s="293"/>
      <c r="AN15" s="293"/>
      <c r="AO15" s="293"/>
      <c r="AP15" s="293"/>
      <c r="AQ15" s="293" t="s">
        <v>81</v>
      </c>
      <c r="AR15" s="293"/>
      <c r="AS15" s="293"/>
      <c r="AT15" s="293"/>
      <c r="AU15" s="293"/>
      <c r="AV15" s="293"/>
      <c r="AW15" s="293"/>
      <c r="AX15" s="274" t="s">
        <v>79</v>
      </c>
      <c r="AY15" s="284">
        <f>COUNTIF(AY22:AY147,"Yes")</f>
        <v>0</v>
      </c>
      <c r="AZ15" s="284"/>
      <c r="BA15" s="284"/>
      <c r="BB15" s="284">
        <f>COUNTIF(BB22:BB147,"Yes")</f>
        <v>0</v>
      </c>
      <c r="BC15" s="284"/>
      <c r="BD15" s="284"/>
      <c r="BE15" s="284">
        <f>COUNTIF(BE22:BE147,"Yes")</f>
        <v>0</v>
      </c>
      <c r="BF15" s="284"/>
      <c r="BG15" s="284"/>
      <c r="BH15" s="405" t="s">
        <v>82</v>
      </c>
      <c r="BI15" s="409" t="str">
        <f>IF($BY$17="Y","",COUNTIF(BI22:BI146,"Yes"))</f>
        <v/>
      </c>
      <c r="BJ15" s="409" t="str">
        <f>IF($BY$17="Y","",COUNTIF(BJ22:BJ146,"Yes"))</f>
        <v/>
      </c>
      <c r="BK15" s="411" t="str">
        <f>IF($BY$17="Y","",COUNTIF(BK22:BK146,"Yes"))</f>
        <v/>
      </c>
      <c r="BL15" s="997">
        <f>COUNTIF(BL22:BL147,"Yes")</f>
        <v>0</v>
      </c>
      <c r="BM15" s="997"/>
      <c r="BN15" s="997"/>
      <c r="BO15" s="997">
        <f>COUNTIF(BO22:BO147,"Yes")</f>
        <v>0</v>
      </c>
      <c r="BP15" s="997"/>
      <c r="BQ15" s="997"/>
      <c r="BR15" s="997">
        <f>COUNTIF(BR22:BR147,"Yes")</f>
        <v>0</v>
      </c>
      <c r="BS15" s="997"/>
      <c r="BT15" s="998"/>
      <c r="BU15" s="294" t="str">
        <f>IF(BY14=0,"",IF($BY$17="N","",COUNTIF(BU22:BU146,"NC")))</f>
        <v/>
      </c>
      <c r="BV15" s="295" t="str">
        <f>IF(BY14=0,"",IF($BY$17="N","",COUNTIF(BV22:BV146,"NC")))</f>
        <v/>
      </c>
      <c r="BW15" s="295" t="str">
        <f>IF(BY14=0,"",IF($BY$17="N","",COUNTIF(BW22:BW146,"NC")))</f>
        <v/>
      </c>
      <c r="BX15" s="291" t="s">
        <v>83</v>
      </c>
      <c r="BY15" s="296">
        <f>COUNTIF($BY$22:$BY$146,"above")</f>
        <v>0</v>
      </c>
    </row>
    <row r="16" spans="1:77" s="26" customFormat="1" ht="20.100000000000001" customHeight="1" thickBot="1" x14ac:dyDescent="0.3">
      <c r="A16" s="251"/>
      <c r="B16" s="252"/>
      <c r="C16" s="999" t="s">
        <v>140</v>
      </c>
      <c r="D16" s="999"/>
      <c r="E16" s="1000"/>
      <c r="F16" s="431"/>
      <c r="G16" s="432"/>
      <c r="H16" s="1001"/>
      <c r="I16" s="1002"/>
      <c r="J16" s="297"/>
      <c r="K16" s="298" t="s">
        <v>84</v>
      </c>
      <c r="L16" s="299">
        <f>COUNTIF(L22:L147,"NC")</f>
        <v>0</v>
      </c>
      <c r="M16" s="299">
        <f>COUNTIF(M22:M147,"NC")</f>
        <v>0</v>
      </c>
      <c r="N16" s="299">
        <f>COUNTIF(N22:N147,"NC")</f>
        <v>0</v>
      </c>
      <c r="O16" s="300">
        <f>COUNTIF(O22:O147,"NC")</f>
        <v>0</v>
      </c>
      <c r="P16" s="300"/>
      <c r="Q16" s="300"/>
      <c r="R16" s="300">
        <f>COUNTIF(R22:R147,"NC")</f>
        <v>0</v>
      </c>
      <c r="S16" s="300"/>
      <c r="T16" s="300"/>
      <c r="U16" s="300">
        <f>COUNTIF(U22:U147,"NC")</f>
        <v>0</v>
      </c>
      <c r="V16" s="300"/>
      <c r="W16" s="300"/>
      <c r="X16" s="33"/>
      <c r="Y16" s="34"/>
      <c r="Z16" s="28"/>
      <c r="AA16" s="28"/>
      <c r="AB16" s="301" t="e">
        <f>SUM(F22:F146)/SUM(J22:J146)*1.1</f>
        <v>#DIV/0!</v>
      </c>
      <c r="AC16" s="302" t="s">
        <v>85</v>
      </c>
      <c r="AD16" s="303"/>
      <c r="AE16" s="304" t="s">
        <v>86</v>
      </c>
      <c r="AF16" s="305" t="s">
        <v>82</v>
      </c>
      <c r="AG16" s="306" t="s">
        <v>87</v>
      </c>
      <c r="AH16" s="304" t="s">
        <v>86</v>
      </c>
      <c r="AI16" s="305" t="s">
        <v>82</v>
      </c>
      <c r="AJ16" s="306" t="s">
        <v>87</v>
      </c>
      <c r="AK16" s="304" t="s">
        <v>86</v>
      </c>
      <c r="AL16" s="306" t="s">
        <v>82</v>
      </c>
      <c r="AM16" s="306" t="s">
        <v>87</v>
      </c>
      <c r="AN16" s="304"/>
      <c r="AO16" s="304" t="s">
        <v>86</v>
      </c>
      <c r="AP16" s="306" t="s">
        <v>82</v>
      </c>
      <c r="AQ16" s="306" t="s">
        <v>87</v>
      </c>
      <c r="AR16" s="304" t="s">
        <v>86</v>
      </c>
      <c r="AS16" s="305" t="s">
        <v>82</v>
      </c>
      <c r="AT16" s="306" t="s">
        <v>87</v>
      </c>
      <c r="AU16" s="304" t="s">
        <v>86</v>
      </c>
      <c r="AV16" s="306" t="s">
        <v>82</v>
      </c>
      <c r="AW16" s="306" t="s">
        <v>87</v>
      </c>
      <c r="AX16" s="298" t="s">
        <v>84</v>
      </c>
      <c r="AY16" s="300">
        <f>COUNTIF(AY22:AY147,"NC")</f>
        <v>0</v>
      </c>
      <c r="AZ16" s="300"/>
      <c r="BA16" s="300"/>
      <c r="BB16" s="300">
        <f>COUNTIF(BB22:BB147,"NC")</f>
        <v>0</v>
      </c>
      <c r="BC16" s="300"/>
      <c r="BD16" s="300"/>
      <c r="BE16" s="300">
        <f>COUNTIF(BE22:BE147,"NC")</f>
        <v>0</v>
      </c>
      <c r="BF16" s="300"/>
      <c r="BG16" s="300"/>
      <c r="BH16" s="405" t="s">
        <v>88</v>
      </c>
      <c r="BI16" s="433" t="str">
        <f>IF($BY$17="Y","",COUNTIF(BI22:BI146,"NC"))</f>
        <v/>
      </c>
      <c r="BJ16" s="433" t="str">
        <f>IF($BY$17="Y","",COUNTIF(BJ22:BJ146,"NC"))</f>
        <v/>
      </c>
      <c r="BK16" s="434" t="str">
        <f>IF($BY$17="Y","",COUNTIF(BK22:BK146,"NC"))</f>
        <v/>
      </c>
      <c r="BL16" s="997">
        <f>COUNTIF(BL22:BL147,"NC")</f>
        <v>0</v>
      </c>
      <c r="BM16" s="997"/>
      <c r="BN16" s="997"/>
      <c r="BO16" s="997">
        <f>COUNTIF(BO22:BO147,"NC")</f>
        <v>0</v>
      </c>
      <c r="BP16" s="997"/>
      <c r="BQ16" s="997"/>
      <c r="BR16" s="997">
        <f>COUNTIF(BR22:BR147,"NC")</f>
        <v>0</v>
      </c>
      <c r="BS16" s="997"/>
      <c r="BT16" s="998"/>
      <c r="BU16" s="282"/>
      <c r="BV16" s="282"/>
      <c r="BW16" s="282"/>
      <c r="BX16" s="291" t="s">
        <v>89</v>
      </c>
      <c r="BY16" s="296">
        <f>COUNTIF($BY$22:$BY$146,"below")</f>
        <v>0</v>
      </c>
    </row>
    <row r="17" spans="1:77" s="1" customFormat="1" ht="9.9" customHeight="1" thickBot="1" x14ac:dyDescent="0.35">
      <c r="A17" s="624"/>
      <c r="B17" s="625"/>
      <c r="C17" s="625"/>
      <c r="D17" s="626"/>
      <c r="E17" s="989"/>
      <c r="F17" s="991" t="s">
        <v>9</v>
      </c>
      <c r="G17" s="991" t="s">
        <v>9</v>
      </c>
      <c r="H17" s="993" t="s">
        <v>1</v>
      </c>
      <c r="I17" s="993" t="s">
        <v>2</v>
      </c>
      <c r="J17" s="995" t="s">
        <v>10</v>
      </c>
      <c r="K17" s="627"/>
      <c r="L17" s="628" t="s">
        <v>90</v>
      </c>
      <c r="M17" s="629" t="s">
        <v>91</v>
      </c>
      <c r="N17" s="628" t="s">
        <v>92</v>
      </c>
      <c r="O17" s="628">
        <v>0.9</v>
      </c>
      <c r="P17" s="629" t="s">
        <v>14</v>
      </c>
      <c r="Q17" s="628">
        <v>1.1000000000000001</v>
      </c>
      <c r="R17" s="628">
        <v>0.9</v>
      </c>
      <c r="S17" s="629" t="s">
        <v>14</v>
      </c>
      <c r="T17" s="628">
        <v>1.1000000000000001</v>
      </c>
      <c r="U17" s="628">
        <v>0.9</v>
      </c>
      <c r="V17" s="629" t="s">
        <v>14</v>
      </c>
      <c r="W17" s="628">
        <v>1.1000000000000001</v>
      </c>
      <c r="X17" s="984" t="s">
        <v>17</v>
      </c>
      <c r="Y17" s="986" t="s">
        <v>16</v>
      </c>
      <c r="Z17" s="986" t="s">
        <v>16</v>
      </c>
      <c r="AA17" s="986" t="s">
        <v>16</v>
      </c>
      <c r="AB17" s="630"/>
      <c r="AC17" s="630"/>
      <c r="AD17" s="630"/>
      <c r="AE17" s="631">
        <f>COUNTIF(AE22:AE146,"&gt;0")</f>
        <v>0</v>
      </c>
      <c r="AF17" s="632">
        <f>COUNTIF(AG22:AG146,"Yes")</f>
        <v>0</v>
      </c>
      <c r="AG17" s="633">
        <f>COUNTIF(AG22:AG146,"NC")</f>
        <v>0</v>
      </c>
      <c r="AH17" s="631">
        <f>COUNTIF(AH22:AH146,"&gt;0")</f>
        <v>0</v>
      </c>
      <c r="AI17" s="632">
        <f>COUNTIF(AJ22:AJ146,"Yes")</f>
        <v>0</v>
      </c>
      <c r="AJ17" s="633">
        <f>COUNTIF(AJ22:AJ146,"NC")</f>
        <v>0</v>
      </c>
      <c r="AK17" s="631">
        <f>COUNTIF(AK22:AK146,"&gt;0")</f>
        <v>0</v>
      </c>
      <c r="AL17" s="632">
        <f>COUNTIF(AM22:AM146,"Yes")</f>
        <v>0</v>
      </c>
      <c r="AM17" s="633">
        <f>COUNTIF(AM22:AM146,"NC")</f>
        <v>0</v>
      </c>
      <c r="AN17" s="631"/>
      <c r="AO17" s="631">
        <f>COUNTIF(AO22:AO146,"&gt;0")</f>
        <v>0</v>
      </c>
      <c r="AP17" s="632">
        <f>COUNTIF(AQ22:AQ146,"Yes")</f>
        <v>0</v>
      </c>
      <c r="AQ17" s="633">
        <f>COUNTIF(AQ22:AQ146,"NC")</f>
        <v>0</v>
      </c>
      <c r="AR17" s="631">
        <f>COUNTIF(AR$22:AR$117,"&gt;0")</f>
        <v>0</v>
      </c>
      <c r="AS17" s="632">
        <f>COUNTIF(AT$22:AT$117,"Yes")</f>
        <v>0</v>
      </c>
      <c r="AT17" s="633">
        <f>COUNTIF(AT$22:AT$117,"NC")</f>
        <v>0</v>
      </c>
      <c r="AU17" s="631">
        <f>COUNTIF(AU$22:AU$117,"&gt;0")</f>
        <v>0</v>
      </c>
      <c r="AV17" s="632">
        <f>COUNTIF(AW$22:AW$117,"Yes")</f>
        <v>0</v>
      </c>
      <c r="AW17" s="633">
        <f>COUNTIF(AW$22:AW$117,"NC")</f>
        <v>0</v>
      </c>
      <c r="AX17" s="633"/>
      <c r="AY17" s="634" t="s">
        <v>93</v>
      </c>
      <c r="AZ17" s="635" t="s">
        <v>94</v>
      </c>
      <c r="BA17" s="636">
        <v>1.1000000000000001</v>
      </c>
      <c r="BB17" s="634" t="s">
        <v>93</v>
      </c>
      <c r="BC17" s="635" t="s">
        <v>94</v>
      </c>
      <c r="BD17" s="636">
        <v>1.1000000000000001</v>
      </c>
      <c r="BE17" s="634" t="s">
        <v>93</v>
      </c>
      <c r="BF17" s="635" t="s">
        <v>94</v>
      </c>
      <c r="BG17" s="636">
        <v>1.1000000000000001</v>
      </c>
      <c r="BH17" s="637"/>
      <c r="BI17" s="638"/>
      <c r="BJ17" s="638"/>
      <c r="BK17" s="639"/>
      <c r="BL17" s="307" t="s">
        <v>93</v>
      </c>
      <c r="BM17" s="308" t="s">
        <v>94</v>
      </c>
      <c r="BN17" s="309">
        <v>1.1000000000000001</v>
      </c>
      <c r="BO17" s="310" t="s">
        <v>93</v>
      </c>
      <c r="BP17" s="308" t="s">
        <v>94</v>
      </c>
      <c r="BQ17" s="309">
        <v>1.1000000000000001</v>
      </c>
      <c r="BR17" s="310" t="s">
        <v>93</v>
      </c>
      <c r="BS17" s="308" t="s">
        <v>94</v>
      </c>
      <c r="BT17" s="435">
        <v>1.1000000000000001</v>
      </c>
      <c r="BU17" s="272"/>
      <c r="BV17" s="272"/>
      <c r="BW17" s="272"/>
      <c r="BX17" s="311" t="s">
        <v>95</v>
      </c>
      <c r="BY17" s="312" t="str">
        <f>IF(BY14=BY16,"Y",IF(BY15=BY14,"Y","N"))</f>
        <v>Y</v>
      </c>
    </row>
    <row r="18" spans="1:77" s="1" customFormat="1" ht="9.9" customHeight="1" thickBot="1" x14ac:dyDescent="0.35">
      <c r="A18" s="640"/>
      <c r="B18" s="641"/>
      <c r="C18" s="641"/>
      <c r="D18" s="642"/>
      <c r="E18" s="990"/>
      <c r="F18" s="992"/>
      <c r="G18" s="992"/>
      <c r="H18" s="994"/>
      <c r="I18" s="994"/>
      <c r="J18" s="996"/>
      <c r="K18" s="643"/>
      <c r="L18" s="988"/>
      <c r="M18" s="988"/>
      <c r="N18" s="988"/>
      <c r="O18" s="644" t="str">
        <f>IF($P18="","",($P$18*0.9))</f>
        <v/>
      </c>
      <c r="P18" s="645" t="str">
        <f>IF($G21=0,"",$H$21/$G$21)</f>
        <v/>
      </c>
      <c r="Q18" s="644" t="str">
        <f>IF(P18="","",($P$18*1.1))</f>
        <v/>
      </c>
      <c r="R18" s="644" t="str">
        <f>IF($S$18="","",($S$18*0.9))</f>
        <v/>
      </c>
      <c r="S18" s="645" t="str">
        <f>IF($G21=0,"",$I$21/$G$21)</f>
        <v/>
      </c>
      <c r="T18" s="644" t="str">
        <f>IF($S$18="","",($S$18*1.1))</f>
        <v/>
      </c>
      <c r="U18" s="646" t="str">
        <f>IF($V18="","",($V$18*0.9))</f>
        <v/>
      </c>
      <c r="V18" s="647" t="str">
        <f>IF($G21=0,"",$G$21/$J$21)</f>
        <v/>
      </c>
      <c r="W18" s="646" t="str">
        <f>IF(V18="","",($V$18*1.1))</f>
        <v/>
      </c>
      <c r="X18" s="985"/>
      <c r="Y18" s="987"/>
      <c r="Z18" s="987"/>
      <c r="AA18" s="987"/>
      <c r="AB18" s="648"/>
      <c r="AC18" s="648"/>
      <c r="AD18" s="648"/>
      <c r="AE18" s="981" t="s">
        <v>96</v>
      </c>
      <c r="AF18" s="981"/>
      <c r="AG18" s="981"/>
      <c r="AH18" s="981" t="s">
        <v>97</v>
      </c>
      <c r="AI18" s="981"/>
      <c r="AJ18" s="981"/>
      <c r="AK18" s="981" t="s">
        <v>98</v>
      </c>
      <c r="AL18" s="981"/>
      <c r="AM18" s="981"/>
      <c r="AN18" s="649"/>
      <c r="AO18" s="981" t="s">
        <v>99</v>
      </c>
      <c r="AP18" s="981"/>
      <c r="AQ18" s="981"/>
      <c r="AR18" s="981" t="s">
        <v>100</v>
      </c>
      <c r="AS18" s="981"/>
      <c r="AT18" s="981"/>
      <c r="AU18" s="981" t="s">
        <v>101</v>
      </c>
      <c r="AV18" s="981"/>
      <c r="AW18" s="981"/>
      <c r="AX18" s="650"/>
      <c r="AY18" s="644" t="str">
        <f>IF($P18="","",($AZ$18*0.9))</f>
        <v/>
      </c>
      <c r="AZ18" s="645" t="str">
        <f>IF($G21=0,"",$H$21/$G$21)</f>
        <v/>
      </c>
      <c r="BA18" s="644" t="str">
        <f>IF(AZ18="","",($AZ$18*1.1))</f>
        <v/>
      </c>
      <c r="BB18" s="644" t="str">
        <f>IF($BC$18="","",($BC$18*0.9))</f>
        <v/>
      </c>
      <c r="BC18" s="645" t="str">
        <f>IF($G21=0,"",$I$21/$G$21)</f>
        <v/>
      </c>
      <c r="BD18" s="644" t="str">
        <f>IF($BC$18="","",($BC$18*1.1))</f>
        <v/>
      </c>
      <c r="BE18" s="646" t="str">
        <f>IF($V18="","",($V$18*0.9))</f>
        <v/>
      </c>
      <c r="BF18" s="647" t="str">
        <f>IF($G21=0,"",$G$21/$J$21)</f>
        <v/>
      </c>
      <c r="BG18" s="646" t="str">
        <f>IF(BF18="","",($V$18*1.1))</f>
        <v/>
      </c>
      <c r="BH18" s="651"/>
      <c r="BI18" s="652"/>
      <c r="BJ18" s="652"/>
      <c r="BK18" s="653"/>
      <c r="BL18" s="43" t="str">
        <f>IF($P18="","",($AZ$18*0.9))</f>
        <v/>
      </c>
      <c r="BM18" s="313" t="str">
        <f>IF($G21=0,"",$H$21/$G$21)</f>
        <v/>
      </c>
      <c r="BN18" s="37" t="str">
        <f>IF(BM18="","",($AZ$18*1.1))</f>
        <v/>
      </c>
      <c r="BO18" s="37" t="str">
        <f>IF($BC$18="","",($BC$18*0.9))</f>
        <v/>
      </c>
      <c r="BP18" s="313" t="str">
        <f>IF($G21=0,"",$I$21/$G$21)</f>
        <v/>
      </c>
      <c r="BQ18" s="37" t="str">
        <f>IF($BC$18="","",($BC$18*1.1))</f>
        <v/>
      </c>
      <c r="BR18" s="314" t="str">
        <f>IF($V18="","",($V$18*0.9))</f>
        <v/>
      </c>
      <c r="BS18" s="315" t="str">
        <f>IF($G21=0,"",$G$21/$J$21)</f>
        <v/>
      </c>
      <c r="BT18" s="436" t="str">
        <f>IF(BS18="","",($V$18*1.1))</f>
        <v/>
      </c>
      <c r="BU18" s="272"/>
      <c r="BV18" s="272"/>
      <c r="BW18" s="272"/>
      <c r="BX18" s="982" t="s">
        <v>102</v>
      </c>
      <c r="BY18" s="983"/>
    </row>
    <row r="19" spans="1:77" s="6" customFormat="1" ht="16.5" customHeight="1" thickBot="1" x14ac:dyDescent="0.35">
      <c r="A19" s="970" t="s">
        <v>11</v>
      </c>
      <c r="B19" s="972" t="s">
        <v>12</v>
      </c>
      <c r="C19" s="974" t="s">
        <v>0</v>
      </c>
      <c r="D19" s="976" t="s">
        <v>103</v>
      </c>
      <c r="E19" s="960"/>
      <c r="F19" s="979" t="s">
        <v>104</v>
      </c>
      <c r="G19" s="958" t="s">
        <v>18</v>
      </c>
      <c r="H19" s="960" t="s">
        <v>19</v>
      </c>
      <c r="I19" s="962" t="s">
        <v>105</v>
      </c>
      <c r="J19" s="962" t="s">
        <v>106</v>
      </c>
      <c r="K19" s="654"/>
      <c r="L19" s="655" t="s">
        <v>3</v>
      </c>
      <c r="M19" s="656" t="s">
        <v>4</v>
      </c>
      <c r="N19" s="655" t="s">
        <v>5</v>
      </c>
      <c r="O19" s="965" t="s">
        <v>6</v>
      </c>
      <c r="P19" s="966"/>
      <c r="Q19" s="967"/>
      <c r="R19" s="968" t="s">
        <v>7</v>
      </c>
      <c r="S19" s="945"/>
      <c r="T19" s="969"/>
      <c r="U19" s="944" t="s">
        <v>8</v>
      </c>
      <c r="V19" s="945"/>
      <c r="W19" s="946"/>
      <c r="X19" s="947" t="s">
        <v>27</v>
      </c>
      <c r="Y19" s="949" t="s">
        <v>28</v>
      </c>
      <c r="Z19" s="949" t="s">
        <v>29</v>
      </c>
      <c r="AA19" s="954" t="s">
        <v>30</v>
      </c>
      <c r="AB19" s="956" t="s">
        <v>107</v>
      </c>
      <c r="AC19" s="956" t="s">
        <v>0</v>
      </c>
      <c r="AD19" s="937" t="s">
        <v>108</v>
      </c>
      <c r="AE19" s="934" t="s">
        <v>109</v>
      </c>
      <c r="AF19" s="935"/>
      <c r="AG19" s="936"/>
      <c r="AH19" s="934" t="s">
        <v>110</v>
      </c>
      <c r="AI19" s="935"/>
      <c r="AJ19" s="936"/>
      <c r="AK19" s="934" t="s">
        <v>111</v>
      </c>
      <c r="AL19" s="935"/>
      <c r="AM19" s="936"/>
      <c r="AN19" s="657"/>
      <c r="AO19" s="934" t="s">
        <v>112</v>
      </c>
      <c r="AP19" s="935"/>
      <c r="AQ19" s="936"/>
      <c r="AR19" s="934" t="s">
        <v>112</v>
      </c>
      <c r="AS19" s="935"/>
      <c r="AT19" s="936"/>
      <c r="AU19" s="934" t="s">
        <v>113</v>
      </c>
      <c r="AV19" s="935"/>
      <c r="AW19" s="936"/>
      <c r="AX19" s="658"/>
      <c r="AY19" s="659"/>
      <c r="AZ19" s="660" t="s">
        <v>114</v>
      </c>
      <c r="BA19" s="661"/>
      <c r="BB19" s="659"/>
      <c r="BC19" s="660" t="s">
        <v>115</v>
      </c>
      <c r="BD19" s="662"/>
      <c r="BE19" s="663"/>
      <c r="BF19" s="664" t="s">
        <v>116</v>
      </c>
      <c r="BG19" s="665"/>
      <c r="BH19" s="951" t="s">
        <v>117</v>
      </c>
      <c r="BI19" s="952"/>
      <c r="BJ19" s="952"/>
      <c r="BK19" s="953"/>
      <c r="BL19" s="939" t="s">
        <v>118</v>
      </c>
      <c r="BM19" s="940"/>
      <c r="BN19" s="940"/>
      <c r="BO19" s="939" t="s">
        <v>119</v>
      </c>
      <c r="BP19" s="940"/>
      <c r="BQ19" s="940"/>
      <c r="BR19" s="939" t="s">
        <v>120</v>
      </c>
      <c r="BS19" s="940"/>
      <c r="BT19" s="941"/>
      <c r="BU19" s="316"/>
      <c r="BV19" s="316"/>
      <c r="BW19" s="317"/>
      <c r="BX19" s="318"/>
      <c r="BY19" s="319"/>
    </row>
    <row r="20" spans="1:77" s="6" customFormat="1" ht="63" thickBot="1" x14ac:dyDescent="0.35">
      <c r="A20" s="970"/>
      <c r="B20" s="972"/>
      <c r="C20" s="975"/>
      <c r="D20" s="977"/>
      <c r="E20" s="978"/>
      <c r="F20" s="980"/>
      <c r="G20" s="959"/>
      <c r="H20" s="961"/>
      <c r="I20" s="963"/>
      <c r="J20" s="964"/>
      <c r="K20" s="666"/>
      <c r="L20" s="667" t="s">
        <v>21</v>
      </c>
      <c r="M20" s="668" t="s">
        <v>22</v>
      </c>
      <c r="N20" s="667" t="s">
        <v>23</v>
      </c>
      <c r="O20" s="669" t="s">
        <v>13</v>
      </c>
      <c r="P20" s="670" t="s">
        <v>24</v>
      </c>
      <c r="Q20" s="671" t="s">
        <v>15</v>
      </c>
      <c r="R20" s="672" t="s">
        <v>13</v>
      </c>
      <c r="S20" s="670" t="s">
        <v>25</v>
      </c>
      <c r="T20" s="673" t="s">
        <v>15</v>
      </c>
      <c r="U20" s="669" t="s">
        <v>13</v>
      </c>
      <c r="V20" s="670" t="s">
        <v>26</v>
      </c>
      <c r="W20" s="671" t="s">
        <v>15</v>
      </c>
      <c r="X20" s="948"/>
      <c r="Y20" s="950"/>
      <c r="Z20" s="950"/>
      <c r="AA20" s="955"/>
      <c r="AB20" s="957"/>
      <c r="AC20" s="957"/>
      <c r="AD20" s="938"/>
      <c r="AE20" s="674" t="s">
        <v>121</v>
      </c>
      <c r="AF20" s="675" t="s">
        <v>122</v>
      </c>
      <c r="AG20" s="676" t="s">
        <v>123</v>
      </c>
      <c r="AH20" s="674" t="s">
        <v>124</v>
      </c>
      <c r="AI20" s="677" t="s">
        <v>125</v>
      </c>
      <c r="AJ20" s="678" t="s">
        <v>123</v>
      </c>
      <c r="AK20" s="674" t="s">
        <v>126</v>
      </c>
      <c r="AL20" s="677" t="s">
        <v>127</v>
      </c>
      <c r="AM20" s="679" t="s">
        <v>128</v>
      </c>
      <c r="AN20" s="680" t="s">
        <v>129</v>
      </c>
      <c r="AO20" s="681" t="s">
        <v>121</v>
      </c>
      <c r="AP20" s="677" t="s">
        <v>130</v>
      </c>
      <c r="AQ20" s="678" t="s">
        <v>123</v>
      </c>
      <c r="AR20" s="674" t="s">
        <v>124</v>
      </c>
      <c r="AS20" s="675" t="s">
        <v>125</v>
      </c>
      <c r="AT20" s="678" t="s">
        <v>123</v>
      </c>
      <c r="AU20" s="674" t="s">
        <v>126</v>
      </c>
      <c r="AV20" s="677" t="s">
        <v>127</v>
      </c>
      <c r="AW20" s="678" t="s">
        <v>123</v>
      </c>
      <c r="AX20" s="682"/>
      <c r="AY20" s="671" t="s">
        <v>123</v>
      </c>
      <c r="AZ20" s="671" t="s">
        <v>130</v>
      </c>
      <c r="BA20" s="671" t="s">
        <v>131</v>
      </c>
      <c r="BB20" s="671" t="s">
        <v>123</v>
      </c>
      <c r="BC20" s="671" t="s">
        <v>130</v>
      </c>
      <c r="BD20" s="671" t="s">
        <v>131</v>
      </c>
      <c r="BE20" s="671" t="s">
        <v>123</v>
      </c>
      <c r="BF20" s="683" t="s">
        <v>132</v>
      </c>
      <c r="BG20" s="671" t="s">
        <v>131</v>
      </c>
      <c r="BH20" s="684" t="s">
        <v>133</v>
      </c>
      <c r="BI20" s="685" t="s">
        <v>134</v>
      </c>
      <c r="BJ20" s="685" t="s">
        <v>135</v>
      </c>
      <c r="BK20" s="686" t="s">
        <v>136</v>
      </c>
      <c r="BL20" s="320" t="s">
        <v>13</v>
      </c>
      <c r="BM20" s="321" t="s">
        <v>24</v>
      </c>
      <c r="BN20" s="321" t="s">
        <v>15</v>
      </c>
      <c r="BO20" s="321" t="s">
        <v>13</v>
      </c>
      <c r="BP20" s="321" t="s">
        <v>137</v>
      </c>
      <c r="BQ20" s="321" t="s">
        <v>15</v>
      </c>
      <c r="BR20" s="321" t="s">
        <v>13</v>
      </c>
      <c r="BS20" s="322" t="s">
        <v>132</v>
      </c>
      <c r="BT20" s="437" t="s">
        <v>15</v>
      </c>
      <c r="BU20" s="323" t="s">
        <v>6</v>
      </c>
      <c r="BV20" s="324" t="s">
        <v>7</v>
      </c>
      <c r="BW20" s="324" t="s">
        <v>8</v>
      </c>
      <c r="BX20" s="325" t="s">
        <v>138</v>
      </c>
      <c r="BY20" s="325" t="s">
        <v>139</v>
      </c>
    </row>
    <row r="21" spans="1:77" s="9" customFormat="1" ht="16.5" customHeight="1" thickTop="1" thickBot="1" x14ac:dyDescent="0.35">
      <c r="A21" s="971"/>
      <c r="B21" s="973"/>
      <c r="C21" s="942" t="s">
        <v>177</v>
      </c>
      <c r="D21" s="943"/>
      <c r="E21" s="687"/>
      <c r="F21" s="688">
        <f>SUM($F22:$F147)</f>
        <v>0</v>
      </c>
      <c r="G21" s="688">
        <f>SUM($G22:$G147)</f>
        <v>0</v>
      </c>
      <c r="H21" s="687">
        <f>SUM($H22:$H147)</f>
        <v>0</v>
      </c>
      <c r="I21" s="687">
        <f>SUM($I22:$I147)</f>
        <v>0</v>
      </c>
      <c r="J21" s="689">
        <f>SUM(J22:J147)</f>
        <v>0</v>
      </c>
      <c r="K21" s="690"/>
      <c r="L21" s="689">
        <f>SUM($J22:$J147)</f>
        <v>0</v>
      </c>
      <c r="M21" s="689">
        <f>SUM($J22:$J147)</f>
        <v>0</v>
      </c>
      <c r="N21" s="689">
        <f>SUM($J22:$J147)</f>
        <v>0</v>
      </c>
      <c r="O21" s="690"/>
      <c r="P21" s="689" t="e">
        <f>AVERAGE(P22:P146)</f>
        <v>#DIV/0!</v>
      </c>
      <c r="Q21" s="690"/>
      <c r="R21" s="690"/>
      <c r="S21" s="689" t="e">
        <f>AVERAGE(S22:S146)</f>
        <v>#DIV/0!</v>
      </c>
      <c r="T21" s="690"/>
      <c r="U21" s="690"/>
      <c r="V21" s="689" t="e">
        <f>AVERAGE(V22:V146)</f>
        <v>#DIV/0!</v>
      </c>
      <c r="W21" s="690"/>
      <c r="X21" s="689"/>
      <c r="Y21" s="689"/>
      <c r="Z21" s="689"/>
      <c r="AA21" s="689"/>
      <c r="AB21" s="689"/>
      <c r="AC21" s="689"/>
      <c r="AD21" s="689">
        <f>SUM(AD22:AD146)</f>
        <v>0</v>
      </c>
      <c r="AE21" s="689">
        <f>SUM(AE22:AE147)</f>
        <v>0</v>
      </c>
      <c r="AF21" s="689" t="e">
        <f>AVERAGE(AF22:AF147)</f>
        <v>#DIV/0!</v>
      </c>
      <c r="AG21" s="689"/>
      <c r="AH21" s="689">
        <f>SUM(AH22:AH147)</f>
        <v>0</v>
      </c>
      <c r="AI21" s="689">
        <f>AVERAGE(AI22:AI147)</f>
        <v>0</v>
      </c>
      <c r="AJ21" s="689"/>
      <c r="AK21" s="689">
        <f>SUM(AK22:AK147)</f>
        <v>0</v>
      </c>
      <c r="AL21" s="689" t="e">
        <f>AVERAGE(AL22:AL147)</f>
        <v>#DIV/0!</v>
      </c>
      <c r="AM21" s="689"/>
      <c r="AN21" s="689"/>
      <c r="AO21" s="689">
        <f>SUM(AO22:AO147)</f>
        <v>0</v>
      </c>
      <c r="AP21" s="689" t="e">
        <f>AVERAGE(AP22:AP147)</f>
        <v>#DIV/0!</v>
      </c>
      <c r="AQ21" s="689"/>
      <c r="AR21" s="689">
        <f>SUM(AR22:AR147)</f>
        <v>0</v>
      </c>
      <c r="AS21" s="689">
        <f>SUM(AS22:AS147)</f>
        <v>0</v>
      </c>
      <c r="AT21" s="689"/>
      <c r="AU21" s="689">
        <f>SUM(AU22:AU147)</f>
        <v>0</v>
      </c>
      <c r="AV21" s="689">
        <f>SUM(AV22:AV147)</f>
        <v>0</v>
      </c>
      <c r="AW21" s="689"/>
      <c r="AX21" s="691"/>
      <c r="AY21" s="689">
        <f>SUM(AY22:AY147)</f>
        <v>0</v>
      </c>
      <c r="AZ21" s="692" t="e">
        <f>AVERAGE(AZ22:AZ147)</f>
        <v>#DIV/0!</v>
      </c>
      <c r="BA21" s="689"/>
      <c r="BB21" s="689">
        <f>SUM(BB22:BB147)</f>
        <v>0</v>
      </c>
      <c r="BC21" s="689">
        <f>SUM(BC22:BC147)</f>
        <v>0</v>
      </c>
      <c r="BD21" s="689"/>
      <c r="BE21" s="689">
        <f>SUM(BE22:BE147)</f>
        <v>0</v>
      </c>
      <c r="BF21" s="689" t="e">
        <f>AVERAGE(BF22:BF147)</f>
        <v>#DIV/0!</v>
      </c>
      <c r="BG21" s="689"/>
      <c r="BH21" s="693" t="str">
        <f>IF($F$16&gt;0,SUM(F22:F146)/SUM(G22:G146),"")</f>
        <v/>
      </c>
      <c r="BI21" s="694"/>
      <c r="BJ21" s="694"/>
      <c r="BK21" s="695"/>
      <c r="BL21" s="326"/>
      <c r="BM21" s="327"/>
      <c r="BN21" s="328"/>
      <c r="BO21" s="328"/>
      <c r="BP21" s="328"/>
      <c r="BQ21" s="328"/>
      <c r="BR21" s="328"/>
      <c r="BS21" s="328"/>
      <c r="BT21" s="438"/>
      <c r="BU21" s="329"/>
      <c r="BV21" s="330"/>
      <c r="BW21" s="330"/>
      <c r="BX21" s="331" t="e">
        <f>AVERAGE(BX22:BX147)</f>
        <v>#DIV/0!</v>
      </c>
      <c r="BY21" s="332"/>
    </row>
    <row r="22" spans="1:77" s="7" customFormat="1" ht="15.75" customHeight="1" x14ac:dyDescent="0.3">
      <c r="A22" s="139">
        <v>1</v>
      </c>
      <c r="B22" s="333"/>
      <c r="C22" s="22"/>
      <c r="D22" s="754"/>
      <c r="E22" s="756"/>
      <c r="F22" s="758"/>
      <c r="G22" s="49"/>
      <c r="H22" s="334"/>
      <c r="I22" s="334"/>
      <c r="J22" s="412"/>
      <c r="K22" s="413"/>
      <c r="L22" s="133" t="str">
        <f t="shared" ref="L22:L85" si="0">IF($X$21=0,"",IF(D22="","",IF($H22="","",IF($G22="","",IF($H22/$G22&gt;=$L$21,"yes","NC")))))</f>
        <v/>
      </c>
      <c r="M22" s="133" t="str">
        <f t="shared" ref="M22:M85" si="1">IF($X$21=0,"",IF($D22="","",IF($H22="","",IF($I22="","",IF($I22/$G22&gt;=$M$21,"yes","NC")))))</f>
        <v/>
      </c>
      <c r="N22" s="133" t="str">
        <f t="shared" ref="N22:N85" si="2">IF($X$21=0,"",IF($D22="","",IF($H22="","",IF($J22="","",IF($G22/$J22&lt;=$N$21,"yes","NC")))))</f>
        <v/>
      </c>
      <c r="O22" s="414" t="str">
        <f t="shared" ref="O22:O85" si="3">IF($D22="","",IF($P$18="","",IF(OR($P22&lt;$O$18,$P22&gt;$Q$18),"NC","yes")))</f>
        <v/>
      </c>
      <c r="P22" s="135" t="str">
        <f>IF($D22="","",$H22/$G22)</f>
        <v/>
      </c>
      <c r="Q22" s="138" t="str">
        <f t="shared" ref="Q22:Q85" si="4">IF($D22=0,"",IF(O22="yes",($P22/$P$18),IF(OR($P22&lt;$O$18,$P22&gt;$Q$18),($P22/$P$18))))</f>
        <v/>
      </c>
      <c r="R22" s="415" t="str">
        <f t="shared" ref="R22:R85" si="5">IF($D22="","",IF($S$18="","",IF(OR($S22&lt;$R$18,$S22&gt;$T$18),"NC","yes")))</f>
        <v/>
      </c>
      <c r="S22" s="135" t="str">
        <f t="shared" ref="S22:S85" si="6">IF($D22="","",$I22/$G22)</f>
        <v/>
      </c>
      <c r="T22" s="138" t="str">
        <f t="shared" ref="T22:T85" si="7">IF($D22=0,"",IF(R22="yes",($S22/$S$18),IF(OR($S22&gt;$R$18,$S22&lt;$T$18),($S22/$S$18))))</f>
        <v/>
      </c>
      <c r="U22" s="415" t="str">
        <f t="shared" ref="U22:U85" si="8">IF($D22="","",IF($V$18="","",IF(OR($V22&lt;$U$18,V22&gt;$W$18),"NC","yes")))</f>
        <v/>
      </c>
      <c r="V22" s="135" t="str">
        <f t="shared" ref="V22:V85" si="9">IF($D22="","",$G22/$J22)</f>
        <v/>
      </c>
      <c r="W22" s="138" t="str">
        <f t="shared" ref="W22:W85" si="10">IF($D22="","",IF(U22="yes",(V22/V$18),IF(OR(V22&lt;$U$18,V22&gt;W$18),(V22/V$18))))</f>
        <v/>
      </c>
      <c r="X22" s="416" t="str">
        <f t="shared" ref="X22:X85" si="11">IF(C22="","",IF($D22="",$H22,""))</f>
        <v/>
      </c>
      <c r="Y22" s="416" t="str">
        <f t="shared" ref="Y22:Y85" si="12">IF($C22="","",IF($D22="",$H22,""))</f>
        <v/>
      </c>
      <c r="Z22" s="416" t="str">
        <f t="shared" ref="Z22:Z85" si="13">IF($C22="","",IF($D22="",$I22,""))</f>
        <v/>
      </c>
      <c r="AA22" s="417" t="str">
        <f t="shared" ref="AA22:AA85" si="14">IF($C22="","",IF($D22="",J22,""))</f>
        <v/>
      </c>
      <c r="AB22" s="418">
        <f t="shared" ref="AB22:AB85" si="15">B21</f>
        <v>0</v>
      </c>
      <c r="AC22" s="418" t="str">
        <f t="shared" ref="AC22:AC85" si="16">IF($C22="","",$C22)</f>
        <v/>
      </c>
      <c r="AD22" s="418" t="str">
        <f t="shared" ref="AD22:AD85" si="17">IF($D22="","",IF(AN22="below",$G22,"0"))</f>
        <v/>
      </c>
      <c r="AE22" s="419" t="str">
        <f t="shared" ref="AE22:AE85" si="18">IF($D22="","",IF(AN22="below",$H22,0))</f>
        <v/>
      </c>
      <c r="AF22" s="419" t="str">
        <f t="shared" ref="AF22:AF85" si="19">IF($D22="","",$H22/$G22)</f>
        <v/>
      </c>
      <c r="AG22" s="420" t="str">
        <f t="shared" ref="AG22:AG85" si="20">IF($D22="","",IF(AF22&gt;$AB$11,"Yes",IF(AF22&lt;$AB$11,"NC")))</f>
        <v/>
      </c>
      <c r="AH22" s="419" t="str">
        <f t="shared" ref="AH22:AH85" si="21">IF($D22="","",IF(AN22="above",$I22,0))</f>
        <v/>
      </c>
      <c r="AI22" s="419" t="str">
        <f t="shared" ref="AI22:AI85" si="22">IF($D22="","",IF(AN22="above",$I22/$F22,0))</f>
        <v/>
      </c>
      <c r="AJ22" s="420" t="str">
        <f t="shared" ref="AJ22:AJ85" si="23">IF(AI22="","",IF(AI22&gt;=$AB$12,"Yes",IF(AI22&lt;$AB$12,"NC")))</f>
        <v/>
      </c>
      <c r="AK22" s="419" t="str">
        <f t="shared" ref="AK22:AK85" si="24">IF($D22="","",IF(AN22="below",$J22,0))</f>
        <v/>
      </c>
      <c r="AL22" s="419" t="str">
        <f t="shared" ref="AL22:AL85" si="25">IF($D22="","",$G22/$J22)</f>
        <v/>
      </c>
      <c r="AM22" s="420" t="str">
        <f t="shared" ref="AM22:AM85" si="26">IF(AL22="","",IF(AL22&lt;=$AB$13,"Yes",IF(AL22&gt;$AB$13,"NC")))</f>
        <v/>
      </c>
      <c r="AN22" s="421" t="str">
        <f t="shared" ref="AN22:AN85" si="27">IF($B22="","",IF(BX22&gt;$F$16,"above","below"))</f>
        <v/>
      </c>
      <c r="AO22" s="422" t="str">
        <f t="shared" ref="AO22:AO85" si="28">IF(AN22="","",IF(AN22="below",$H22,""))</f>
        <v/>
      </c>
      <c r="AP22" s="419" t="str">
        <f t="shared" ref="AP22:AP85" si="29">IF($AN22="","",IF($AN22="above","",$H22/$G22))</f>
        <v/>
      </c>
      <c r="AQ22" s="420" t="str">
        <f t="shared" ref="AQ22:AQ85" si="30">IF(AP22="","",IF(AP22&gt;$AB$11,"Yes",IF(AP22&lt;$AB$11,"NC")))</f>
        <v/>
      </c>
      <c r="AR22" s="422" t="str">
        <f t="shared" ref="AR22:AR85" si="31">IF($AN22="","",IF($AN22="above","",$I22))</f>
        <v/>
      </c>
      <c r="AS22" s="419" t="str">
        <f t="shared" ref="AS22:AS85" si="32">IF($AN22="","",IF($AN22="above","",$I22/$G22))</f>
        <v/>
      </c>
      <c r="AT22" s="420" t="str">
        <f t="shared" ref="AT22:AT85" si="33">IF(AN22="","",IF(($I22/$G22&gt;$AB$12),"Yes",IF(($I22/$G22)&lt;$AB$12,"NC")))</f>
        <v/>
      </c>
      <c r="AU22" s="422" t="str">
        <f t="shared" ref="AU22:AU85" si="34">IF($AN22="","",IF($AN22="above","",$J22))</f>
        <v/>
      </c>
      <c r="AV22" s="419" t="str">
        <f t="shared" ref="AV22:AV85" si="35">IF($AN22="","",IF($AN22="above","",$G22/$J22))</f>
        <v/>
      </c>
      <c r="AW22" s="420" t="str">
        <f t="shared" ref="AW22:AW85" si="36">IF(AV22="","",IF(AV22&lt;=$AB$13,"Yes",IF(AV22&gt;$AB$13,"NC")))</f>
        <v/>
      </c>
      <c r="AX22" s="423"/>
      <c r="AY22" s="420" t="str">
        <f t="shared" ref="AY22:AY85" si="37">IF($D22="","",IF($AZ$18="","",IF(OR($AZ22&lt;$AY$18,$AZ22&gt;$BA$18),"NC","yes")))</f>
        <v/>
      </c>
      <c r="AZ22" s="420" t="str">
        <f t="shared" ref="AZ22:AZ85" si="38">IF($D22="","",$H22/$G22)</f>
        <v/>
      </c>
      <c r="BA22" s="424" t="str">
        <f t="shared" ref="BA22:BA85" si="39">IF($D22=0,"",IF(AY22="yes",($AZ22/$AZ$18),IF(OR($AZ22&lt;$AY$18,$AZ22&gt;$BA$18),($AZ22/$AZ$18))))</f>
        <v/>
      </c>
      <c r="BB22" s="425" t="str">
        <f t="shared" ref="BB22:BB85" si="40">IF($D22="","",IF($BC$18="","",IF(OR($BC22&lt;$BB$18,$BC22&gt;$BD$18),"NC","yes")))</f>
        <v/>
      </c>
      <c r="BC22" s="426" t="str">
        <f t="shared" ref="BC22:BC85" si="41">IF($D22="","",$I22/$G22)</f>
        <v/>
      </c>
      <c r="BD22" s="424" t="str">
        <f t="shared" ref="BD22:BD85" si="42">IF($D22=0,"",IF(BB22="yes",($BC22/$BC$18),IF(OR($BC22&gt;$BB$18,$BC22&lt;$BD$18),($BC22/$BC$18))))</f>
        <v/>
      </c>
      <c r="BE22" s="425" t="str">
        <f t="shared" ref="BE22:BE85" si="43">IF($D22="","",IF($BF$18="","",IF(OR($BF22&lt;$BE$18,BF22&gt;$BG$18),"NC","yes")))</f>
        <v/>
      </c>
      <c r="BF22" s="426" t="str">
        <f t="shared" ref="BF22:BF85" si="44">IF($D22="","",$G22/$J22)</f>
        <v/>
      </c>
      <c r="BG22" s="424" t="str">
        <f t="shared" ref="BG22:BG85" si="45">IF($D22="","",IF(BE22="yes",(BF22/BF$18),IF(OR(BF22&lt;$U$18,BF22&gt;BG$18),(BF22/BF$18))))</f>
        <v/>
      </c>
      <c r="BH22" s="427" t="str">
        <f t="shared" ref="BH22:BH85" si="46">IF(G22&gt; 0,F22/G22,"")</f>
        <v/>
      </c>
      <c r="BI22" s="348" t="str">
        <f t="shared" ref="BI22:BI85" si="47">IF(BH22="","",IF(AN22="below","",IF($BY$17="Y","",IF(AF22&gt;$AB$11,"Yes",IF(AF22&lt;$AB$11,"NC")))))</f>
        <v/>
      </c>
      <c r="BJ22" s="348" t="str">
        <f t="shared" ref="BJ22:BJ85" si="48">IF(BH22="","",IF(AN22="below","",IF($BY$17="Y","",IF(($I22/$G22)&gt;=$AB$12,"Yes",IF(($I22/$G22)&lt;$AB$12,"NC")))))</f>
        <v/>
      </c>
      <c r="BK22" s="486" t="str">
        <f t="shared" ref="BK22:BK85" si="49">IF(BH22="","",IF(AN22="below","",IF($BY$17="Y","",IF(AL22&lt;=$AB$13,"Yes",IF(AL22&gt;$AB$13,"NC")))))</f>
        <v/>
      </c>
      <c r="BL22" s="349" t="str">
        <f>IF(AN22="below","",IF($D22="","",IF($AZ$18="","",IF(OR($AZ22&lt;$AY$18,$AZ22&gt;$BA$18),"NC","yes"))))</f>
        <v/>
      </c>
      <c r="BM22" s="135" t="str">
        <f>IF(AN22="below","",IF($D22="","",$H22/$G22))</f>
        <v/>
      </c>
      <c r="BN22" s="136" t="str">
        <f>IF(AN22="below","",IF($D22=0,"",IF(BL22="yes",($AZ22/$AZ$18),IF(OR($AZ22&lt;$AY$18,$AZ22&gt;$BA$18),($AZ22/$AZ$18)))))</f>
        <v/>
      </c>
      <c r="BO22" s="137" t="str">
        <f>IF(AN22="below","",IF($D22="","",IF($BC$18="","",IF(OR($BC22&lt;$BB$18,$BC22&gt;$BD$18),"NC","yes"))))</f>
        <v/>
      </c>
      <c r="BP22" s="135" t="str">
        <f>IF(AN22="below","",IF($D22="","",$I22/$G22))</f>
        <v/>
      </c>
      <c r="BQ22" s="136" t="str">
        <f>IF(AN22="below","",IF($D22=0,"",IF(BO22="yes",($BC22/$BC$18),IF(OR($BC22&gt;$BB$18,$BC22&lt;$BD$18),($BC22/$BC$18)))))</f>
        <v/>
      </c>
      <c r="BR22" s="137" t="str">
        <f>IF(AN22="below","",IF($D22="","",IF($BF$18="","",IF(OR($BF22&lt;$BE$18,BS22&gt;$BG$18),"NC","yes"))))</f>
        <v/>
      </c>
      <c r="BS22" s="135" t="str">
        <f>IF(AN22="below","",IF($D22="","",$G22/$J22))</f>
        <v/>
      </c>
      <c r="BT22" s="140" t="str">
        <f>IF(AN22="below","",IF($D22="","",IF(BR22="yes",(BS22/BS$18),IF(OR(BS22&lt;$U$18,BS22&gt;BT$18),(BS22/BS$18)))))</f>
        <v/>
      </c>
      <c r="BU22" s="348" t="str">
        <f t="shared" ref="BU22:BU85" si="50">IF($BY$17="N","",$AY22)</f>
        <v/>
      </c>
      <c r="BV22" s="348" t="str">
        <f t="shared" ref="BV22:BV85" si="51">IF($BY$17="N","",$BB22)</f>
        <v/>
      </c>
      <c r="BW22" s="348" t="str">
        <f t="shared" ref="BW22:BW85" si="52">IF($BY$17="N","",$BE22)</f>
        <v/>
      </c>
      <c r="BX22" s="350" t="str">
        <f t="shared" ref="BX22:BX85" si="53">IF(F22&gt;0,F22/G22,"")</f>
        <v/>
      </c>
      <c r="BY22" s="351" t="str">
        <f t="shared" ref="BY22:BY85" si="54">IF(BX22="","",IF(BX22&gt;$F$16,"above","below"))</f>
        <v/>
      </c>
    </row>
    <row r="23" spans="1:77" s="7" customFormat="1" ht="15.6" x14ac:dyDescent="0.3">
      <c r="A23" s="141">
        <v>2</v>
      </c>
      <c r="B23" s="333"/>
      <c r="C23" s="22"/>
      <c r="D23" s="754"/>
      <c r="E23" s="756"/>
      <c r="F23" s="758"/>
      <c r="G23" s="49"/>
      <c r="H23" s="334"/>
      <c r="I23" s="334"/>
      <c r="J23" s="335"/>
      <c r="K23" s="336"/>
      <c r="L23" s="38" t="str">
        <f t="shared" si="0"/>
        <v/>
      </c>
      <c r="M23" s="38" t="str">
        <f t="shared" si="1"/>
        <v/>
      </c>
      <c r="N23" s="38" t="str">
        <f t="shared" si="2"/>
        <v/>
      </c>
      <c r="O23" s="39" t="str">
        <f t="shared" si="3"/>
        <v/>
      </c>
      <c r="P23" s="40" t="str">
        <f t="shared" ref="P23:P86" si="55">IF($D23="","",H23/$G23)</f>
        <v/>
      </c>
      <c r="Q23" s="77" t="str">
        <f t="shared" si="4"/>
        <v/>
      </c>
      <c r="R23" s="337" t="str">
        <f t="shared" si="5"/>
        <v/>
      </c>
      <c r="S23" s="40" t="str">
        <f t="shared" si="6"/>
        <v/>
      </c>
      <c r="T23" s="77" t="str">
        <f t="shared" si="7"/>
        <v/>
      </c>
      <c r="U23" s="337" t="str">
        <f t="shared" si="8"/>
        <v/>
      </c>
      <c r="V23" s="40" t="str">
        <f t="shared" si="9"/>
        <v/>
      </c>
      <c r="W23" s="77" t="str">
        <f t="shared" si="10"/>
        <v/>
      </c>
      <c r="X23" s="41" t="str">
        <f t="shared" si="11"/>
        <v/>
      </c>
      <c r="Y23" s="41" t="str">
        <f t="shared" si="12"/>
        <v/>
      </c>
      <c r="Z23" s="41" t="str">
        <f t="shared" si="13"/>
        <v/>
      </c>
      <c r="AA23" s="42" t="str">
        <f t="shared" si="14"/>
        <v/>
      </c>
      <c r="AB23" s="338">
        <f t="shared" si="15"/>
        <v>0</v>
      </c>
      <c r="AC23" s="338" t="str">
        <f t="shared" si="16"/>
        <v/>
      </c>
      <c r="AD23" s="338" t="str">
        <f t="shared" si="17"/>
        <v/>
      </c>
      <c r="AE23" s="339" t="str">
        <f t="shared" si="18"/>
        <v/>
      </c>
      <c r="AF23" s="339" t="str">
        <f t="shared" si="19"/>
        <v/>
      </c>
      <c r="AG23" s="340" t="str">
        <f t="shared" si="20"/>
        <v/>
      </c>
      <c r="AH23" s="339" t="str">
        <f t="shared" si="21"/>
        <v/>
      </c>
      <c r="AI23" s="339" t="str">
        <f t="shared" si="22"/>
        <v/>
      </c>
      <c r="AJ23" s="340" t="str">
        <f t="shared" si="23"/>
        <v/>
      </c>
      <c r="AK23" s="339" t="str">
        <f t="shared" si="24"/>
        <v/>
      </c>
      <c r="AL23" s="339" t="str">
        <f t="shared" si="25"/>
        <v/>
      </c>
      <c r="AM23" s="340" t="str">
        <f t="shared" si="26"/>
        <v/>
      </c>
      <c r="AN23" s="341" t="str">
        <f t="shared" si="27"/>
        <v/>
      </c>
      <c r="AO23" s="342" t="str">
        <f t="shared" si="28"/>
        <v/>
      </c>
      <c r="AP23" s="339" t="str">
        <f t="shared" si="29"/>
        <v/>
      </c>
      <c r="AQ23" s="340" t="str">
        <f t="shared" si="30"/>
        <v/>
      </c>
      <c r="AR23" s="342" t="str">
        <f t="shared" si="31"/>
        <v/>
      </c>
      <c r="AS23" s="339" t="str">
        <f t="shared" si="32"/>
        <v/>
      </c>
      <c r="AT23" s="340" t="str">
        <f t="shared" si="33"/>
        <v/>
      </c>
      <c r="AU23" s="342" t="str">
        <f t="shared" si="34"/>
        <v/>
      </c>
      <c r="AV23" s="339" t="str">
        <f t="shared" si="35"/>
        <v/>
      </c>
      <c r="AW23" s="340" t="str">
        <f t="shared" si="36"/>
        <v/>
      </c>
      <c r="AX23" s="343"/>
      <c r="AY23" s="340" t="str">
        <f t="shared" si="37"/>
        <v/>
      </c>
      <c r="AZ23" s="340" t="str">
        <f t="shared" si="38"/>
        <v/>
      </c>
      <c r="BA23" s="344" t="str">
        <f t="shared" si="39"/>
        <v/>
      </c>
      <c r="BB23" s="345" t="str">
        <f t="shared" si="40"/>
        <v/>
      </c>
      <c r="BC23" s="346" t="str">
        <f t="shared" si="41"/>
        <v/>
      </c>
      <c r="BD23" s="344" t="str">
        <f t="shared" si="42"/>
        <v/>
      </c>
      <c r="BE23" s="345" t="str">
        <f t="shared" si="43"/>
        <v/>
      </c>
      <c r="BF23" s="346" t="str">
        <f t="shared" si="44"/>
        <v/>
      </c>
      <c r="BG23" s="344" t="str">
        <f t="shared" si="45"/>
        <v/>
      </c>
      <c r="BH23" s="347" t="str">
        <f t="shared" si="46"/>
        <v/>
      </c>
      <c r="BI23" s="348" t="str">
        <f t="shared" si="47"/>
        <v/>
      </c>
      <c r="BJ23" s="348" t="str">
        <f t="shared" si="48"/>
        <v/>
      </c>
      <c r="BK23" s="486" t="str">
        <f t="shared" si="49"/>
        <v/>
      </c>
      <c r="BL23" s="349" t="str">
        <f t="shared" ref="BL23:BL86" si="56">IF(AN23="below","",IF($D23="","",IF($AZ$18="","",IF(OR($AZ23&lt;$AY$18,$AZ23&gt;$BA$18),"NC","yes"))))</f>
        <v/>
      </c>
      <c r="BM23" s="135" t="str">
        <f t="shared" ref="BM23:BM86" si="57">IF(AN23="below","",IF($D23="","",$H23/$G23))</f>
        <v/>
      </c>
      <c r="BN23" s="136" t="str">
        <f t="shared" ref="BN23:BN86" si="58">IF(AN23="below","",IF($D23=0,"",IF(BL23="yes",($AZ23/$AZ$18),IF(OR($AZ23&lt;$AY$18,$AZ23&gt;$BA$18),($AZ23/$AZ$18)))))</f>
        <v/>
      </c>
      <c r="BO23" s="137" t="str">
        <f t="shared" ref="BO23:BO86" si="59">IF(AN23="below","",IF($D23="","",IF($BC$18="","",IF(OR($BC23&lt;$BB$18,$BC23&gt;$BD$18),"NC","yes"))))</f>
        <v/>
      </c>
      <c r="BP23" s="135" t="str">
        <f t="shared" ref="BP23:BP86" si="60">IF(AN23="below","",IF($D23="","",$I23/$G23))</f>
        <v/>
      </c>
      <c r="BQ23" s="136" t="str">
        <f t="shared" ref="BQ23:BQ86" si="61">IF(AN23="below","",IF($D23=0,"",IF(BO23="yes",($BC23/$BC$18),IF(OR($BC23&gt;$BB$18,$BC23&lt;$BD$18),($BC23/$BC$18)))))</f>
        <v/>
      </c>
      <c r="BR23" s="137" t="str">
        <f t="shared" ref="BR23:BR86" si="62">IF(AN23="below","",IF($D23="","",IF($BF$18="","",IF(OR($BF23&lt;$BE$18,BS23&gt;$BG$18),"NC","yes"))))</f>
        <v/>
      </c>
      <c r="BS23" s="135" t="str">
        <f t="shared" ref="BS23:BS86" si="63">IF(AN23="below","",IF($D23="","",$G23/$J23))</f>
        <v/>
      </c>
      <c r="BT23" s="140" t="str">
        <f t="shared" ref="BT23:BT86" si="64">IF(AN23="below","",IF($D23="","",IF(BR23="yes",(BS23/BS$18),IF(OR(BS23&lt;$U$18,BS23&gt;BT$18),(BS23/BS$18)))))</f>
        <v/>
      </c>
      <c r="BU23" s="348" t="str">
        <f t="shared" si="50"/>
        <v/>
      </c>
      <c r="BV23" s="348" t="str">
        <f t="shared" si="51"/>
        <v/>
      </c>
      <c r="BW23" s="348" t="str">
        <f t="shared" si="52"/>
        <v/>
      </c>
      <c r="BX23" s="350" t="str">
        <f t="shared" si="53"/>
        <v/>
      </c>
      <c r="BY23" s="351" t="str">
        <f t="shared" si="54"/>
        <v/>
      </c>
    </row>
    <row r="24" spans="1:77" s="7" customFormat="1" ht="15.6" x14ac:dyDescent="0.3">
      <c r="A24" s="141">
        <v>3</v>
      </c>
      <c r="B24" s="333"/>
      <c r="C24" s="22"/>
      <c r="D24" s="754"/>
      <c r="E24" s="756"/>
      <c r="F24" s="758"/>
      <c r="G24" s="49"/>
      <c r="H24" s="334"/>
      <c r="I24" s="334"/>
      <c r="J24" s="335"/>
      <c r="K24" s="336"/>
      <c r="L24" s="38" t="str">
        <f t="shared" si="0"/>
        <v/>
      </c>
      <c r="M24" s="38" t="str">
        <f t="shared" si="1"/>
        <v/>
      </c>
      <c r="N24" s="38" t="str">
        <f t="shared" si="2"/>
        <v/>
      </c>
      <c r="O24" s="39" t="str">
        <f t="shared" si="3"/>
        <v/>
      </c>
      <c r="P24" s="40" t="str">
        <f t="shared" si="55"/>
        <v/>
      </c>
      <c r="Q24" s="77" t="str">
        <f t="shared" si="4"/>
        <v/>
      </c>
      <c r="R24" s="337" t="str">
        <f t="shared" si="5"/>
        <v/>
      </c>
      <c r="S24" s="40" t="str">
        <f t="shared" si="6"/>
        <v/>
      </c>
      <c r="T24" s="77" t="str">
        <f t="shared" si="7"/>
        <v/>
      </c>
      <c r="U24" s="337" t="str">
        <f t="shared" si="8"/>
        <v/>
      </c>
      <c r="V24" s="40" t="str">
        <f t="shared" si="9"/>
        <v/>
      </c>
      <c r="W24" s="77" t="str">
        <f t="shared" si="10"/>
        <v/>
      </c>
      <c r="X24" s="41" t="str">
        <f t="shared" si="11"/>
        <v/>
      </c>
      <c r="Y24" s="41" t="str">
        <f t="shared" si="12"/>
        <v/>
      </c>
      <c r="Z24" s="41" t="str">
        <f t="shared" si="13"/>
        <v/>
      </c>
      <c r="AA24" s="42" t="str">
        <f t="shared" si="14"/>
        <v/>
      </c>
      <c r="AB24" s="338">
        <f t="shared" si="15"/>
        <v>0</v>
      </c>
      <c r="AC24" s="338" t="str">
        <f t="shared" si="16"/>
        <v/>
      </c>
      <c r="AD24" s="338" t="str">
        <f t="shared" si="17"/>
        <v/>
      </c>
      <c r="AE24" s="339" t="str">
        <f t="shared" si="18"/>
        <v/>
      </c>
      <c r="AF24" s="339" t="str">
        <f t="shared" si="19"/>
        <v/>
      </c>
      <c r="AG24" s="340" t="str">
        <f t="shared" si="20"/>
        <v/>
      </c>
      <c r="AH24" s="339" t="str">
        <f t="shared" si="21"/>
        <v/>
      </c>
      <c r="AI24" s="339" t="str">
        <f t="shared" si="22"/>
        <v/>
      </c>
      <c r="AJ24" s="340" t="str">
        <f t="shared" si="23"/>
        <v/>
      </c>
      <c r="AK24" s="339" t="str">
        <f t="shared" si="24"/>
        <v/>
      </c>
      <c r="AL24" s="339" t="str">
        <f t="shared" si="25"/>
        <v/>
      </c>
      <c r="AM24" s="340" t="str">
        <f t="shared" si="26"/>
        <v/>
      </c>
      <c r="AN24" s="341" t="str">
        <f t="shared" si="27"/>
        <v/>
      </c>
      <c r="AO24" s="342" t="str">
        <f t="shared" si="28"/>
        <v/>
      </c>
      <c r="AP24" s="339" t="str">
        <f t="shared" si="29"/>
        <v/>
      </c>
      <c r="AQ24" s="340" t="str">
        <f t="shared" si="30"/>
        <v/>
      </c>
      <c r="AR24" s="342" t="str">
        <f t="shared" si="31"/>
        <v/>
      </c>
      <c r="AS24" s="339" t="str">
        <f t="shared" si="32"/>
        <v/>
      </c>
      <c r="AT24" s="340" t="str">
        <f t="shared" si="33"/>
        <v/>
      </c>
      <c r="AU24" s="342" t="str">
        <f t="shared" si="34"/>
        <v/>
      </c>
      <c r="AV24" s="339" t="str">
        <f t="shared" si="35"/>
        <v/>
      </c>
      <c r="AW24" s="340" t="str">
        <f t="shared" si="36"/>
        <v/>
      </c>
      <c r="AX24" s="343"/>
      <c r="AY24" s="340" t="str">
        <f t="shared" si="37"/>
        <v/>
      </c>
      <c r="AZ24" s="340" t="str">
        <f t="shared" si="38"/>
        <v/>
      </c>
      <c r="BA24" s="344" t="str">
        <f t="shared" si="39"/>
        <v/>
      </c>
      <c r="BB24" s="345" t="str">
        <f t="shared" si="40"/>
        <v/>
      </c>
      <c r="BC24" s="346" t="str">
        <f t="shared" si="41"/>
        <v/>
      </c>
      <c r="BD24" s="344" t="str">
        <f t="shared" si="42"/>
        <v/>
      </c>
      <c r="BE24" s="345" t="str">
        <f t="shared" si="43"/>
        <v/>
      </c>
      <c r="BF24" s="346" t="str">
        <f t="shared" si="44"/>
        <v/>
      </c>
      <c r="BG24" s="344" t="str">
        <f t="shared" si="45"/>
        <v/>
      </c>
      <c r="BH24" s="347" t="str">
        <f t="shared" si="46"/>
        <v/>
      </c>
      <c r="BI24" s="348" t="str">
        <f t="shared" si="47"/>
        <v/>
      </c>
      <c r="BJ24" s="348" t="str">
        <f t="shared" si="48"/>
        <v/>
      </c>
      <c r="BK24" s="486" t="str">
        <f t="shared" si="49"/>
        <v/>
      </c>
      <c r="BL24" s="349" t="str">
        <f t="shared" si="56"/>
        <v/>
      </c>
      <c r="BM24" s="135" t="str">
        <f t="shared" si="57"/>
        <v/>
      </c>
      <c r="BN24" s="136" t="str">
        <f t="shared" si="58"/>
        <v/>
      </c>
      <c r="BO24" s="137" t="str">
        <f t="shared" si="59"/>
        <v/>
      </c>
      <c r="BP24" s="135" t="str">
        <f t="shared" si="60"/>
        <v/>
      </c>
      <c r="BQ24" s="136" t="str">
        <f t="shared" si="61"/>
        <v/>
      </c>
      <c r="BR24" s="137" t="str">
        <f t="shared" si="62"/>
        <v/>
      </c>
      <c r="BS24" s="135" t="str">
        <f t="shared" si="63"/>
        <v/>
      </c>
      <c r="BT24" s="140" t="str">
        <f t="shared" si="64"/>
        <v/>
      </c>
      <c r="BU24" s="348" t="str">
        <f t="shared" si="50"/>
        <v/>
      </c>
      <c r="BV24" s="348" t="str">
        <f t="shared" si="51"/>
        <v/>
      </c>
      <c r="BW24" s="348" t="str">
        <f t="shared" si="52"/>
        <v/>
      </c>
      <c r="BX24" s="350" t="str">
        <f t="shared" si="53"/>
        <v/>
      </c>
      <c r="BY24" s="351" t="str">
        <f t="shared" si="54"/>
        <v/>
      </c>
    </row>
    <row r="25" spans="1:77" s="7" customFormat="1" ht="15.6" x14ac:dyDescent="0.3">
      <c r="A25" s="141">
        <v>4</v>
      </c>
      <c r="B25" s="333"/>
      <c r="C25" s="22"/>
      <c r="D25" s="754"/>
      <c r="E25" s="756"/>
      <c r="F25" s="758"/>
      <c r="G25" s="49"/>
      <c r="H25" s="334"/>
      <c r="I25" s="334"/>
      <c r="J25" s="335"/>
      <c r="K25" s="336"/>
      <c r="L25" s="38" t="str">
        <f t="shared" si="0"/>
        <v/>
      </c>
      <c r="M25" s="38" t="str">
        <f t="shared" si="1"/>
        <v/>
      </c>
      <c r="N25" s="38" t="str">
        <f t="shared" si="2"/>
        <v/>
      </c>
      <c r="O25" s="39" t="str">
        <f t="shared" si="3"/>
        <v/>
      </c>
      <c r="P25" s="40" t="str">
        <f t="shared" si="55"/>
        <v/>
      </c>
      <c r="Q25" s="77" t="str">
        <f t="shared" si="4"/>
        <v/>
      </c>
      <c r="R25" s="337" t="str">
        <f t="shared" si="5"/>
        <v/>
      </c>
      <c r="S25" s="40" t="str">
        <f t="shared" si="6"/>
        <v/>
      </c>
      <c r="T25" s="77" t="str">
        <f t="shared" si="7"/>
        <v/>
      </c>
      <c r="U25" s="337" t="str">
        <f t="shared" si="8"/>
        <v/>
      </c>
      <c r="V25" s="40" t="str">
        <f t="shared" si="9"/>
        <v/>
      </c>
      <c r="W25" s="77" t="str">
        <f t="shared" si="10"/>
        <v/>
      </c>
      <c r="X25" s="41" t="str">
        <f t="shared" si="11"/>
        <v/>
      </c>
      <c r="Y25" s="41" t="str">
        <f t="shared" si="12"/>
        <v/>
      </c>
      <c r="Z25" s="41" t="str">
        <f t="shared" si="13"/>
        <v/>
      </c>
      <c r="AA25" s="42" t="str">
        <f t="shared" si="14"/>
        <v/>
      </c>
      <c r="AB25" s="338">
        <f t="shared" si="15"/>
        <v>0</v>
      </c>
      <c r="AC25" s="338" t="str">
        <f t="shared" si="16"/>
        <v/>
      </c>
      <c r="AD25" s="338" t="str">
        <f t="shared" si="17"/>
        <v/>
      </c>
      <c r="AE25" s="339" t="str">
        <f t="shared" si="18"/>
        <v/>
      </c>
      <c r="AF25" s="339" t="str">
        <f t="shared" si="19"/>
        <v/>
      </c>
      <c r="AG25" s="340" t="str">
        <f t="shared" si="20"/>
        <v/>
      </c>
      <c r="AH25" s="339" t="str">
        <f t="shared" si="21"/>
        <v/>
      </c>
      <c r="AI25" s="339" t="str">
        <f t="shared" si="22"/>
        <v/>
      </c>
      <c r="AJ25" s="340" t="str">
        <f t="shared" si="23"/>
        <v/>
      </c>
      <c r="AK25" s="339" t="str">
        <f t="shared" si="24"/>
        <v/>
      </c>
      <c r="AL25" s="339" t="str">
        <f t="shared" si="25"/>
        <v/>
      </c>
      <c r="AM25" s="340" t="str">
        <f t="shared" si="26"/>
        <v/>
      </c>
      <c r="AN25" s="341" t="str">
        <f t="shared" si="27"/>
        <v/>
      </c>
      <c r="AO25" s="342" t="str">
        <f t="shared" si="28"/>
        <v/>
      </c>
      <c r="AP25" s="339" t="str">
        <f t="shared" si="29"/>
        <v/>
      </c>
      <c r="AQ25" s="340" t="str">
        <f t="shared" si="30"/>
        <v/>
      </c>
      <c r="AR25" s="342" t="str">
        <f t="shared" si="31"/>
        <v/>
      </c>
      <c r="AS25" s="339" t="str">
        <f t="shared" si="32"/>
        <v/>
      </c>
      <c r="AT25" s="340" t="str">
        <f t="shared" si="33"/>
        <v/>
      </c>
      <c r="AU25" s="342" t="str">
        <f t="shared" si="34"/>
        <v/>
      </c>
      <c r="AV25" s="339" t="str">
        <f t="shared" si="35"/>
        <v/>
      </c>
      <c r="AW25" s="340" t="str">
        <f t="shared" si="36"/>
        <v/>
      </c>
      <c r="AX25" s="343"/>
      <c r="AY25" s="340" t="str">
        <f t="shared" si="37"/>
        <v/>
      </c>
      <c r="AZ25" s="340" t="str">
        <f t="shared" si="38"/>
        <v/>
      </c>
      <c r="BA25" s="344" t="str">
        <f t="shared" si="39"/>
        <v/>
      </c>
      <c r="BB25" s="345" t="str">
        <f t="shared" si="40"/>
        <v/>
      </c>
      <c r="BC25" s="346" t="str">
        <f t="shared" si="41"/>
        <v/>
      </c>
      <c r="BD25" s="344" t="str">
        <f t="shared" si="42"/>
        <v/>
      </c>
      <c r="BE25" s="345" t="str">
        <f t="shared" si="43"/>
        <v/>
      </c>
      <c r="BF25" s="346" t="str">
        <f t="shared" si="44"/>
        <v/>
      </c>
      <c r="BG25" s="344" t="str">
        <f t="shared" si="45"/>
        <v/>
      </c>
      <c r="BH25" s="347" t="str">
        <f t="shared" si="46"/>
        <v/>
      </c>
      <c r="BI25" s="348" t="str">
        <f t="shared" si="47"/>
        <v/>
      </c>
      <c r="BJ25" s="348" t="str">
        <f t="shared" si="48"/>
        <v/>
      </c>
      <c r="BK25" s="486" t="str">
        <f t="shared" si="49"/>
        <v/>
      </c>
      <c r="BL25" s="349" t="str">
        <f t="shared" si="56"/>
        <v/>
      </c>
      <c r="BM25" s="135" t="str">
        <f t="shared" si="57"/>
        <v/>
      </c>
      <c r="BN25" s="136" t="str">
        <f t="shared" si="58"/>
        <v/>
      </c>
      <c r="BO25" s="137" t="str">
        <f t="shared" si="59"/>
        <v/>
      </c>
      <c r="BP25" s="135" t="str">
        <f t="shared" si="60"/>
        <v/>
      </c>
      <c r="BQ25" s="136" t="str">
        <f t="shared" si="61"/>
        <v/>
      </c>
      <c r="BR25" s="137" t="str">
        <f t="shared" si="62"/>
        <v/>
      </c>
      <c r="BS25" s="135" t="str">
        <f t="shared" si="63"/>
        <v/>
      </c>
      <c r="BT25" s="140" t="str">
        <f t="shared" si="64"/>
        <v/>
      </c>
      <c r="BU25" s="348" t="str">
        <f t="shared" si="50"/>
        <v/>
      </c>
      <c r="BV25" s="348" t="str">
        <f t="shared" si="51"/>
        <v/>
      </c>
      <c r="BW25" s="348" t="str">
        <f t="shared" si="52"/>
        <v/>
      </c>
      <c r="BX25" s="350" t="str">
        <f t="shared" si="53"/>
        <v/>
      </c>
      <c r="BY25" s="351" t="str">
        <f t="shared" si="54"/>
        <v/>
      </c>
    </row>
    <row r="26" spans="1:77" s="5" customFormat="1" ht="15.6" x14ac:dyDescent="0.3">
      <c r="A26" s="141">
        <v>5</v>
      </c>
      <c r="B26" s="333"/>
      <c r="C26" s="22"/>
      <c r="D26" s="754"/>
      <c r="E26" s="756"/>
      <c r="F26" s="758"/>
      <c r="G26" s="49"/>
      <c r="H26" s="334"/>
      <c r="I26" s="334"/>
      <c r="J26" s="335"/>
      <c r="K26" s="336"/>
      <c r="L26" s="38" t="str">
        <f t="shared" si="0"/>
        <v/>
      </c>
      <c r="M26" s="38" t="str">
        <f t="shared" si="1"/>
        <v/>
      </c>
      <c r="N26" s="38" t="str">
        <f t="shared" si="2"/>
        <v/>
      </c>
      <c r="O26" s="39" t="str">
        <f t="shared" si="3"/>
        <v/>
      </c>
      <c r="P26" s="40" t="str">
        <f t="shared" si="55"/>
        <v/>
      </c>
      <c r="Q26" s="77" t="str">
        <f t="shared" si="4"/>
        <v/>
      </c>
      <c r="R26" s="337" t="str">
        <f t="shared" si="5"/>
        <v/>
      </c>
      <c r="S26" s="40" t="str">
        <f t="shared" si="6"/>
        <v/>
      </c>
      <c r="T26" s="77" t="str">
        <f t="shared" si="7"/>
        <v/>
      </c>
      <c r="U26" s="337" t="str">
        <f t="shared" si="8"/>
        <v/>
      </c>
      <c r="V26" s="40" t="str">
        <f t="shared" si="9"/>
        <v/>
      </c>
      <c r="W26" s="77" t="str">
        <f t="shared" si="10"/>
        <v/>
      </c>
      <c r="X26" s="41" t="str">
        <f t="shared" si="11"/>
        <v/>
      </c>
      <c r="Y26" s="41" t="str">
        <f t="shared" si="12"/>
        <v/>
      </c>
      <c r="Z26" s="41" t="str">
        <f t="shared" si="13"/>
        <v/>
      </c>
      <c r="AA26" s="42" t="str">
        <f t="shared" si="14"/>
        <v/>
      </c>
      <c r="AB26" s="338">
        <f t="shared" si="15"/>
        <v>0</v>
      </c>
      <c r="AC26" s="338" t="str">
        <f t="shared" si="16"/>
        <v/>
      </c>
      <c r="AD26" s="338" t="str">
        <f t="shared" si="17"/>
        <v/>
      </c>
      <c r="AE26" s="339" t="str">
        <f t="shared" si="18"/>
        <v/>
      </c>
      <c r="AF26" s="339" t="str">
        <f t="shared" si="19"/>
        <v/>
      </c>
      <c r="AG26" s="340" t="str">
        <f t="shared" si="20"/>
        <v/>
      </c>
      <c r="AH26" s="339" t="str">
        <f t="shared" si="21"/>
        <v/>
      </c>
      <c r="AI26" s="339" t="str">
        <f t="shared" si="22"/>
        <v/>
      </c>
      <c r="AJ26" s="340" t="str">
        <f t="shared" si="23"/>
        <v/>
      </c>
      <c r="AK26" s="339" t="str">
        <f t="shared" si="24"/>
        <v/>
      </c>
      <c r="AL26" s="339" t="str">
        <f t="shared" si="25"/>
        <v/>
      </c>
      <c r="AM26" s="340" t="str">
        <f t="shared" si="26"/>
        <v/>
      </c>
      <c r="AN26" s="341" t="str">
        <f t="shared" si="27"/>
        <v/>
      </c>
      <c r="AO26" s="342" t="str">
        <f t="shared" si="28"/>
        <v/>
      </c>
      <c r="AP26" s="339" t="str">
        <f t="shared" si="29"/>
        <v/>
      </c>
      <c r="AQ26" s="340" t="str">
        <f t="shared" si="30"/>
        <v/>
      </c>
      <c r="AR26" s="342" t="str">
        <f t="shared" si="31"/>
        <v/>
      </c>
      <c r="AS26" s="339" t="str">
        <f t="shared" si="32"/>
        <v/>
      </c>
      <c r="AT26" s="340" t="str">
        <f t="shared" si="33"/>
        <v/>
      </c>
      <c r="AU26" s="342" t="str">
        <f t="shared" si="34"/>
        <v/>
      </c>
      <c r="AV26" s="339" t="str">
        <f t="shared" si="35"/>
        <v/>
      </c>
      <c r="AW26" s="340" t="str">
        <f t="shared" si="36"/>
        <v/>
      </c>
      <c r="AX26" s="343"/>
      <c r="AY26" s="340" t="str">
        <f t="shared" si="37"/>
        <v/>
      </c>
      <c r="AZ26" s="340" t="str">
        <f t="shared" si="38"/>
        <v/>
      </c>
      <c r="BA26" s="344" t="str">
        <f t="shared" si="39"/>
        <v/>
      </c>
      <c r="BB26" s="345" t="str">
        <f t="shared" si="40"/>
        <v/>
      </c>
      <c r="BC26" s="346" t="str">
        <f t="shared" si="41"/>
        <v/>
      </c>
      <c r="BD26" s="344" t="str">
        <f t="shared" si="42"/>
        <v/>
      </c>
      <c r="BE26" s="345" t="str">
        <f t="shared" si="43"/>
        <v/>
      </c>
      <c r="BF26" s="346" t="str">
        <f t="shared" si="44"/>
        <v/>
      </c>
      <c r="BG26" s="344" t="str">
        <f t="shared" si="45"/>
        <v/>
      </c>
      <c r="BH26" s="347" t="str">
        <f t="shared" si="46"/>
        <v/>
      </c>
      <c r="BI26" s="348" t="str">
        <f t="shared" si="47"/>
        <v/>
      </c>
      <c r="BJ26" s="348" t="str">
        <f t="shared" si="48"/>
        <v/>
      </c>
      <c r="BK26" s="486" t="str">
        <f t="shared" si="49"/>
        <v/>
      </c>
      <c r="BL26" s="349" t="str">
        <f t="shared" si="56"/>
        <v/>
      </c>
      <c r="BM26" s="135" t="str">
        <f t="shared" si="57"/>
        <v/>
      </c>
      <c r="BN26" s="136" t="str">
        <f t="shared" si="58"/>
        <v/>
      </c>
      <c r="BO26" s="137" t="str">
        <f t="shared" si="59"/>
        <v/>
      </c>
      <c r="BP26" s="135" t="str">
        <f t="shared" si="60"/>
        <v/>
      </c>
      <c r="BQ26" s="136" t="str">
        <f t="shared" si="61"/>
        <v/>
      </c>
      <c r="BR26" s="137" t="str">
        <f t="shared" si="62"/>
        <v/>
      </c>
      <c r="BS26" s="135" t="str">
        <f t="shared" si="63"/>
        <v/>
      </c>
      <c r="BT26" s="140" t="str">
        <f t="shared" si="64"/>
        <v/>
      </c>
      <c r="BU26" s="348" t="str">
        <f t="shared" si="50"/>
        <v/>
      </c>
      <c r="BV26" s="348" t="str">
        <f t="shared" si="51"/>
        <v/>
      </c>
      <c r="BW26" s="348" t="str">
        <f t="shared" si="52"/>
        <v/>
      </c>
      <c r="BX26" s="350" t="str">
        <f t="shared" si="53"/>
        <v/>
      </c>
      <c r="BY26" s="351" t="str">
        <f t="shared" si="54"/>
        <v/>
      </c>
    </row>
    <row r="27" spans="1:77" s="5" customFormat="1" ht="15.6" x14ac:dyDescent="0.3">
      <c r="A27" s="141">
        <v>6</v>
      </c>
      <c r="B27" s="333"/>
      <c r="C27" s="22"/>
      <c r="D27" s="754"/>
      <c r="E27" s="756"/>
      <c r="F27" s="758"/>
      <c r="G27" s="49"/>
      <c r="H27" s="334"/>
      <c r="I27" s="334"/>
      <c r="J27" s="335"/>
      <c r="K27" s="336"/>
      <c r="L27" s="38" t="str">
        <f t="shared" si="0"/>
        <v/>
      </c>
      <c r="M27" s="38" t="str">
        <f t="shared" si="1"/>
        <v/>
      </c>
      <c r="N27" s="38" t="str">
        <f t="shared" si="2"/>
        <v/>
      </c>
      <c r="O27" s="39" t="str">
        <f t="shared" si="3"/>
        <v/>
      </c>
      <c r="P27" s="40" t="str">
        <f t="shared" si="55"/>
        <v/>
      </c>
      <c r="Q27" s="77" t="str">
        <f t="shared" si="4"/>
        <v/>
      </c>
      <c r="R27" s="337" t="str">
        <f t="shared" si="5"/>
        <v/>
      </c>
      <c r="S27" s="40" t="str">
        <f t="shared" si="6"/>
        <v/>
      </c>
      <c r="T27" s="77" t="str">
        <f t="shared" si="7"/>
        <v/>
      </c>
      <c r="U27" s="337" t="str">
        <f t="shared" si="8"/>
        <v/>
      </c>
      <c r="V27" s="40" t="str">
        <f t="shared" si="9"/>
        <v/>
      </c>
      <c r="W27" s="77" t="str">
        <f t="shared" si="10"/>
        <v/>
      </c>
      <c r="X27" s="41" t="str">
        <f t="shared" si="11"/>
        <v/>
      </c>
      <c r="Y27" s="41" t="str">
        <f t="shared" si="12"/>
        <v/>
      </c>
      <c r="Z27" s="41" t="str">
        <f t="shared" si="13"/>
        <v/>
      </c>
      <c r="AA27" s="42" t="str">
        <f t="shared" si="14"/>
        <v/>
      </c>
      <c r="AB27" s="338">
        <f t="shared" si="15"/>
        <v>0</v>
      </c>
      <c r="AC27" s="338" t="str">
        <f t="shared" si="16"/>
        <v/>
      </c>
      <c r="AD27" s="338" t="str">
        <f t="shared" si="17"/>
        <v/>
      </c>
      <c r="AE27" s="339" t="str">
        <f t="shared" si="18"/>
        <v/>
      </c>
      <c r="AF27" s="339" t="str">
        <f t="shared" si="19"/>
        <v/>
      </c>
      <c r="AG27" s="340" t="str">
        <f t="shared" si="20"/>
        <v/>
      </c>
      <c r="AH27" s="339" t="str">
        <f t="shared" si="21"/>
        <v/>
      </c>
      <c r="AI27" s="339" t="str">
        <f t="shared" si="22"/>
        <v/>
      </c>
      <c r="AJ27" s="340" t="str">
        <f t="shared" si="23"/>
        <v/>
      </c>
      <c r="AK27" s="339" t="str">
        <f t="shared" si="24"/>
        <v/>
      </c>
      <c r="AL27" s="339" t="str">
        <f t="shared" si="25"/>
        <v/>
      </c>
      <c r="AM27" s="340" t="str">
        <f t="shared" si="26"/>
        <v/>
      </c>
      <c r="AN27" s="341" t="str">
        <f t="shared" si="27"/>
        <v/>
      </c>
      <c r="AO27" s="342" t="str">
        <f t="shared" si="28"/>
        <v/>
      </c>
      <c r="AP27" s="339" t="str">
        <f t="shared" si="29"/>
        <v/>
      </c>
      <c r="AQ27" s="340" t="str">
        <f t="shared" si="30"/>
        <v/>
      </c>
      <c r="AR27" s="342" t="str">
        <f t="shared" si="31"/>
        <v/>
      </c>
      <c r="AS27" s="339" t="str">
        <f t="shared" si="32"/>
        <v/>
      </c>
      <c r="AT27" s="340" t="str">
        <f t="shared" si="33"/>
        <v/>
      </c>
      <c r="AU27" s="342" t="str">
        <f t="shared" si="34"/>
        <v/>
      </c>
      <c r="AV27" s="339" t="str">
        <f t="shared" si="35"/>
        <v/>
      </c>
      <c r="AW27" s="340" t="str">
        <f t="shared" si="36"/>
        <v/>
      </c>
      <c r="AX27" s="343"/>
      <c r="AY27" s="340" t="str">
        <f t="shared" si="37"/>
        <v/>
      </c>
      <c r="AZ27" s="340" t="str">
        <f t="shared" si="38"/>
        <v/>
      </c>
      <c r="BA27" s="344" t="str">
        <f t="shared" si="39"/>
        <v/>
      </c>
      <c r="BB27" s="345" t="str">
        <f t="shared" si="40"/>
        <v/>
      </c>
      <c r="BC27" s="346" t="str">
        <f t="shared" si="41"/>
        <v/>
      </c>
      <c r="BD27" s="344" t="str">
        <f t="shared" si="42"/>
        <v/>
      </c>
      <c r="BE27" s="345" t="str">
        <f t="shared" si="43"/>
        <v/>
      </c>
      <c r="BF27" s="346" t="str">
        <f t="shared" si="44"/>
        <v/>
      </c>
      <c r="BG27" s="344" t="str">
        <f t="shared" si="45"/>
        <v/>
      </c>
      <c r="BH27" s="347" t="str">
        <f t="shared" si="46"/>
        <v/>
      </c>
      <c r="BI27" s="348" t="str">
        <f t="shared" si="47"/>
        <v/>
      </c>
      <c r="BJ27" s="348" t="str">
        <f t="shared" si="48"/>
        <v/>
      </c>
      <c r="BK27" s="486" t="str">
        <f t="shared" si="49"/>
        <v/>
      </c>
      <c r="BL27" s="349" t="str">
        <f t="shared" si="56"/>
        <v/>
      </c>
      <c r="BM27" s="135" t="str">
        <f t="shared" si="57"/>
        <v/>
      </c>
      <c r="BN27" s="136" t="str">
        <f t="shared" si="58"/>
        <v/>
      </c>
      <c r="BO27" s="137" t="str">
        <f t="shared" si="59"/>
        <v/>
      </c>
      <c r="BP27" s="135" t="str">
        <f t="shared" si="60"/>
        <v/>
      </c>
      <c r="BQ27" s="136" t="str">
        <f t="shared" si="61"/>
        <v/>
      </c>
      <c r="BR27" s="137" t="str">
        <f t="shared" si="62"/>
        <v/>
      </c>
      <c r="BS27" s="135" t="str">
        <f t="shared" si="63"/>
        <v/>
      </c>
      <c r="BT27" s="140" t="str">
        <f t="shared" si="64"/>
        <v/>
      </c>
      <c r="BU27" s="348" t="str">
        <f t="shared" si="50"/>
        <v/>
      </c>
      <c r="BV27" s="348" t="str">
        <f t="shared" si="51"/>
        <v/>
      </c>
      <c r="BW27" s="348" t="str">
        <f t="shared" si="52"/>
        <v/>
      </c>
      <c r="BX27" s="350" t="str">
        <f t="shared" si="53"/>
        <v/>
      </c>
      <c r="BY27" s="351" t="str">
        <f t="shared" si="54"/>
        <v/>
      </c>
    </row>
    <row r="28" spans="1:77" s="5" customFormat="1" ht="15.6" x14ac:dyDescent="0.3">
      <c r="A28" s="141">
        <v>7</v>
      </c>
      <c r="B28" s="333"/>
      <c r="C28" s="22"/>
      <c r="D28" s="754"/>
      <c r="E28" s="756"/>
      <c r="F28" s="758"/>
      <c r="G28" s="49"/>
      <c r="H28" s="334"/>
      <c r="I28" s="334"/>
      <c r="J28" s="335"/>
      <c r="K28" s="336"/>
      <c r="L28" s="38" t="str">
        <f t="shared" si="0"/>
        <v/>
      </c>
      <c r="M28" s="38" t="str">
        <f t="shared" si="1"/>
        <v/>
      </c>
      <c r="N28" s="38" t="str">
        <f t="shared" si="2"/>
        <v/>
      </c>
      <c r="O28" s="39" t="str">
        <f t="shared" si="3"/>
        <v/>
      </c>
      <c r="P28" s="40" t="str">
        <f t="shared" si="55"/>
        <v/>
      </c>
      <c r="Q28" s="77" t="str">
        <f t="shared" si="4"/>
        <v/>
      </c>
      <c r="R28" s="337" t="str">
        <f t="shared" si="5"/>
        <v/>
      </c>
      <c r="S28" s="40" t="str">
        <f t="shared" si="6"/>
        <v/>
      </c>
      <c r="T28" s="77" t="str">
        <f t="shared" si="7"/>
        <v/>
      </c>
      <c r="U28" s="337" t="str">
        <f t="shared" si="8"/>
        <v/>
      </c>
      <c r="V28" s="40" t="str">
        <f t="shared" si="9"/>
        <v/>
      </c>
      <c r="W28" s="77" t="str">
        <f t="shared" si="10"/>
        <v/>
      </c>
      <c r="X28" s="41" t="str">
        <f t="shared" si="11"/>
        <v/>
      </c>
      <c r="Y28" s="41" t="str">
        <f t="shared" si="12"/>
        <v/>
      </c>
      <c r="Z28" s="41" t="str">
        <f t="shared" si="13"/>
        <v/>
      </c>
      <c r="AA28" s="42" t="str">
        <f t="shared" si="14"/>
        <v/>
      </c>
      <c r="AB28" s="338">
        <f t="shared" si="15"/>
        <v>0</v>
      </c>
      <c r="AC28" s="338" t="str">
        <f t="shared" si="16"/>
        <v/>
      </c>
      <c r="AD28" s="338" t="str">
        <f t="shared" si="17"/>
        <v/>
      </c>
      <c r="AE28" s="339" t="str">
        <f t="shared" si="18"/>
        <v/>
      </c>
      <c r="AF28" s="339" t="str">
        <f t="shared" si="19"/>
        <v/>
      </c>
      <c r="AG28" s="340" t="str">
        <f t="shared" si="20"/>
        <v/>
      </c>
      <c r="AH28" s="339" t="str">
        <f t="shared" si="21"/>
        <v/>
      </c>
      <c r="AI28" s="339" t="str">
        <f t="shared" si="22"/>
        <v/>
      </c>
      <c r="AJ28" s="340" t="str">
        <f t="shared" si="23"/>
        <v/>
      </c>
      <c r="AK28" s="339" t="str">
        <f t="shared" si="24"/>
        <v/>
      </c>
      <c r="AL28" s="339" t="str">
        <f t="shared" si="25"/>
        <v/>
      </c>
      <c r="AM28" s="340" t="str">
        <f t="shared" si="26"/>
        <v/>
      </c>
      <c r="AN28" s="341" t="str">
        <f t="shared" si="27"/>
        <v/>
      </c>
      <c r="AO28" s="342" t="str">
        <f t="shared" si="28"/>
        <v/>
      </c>
      <c r="AP28" s="339" t="str">
        <f t="shared" si="29"/>
        <v/>
      </c>
      <c r="AQ28" s="340" t="str">
        <f t="shared" si="30"/>
        <v/>
      </c>
      <c r="AR28" s="342" t="str">
        <f t="shared" si="31"/>
        <v/>
      </c>
      <c r="AS28" s="339" t="str">
        <f t="shared" si="32"/>
        <v/>
      </c>
      <c r="AT28" s="340" t="str">
        <f t="shared" si="33"/>
        <v/>
      </c>
      <c r="AU28" s="342" t="str">
        <f t="shared" si="34"/>
        <v/>
      </c>
      <c r="AV28" s="339" t="str">
        <f t="shared" si="35"/>
        <v/>
      </c>
      <c r="AW28" s="340" t="str">
        <f t="shared" si="36"/>
        <v/>
      </c>
      <c r="AX28" s="343"/>
      <c r="AY28" s="340" t="str">
        <f t="shared" si="37"/>
        <v/>
      </c>
      <c r="AZ28" s="340" t="str">
        <f t="shared" si="38"/>
        <v/>
      </c>
      <c r="BA28" s="344" t="str">
        <f t="shared" si="39"/>
        <v/>
      </c>
      <c r="BB28" s="345" t="str">
        <f t="shared" si="40"/>
        <v/>
      </c>
      <c r="BC28" s="346" t="str">
        <f t="shared" si="41"/>
        <v/>
      </c>
      <c r="BD28" s="344" t="str">
        <f t="shared" si="42"/>
        <v/>
      </c>
      <c r="BE28" s="345" t="str">
        <f t="shared" si="43"/>
        <v/>
      </c>
      <c r="BF28" s="346" t="str">
        <f t="shared" si="44"/>
        <v/>
      </c>
      <c r="BG28" s="344" t="str">
        <f t="shared" si="45"/>
        <v/>
      </c>
      <c r="BH28" s="347" t="str">
        <f t="shared" si="46"/>
        <v/>
      </c>
      <c r="BI28" s="348" t="str">
        <f t="shared" si="47"/>
        <v/>
      </c>
      <c r="BJ28" s="348" t="str">
        <f t="shared" si="48"/>
        <v/>
      </c>
      <c r="BK28" s="486" t="str">
        <f t="shared" si="49"/>
        <v/>
      </c>
      <c r="BL28" s="349" t="str">
        <f t="shared" si="56"/>
        <v/>
      </c>
      <c r="BM28" s="135" t="str">
        <f t="shared" si="57"/>
        <v/>
      </c>
      <c r="BN28" s="136" t="str">
        <f t="shared" si="58"/>
        <v/>
      </c>
      <c r="BO28" s="137" t="str">
        <f t="shared" si="59"/>
        <v/>
      </c>
      <c r="BP28" s="135" t="str">
        <f t="shared" si="60"/>
        <v/>
      </c>
      <c r="BQ28" s="136" t="str">
        <f t="shared" si="61"/>
        <v/>
      </c>
      <c r="BR28" s="137" t="str">
        <f t="shared" si="62"/>
        <v/>
      </c>
      <c r="BS28" s="135" t="str">
        <f t="shared" si="63"/>
        <v/>
      </c>
      <c r="BT28" s="140" t="str">
        <f t="shared" si="64"/>
        <v/>
      </c>
      <c r="BU28" s="348" t="str">
        <f t="shared" si="50"/>
        <v/>
      </c>
      <c r="BV28" s="348" t="str">
        <f t="shared" si="51"/>
        <v/>
      </c>
      <c r="BW28" s="348" t="str">
        <f t="shared" si="52"/>
        <v/>
      </c>
      <c r="BX28" s="350" t="str">
        <f t="shared" si="53"/>
        <v/>
      </c>
      <c r="BY28" s="351" t="str">
        <f t="shared" si="54"/>
        <v/>
      </c>
    </row>
    <row r="29" spans="1:77" s="5" customFormat="1" ht="15.6" x14ac:dyDescent="0.3">
      <c r="A29" s="141">
        <v>8</v>
      </c>
      <c r="B29" s="333"/>
      <c r="C29" s="22"/>
      <c r="D29" s="754"/>
      <c r="E29" s="756"/>
      <c r="F29" s="758"/>
      <c r="G29" s="49"/>
      <c r="H29" s="334"/>
      <c r="I29" s="334"/>
      <c r="J29" s="335"/>
      <c r="K29" s="336"/>
      <c r="L29" s="38" t="str">
        <f t="shared" si="0"/>
        <v/>
      </c>
      <c r="M29" s="38" t="str">
        <f t="shared" si="1"/>
        <v/>
      </c>
      <c r="N29" s="38" t="str">
        <f t="shared" si="2"/>
        <v/>
      </c>
      <c r="O29" s="39" t="str">
        <f t="shared" si="3"/>
        <v/>
      </c>
      <c r="P29" s="40" t="str">
        <f t="shared" si="55"/>
        <v/>
      </c>
      <c r="Q29" s="77" t="str">
        <f t="shared" si="4"/>
        <v/>
      </c>
      <c r="R29" s="337" t="str">
        <f t="shared" si="5"/>
        <v/>
      </c>
      <c r="S29" s="40" t="str">
        <f t="shared" si="6"/>
        <v/>
      </c>
      <c r="T29" s="77" t="str">
        <f t="shared" si="7"/>
        <v/>
      </c>
      <c r="U29" s="337" t="str">
        <f t="shared" si="8"/>
        <v/>
      </c>
      <c r="V29" s="40" t="str">
        <f t="shared" si="9"/>
        <v/>
      </c>
      <c r="W29" s="77" t="str">
        <f t="shared" si="10"/>
        <v/>
      </c>
      <c r="X29" s="41" t="str">
        <f t="shared" si="11"/>
        <v/>
      </c>
      <c r="Y29" s="41" t="str">
        <f t="shared" si="12"/>
        <v/>
      </c>
      <c r="Z29" s="41" t="str">
        <f t="shared" si="13"/>
        <v/>
      </c>
      <c r="AA29" s="42" t="str">
        <f t="shared" si="14"/>
        <v/>
      </c>
      <c r="AB29" s="338">
        <f t="shared" si="15"/>
        <v>0</v>
      </c>
      <c r="AC29" s="338" t="str">
        <f t="shared" si="16"/>
        <v/>
      </c>
      <c r="AD29" s="338" t="str">
        <f t="shared" si="17"/>
        <v/>
      </c>
      <c r="AE29" s="339" t="str">
        <f t="shared" si="18"/>
        <v/>
      </c>
      <c r="AF29" s="339" t="str">
        <f t="shared" si="19"/>
        <v/>
      </c>
      <c r="AG29" s="340" t="str">
        <f t="shared" si="20"/>
        <v/>
      </c>
      <c r="AH29" s="339" t="str">
        <f t="shared" si="21"/>
        <v/>
      </c>
      <c r="AI29" s="339" t="str">
        <f t="shared" si="22"/>
        <v/>
      </c>
      <c r="AJ29" s="340" t="str">
        <f t="shared" si="23"/>
        <v/>
      </c>
      <c r="AK29" s="339" t="str">
        <f t="shared" si="24"/>
        <v/>
      </c>
      <c r="AL29" s="339" t="str">
        <f t="shared" si="25"/>
        <v/>
      </c>
      <c r="AM29" s="340" t="str">
        <f t="shared" si="26"/>
        <v/>
      </c>
      <c r="AN29" s="341" t="str">
        <f t="shared" si="27"/>
        <v/>
      </c>
      <c r="AO29" s="342" t="str">
        <f t="shared" si="28"/>
        <v/>
      </c>
      <c r="AP29" s="339" t="str">
        <f t="shared" si="29"/>
        <v/>
      </c>
      <c r="AQ29" s="340" t="str">
        <f t="shared" si="30"/>
        <v/>
      </c>
      <c r="AR29" s="342" t="str">
        <f t="shared" si="31"/>
        <v/>
      </c>
      <c r="AS29" s="339" t="str">
        <f t="shared" si="32"/>
        <v/>
      </c>
      <c r="AT29" s="340" t="str">
        <f t="shared" si="33"/>
        <v/>
      </c>
      <c r="AU29" s="342" t="str">
        <f t="shared" si="34"/>
        <v/>
      </c>
      <c r="AV29" s="339" t="str">
        <f t="shared" si="35"/>
        <v/>
      </c>
      <c r="AW29" s="340" t="str">
        <f t="shared" si="36"/>
        <v/>
      </c>
      <c r="AX29" s="343"/>
      <c r="AY29" s="340" t="str">
        <f t="shared" si="37"/>
        <v/>
      </c>
      <c r="AZ29" s="340" t="str">
        <f t="shared" si="38"/>
        <v/>
      </c>
      <c r="BA29" s="344" t="str">
        <f t="shared" si="39"/>
        <v/>
      </c>
      <c r="BB29" s="345" t="str">
        <f t="shared" si="40"/>
        <v/>
      </c>
      <c r="BC29" s="346" t="str">
        <f t="shared" si="41"/>
        <v/>
      </c>
      <c r="BD29" s="344" t="str">
        <f t="shared" si="42"/>
        <v/>
      </c>
      <c r="BE29" s="345" t="str">
        <f t="shared" si="43"/>
        <v/>
      </c>
      <c r="BF29" s="346" t="str">
        <f t="shared" si="44"/>
        <v/>
      </c>
      <c r="BG29" s="344" t="str">
        <f t="shared" si="45"/>
        <v/>
      </c>
      <c r="BH29" s="347" t="str">
        <f t="shared" si="46"/>
        <v/>
      </c>
      <c r="BI29" s="348" t="str">
        <f t="shared" si="47"/>
        <v/>
      </c>
      <c r="BJ29" s="348" t="str">
        <f t="shared" si="48"/>
        <v/>
      </c>
      <c r="BK29" s="486" t="str">
        <f t="shared" si="49"/>
        <v/>
      </c>
      <c r="BL29" s="349" t="str">
        <f t="shared" si="56"/>
        <v/>
      </c>
      <c r="BM29" s="135" t="str">
        <f t="shared" si="57"/>
        <v/>
      </c>
      <c r="BN29" s="136" t="str">
        <f t="shared" si="58"/>
        <v/>
      </c>
      <c r="BO29" s="137" t="str">
        <f t="shared" si="59"/>
        <v/>
      </c>
      <c r="BP29" s="135" t="str">
        <f t="shared" si="60"/>
        <v/>
      </c>
      <c r="BQ29" s="136" t="str">
        <f t="shared" si="61"/>
        <v/>
      </c>
      <c r="BR29" s="137" t="str">
        <f t="shared" si="62"/>
        <v/>
      </c>
      <c r="BS29" s="135" t="str">
        <f t="shared" si="63"/>
        <v/>
      </c>
      <c r="BT29" s="140" t="str">
        <f t="shared" si="64"/>
        <v/>
      </c>
      <c r="BU29" s="348" t="str">
        <f t="shared" si="50"/>
        <v/>
      </c>
      <c r="BV29" s="348" t="str">
        <f t="shared" si="51"/>
        <v/>
      </c>
      <c r="BW29" s="348" t="str">
        <f t="shared" si="52"/>
        <v/>
      </c>
      <c r="BX29" s="350" t="str">
        <f t="shared" si="53"/>
        <v/>
      </c>
      <c r="BY29" s="351" t="str">
        <f t="shared" si="54"/>
        <v/>
      </c>
    </row>
    <row r="30" spans="1:77" s="5" customFormat="1" ht="15.6" x14ac:dyDescent="0.3">
      <c r="A30" s="141">
        <v>9</v>
      </c>
      <c r="B30" s="333"/>
      <c r="C30" s="22"/>
      <c r="D30" s="754"/>
      <c r="E30" s="756"/>
      <c r="F30" s="758"/>
      <c r="G30" s="49"/>
      <c r="H30" s="334"/>
      <c r="I30" s="334"/>
      <c r="J30" s="335"/>
      <c r="K30" s="336"/>
      <c r="L30" s="38" t="str">
        <f t="shared" si="0"/>
        <v/>
      </c>
      <c r="M30" s="38" t="str">
        <f t="shared" si="1"/>
        <v/>
      </c>
      <c r="N30" s="38" t="str">
        <f t="shared" si="2"/>
        <v/>
      </c>
      <c r="O30" s="39" t="str">
        <f t="shared" si="3"/>
        <v/>
      </c>
      <c r="P30" s="40" t="str">
        <f t="shared" si="55"/>
        <v/>
      </c>
      <c r="Q30" s="77" t="str">
        <f t="shared" si="4"/>
        <v/>
      </c>
      <c r="R30" s="337" t="str">
        <f t="shared" si="5"/>
        <v/>
      </c>
      <c r="S30" s="40" t="str">
        <f t="shared" si="6"/>
        <v/>
      </c>
      <c r="T30" s="77" t="str">
        <f t="shared" si="7"/>
        <v/>
      </c>
      <c r="U30" s="337" t="str">
        <f t="shared" si="8"/>
        <v/>
      </c>
      <c r="V30" s="40" t="str">
        <f t="shared" si="9"/>
        <v/>
      </c>
      <c r="W30" s="77" t="str">
        <f t="shared" si="10"/>
        <v/>
      </c>
      <c r="X30" s="41" t="str">
        <f t="shared" si="11"/>
        <v/>
      </c>
      <c r="Y30" s="41" t="str">
        <f t="shared" si="12"/>
        <v/>
      </c>
      <c r="Z30" s="41" t="str">
        <f t="shared" si="13"/>
        <v/>
      </c>
      <c r="AA30" s="42" t="str">
        <f t="shared" si="14"/>
        <v/>
      </c>
      <c r="AB30" s="338">
        <f t="shared" si="15"/>
        <v>0</v>
      </c>
      <c r="AC30" s="338" t="str">
        <f t="shared" si="16"/>
        <v/>
      </c>
      <c r="AD30" s="338" t="str">
        <f t="shared" si="17"/>
        <v/>
      </c>
      <c r="AE30" s="339" t="str">
        <f t="shared" si="18"/>
        <v/>
      </c>
      <c r="AF30" s="339" t="str">
        <f t="shared" si="19"/>
        <v/>
      </c>
      <c r="AG30" s="340" t="str">
        <f t="shared" si="20"/>
        <v/>
      </c>
      <c r="AH30" s="339" t="str">
        <f t="shared" si="21"/>
        <v/>
      </c>
      <c r="AI30" s="339" t="str">
        <f t="shared" si="22"/>
        <v/>
      </c>
      <c r="AJ30" s="340" t="str">
        <f t="shared" si="23"/>
        <v/>
      </c>
      <c r="AK30" s="339" t="str">
        <f t="shared" si="24"/>
        <v/>
      </c>
      <c r="AL30" s="339" t="str">
        <f t="shared" si="25"/>
        <v/>
      </c>
      <c r="AM30" s="340" t="str">
        <f t="shared" si="26"/>
        <v/>
      </c>
      <c r="AN30" s="341" t="str">
        <f t="shared" si="27"/>
        <v/>
      </c>
      <c r="AO30" s="342" t="str">
        <f t="shared" si="28"/>
        <v/>
      </c>
      <c r="AP30" s="339" t="str">
        <f t="shared" si="29"/>
        <v/>
      </c>
      <c r="AQ30" s="340" t="str">
        <f t="shared" si="30"/>
        <v/>
      </c>
      <c r="AR30" s="342" t="str">
        <f t="shared" si="31"/>
        <v/>
      </c>
      <c r="AS30" s="339" t="str">
        <f t="shared" si="32"/>
        <v/>
      </c>
      <c r="AT30" s="340" t="str">
        <f t="shared" si="33"/>
        <v/>
      </c>
      <c r="AU30" s="342" t="str">
        <f t="shared" si="34"/>
        <v/>
      </c>
      <c r="AV30" s="339" t="str">
        <f t="shared" si="35"/>
        <v/>
      </c>
      <c r="AW30" s="340" t="str">
        <f t="shared" si="36"/>
        <v/>
      </c>
      <c r="AX30" s="343"/>
      <c r="AY30" s="340" t="str">
        <f t="shared" si="37"/>
        <v/>
      </c>
      <c r="AZ30" s="340" t="str">
        <f t="shared" si="38"/>
        <v/>
      </c>
      <c r="BA30" s="344" t="str">
        <f t="shared" si="39"/>
        <v/>
      </c>
      <c r="BB30" s="345" t="str">
        <f t="shared" si="40"/>
        <v/>
      </c>
      <c r="BC30" s="346" t="str">
        <f t="shared" si="41"/>
        <v/>
      </c>
      <c r="BD30" s="344" t="str">
        <f t="shared" si="42"/>
        <v/>
      </c>
      <c r="BE30" s="345" t="str">
        <f t="shared" si="43"/>
        <v/>
      </c>
      <c r="BF30" s="346" t="str">
        <f t="shared" si="44"/>
        <v/>
      </c>
      <c r="BG30" s="344" t="str">
        <f t="shared" si="45"/>
        <v/>
      </c>
      <c r="BH30" s="347" t="str">
        <f t="shared" si="46"/>
        <v/>
      </c>
      <c r="BI30" s="348" t="str">
        <f t="shared" si="47"/>
        <v/>
      </c>
      <c r="BJ30" s="348" t="str">
        <f t="shared" si="48"/>
        <v/>
      </c>
      <c r="BK30" s="486" t="str">
        <f t="shared" si="49"/>
        <v/>
      </c>
      <c r="BL30" s="349" t="str">
        <f t="shared" si="56"/>
        <v/>
      </c>
      <c r="BM30" s="135" t="str">
        <f t="shared" si="57"/>
        <v/>
      </c>
      <c r="BN30" s="136" t="str">
        <f t="shared" si="58"/>
        <v/>
      </c>
      <c r="BO30" s="137" t="str">
        <f t="shared" si="59"/>
        <v/>
      </c>
      <c r="BP30" s="135" t="str">
        <f t="shared" si="60"/>
        <v/>
      </c>
      <c r="BQ30" s="136" t="str">
        <f t="shared" si="61"/>
        <v/>
      </c>
      <c r="BR30" s="137" t="str">
        <f t="shared" si="62"/>
        <v/>
      </c>
      <c r="BS30" s="135" t="str">
        <f t="shared" si="63"/>
        <v/>
      </c>
      <c r="BT30" s="140" t="str">
        <f t="shared" si="64"/>
        <v/>
      </c>
      <c r="BU30" s="348" t="str">
        <f t="shared" si="50"/>
        <v/>
      </c>
      <c r="BV30" s="348" t="str">
        <f t="shared" si="51"/>
        <v/>
      </c>
      <c r="BW30" s="348" t="str">
        <f t="shared" si="52"/>
        <v/>
      </c>
      <c r="BX30" s="350" t="str">
        <f t="shared" si="53"/>
        <v/>
      </c>
      <c r="BY30" s="351" t="str">
        <f t="shared" si="54"/>
        <v/>
      </c>
    </row>
    <row r="31" spans="1:77" s="5" customFormat="1" ht="15.6" x14ac:dyDescent="0.3">
      <c r="A31" s="141">
        <v>10</v>
      </c>
      <c r="B31" s="333"/>
      <c r="C31" s="22"/>
      <c r="D31" s="754"/>
      <c r="E31" s="756"/>
      <c r="F31" s="758"/>
      <c r="G31" s="49"/>
      <c r="H31" s="334"/>
      <c r="I31" s="334"/>
      <c r="J31" s="335"/>
      <c r="K31" s="336"/>
      <c r="L31" s="38" t="str">
        <f t="shared" si="0"/>
        <v/>
      </c>
      <c r="M31" s="38" t="str">
        <f t="shared" si="1"/>
        <v/>
      </c>
      <c r="N31" s="38" t="str">
        <f t="shared" si="2"/>
        <v/>
      </c>
      <c r="O31" s="39" t="str">
        <f t="shared" si="3"/>
        <v/>
      </c>
      <c r="P31" s="40" t="str">
        <f t="shared" si="55"/>
        <v/>
      </c>
      <c r="Q31" s="77" t="str">
        <f t="shared" si="4"/>
        <v/>
      </c>
      <c r="R31" s="337" t="str">
        <f t="shared" si="5"/>
        <v/>
      </c>
      <c r="S31" s="40" t="str">
        <f t="shared" si="6"/>
        <v/>
      </c>
      <c r="T31" s="77" t="str">
        <f t="shared" si="7"/>
        <v/>
      </c>
      <c r="U31" s="337" t="str">
        <f t="shared" si="8"/>
        <v/>
      </c>
      <c r="V31" s="40" t="str">
        <f t="shared" si="9"/>
        <v/>
      </c>
      <c r="W31" s="77" t="str">
        <f t="shared" si="10"/>
        <v/>
      </c>
      <c r="X31" s="41" t="str">
        <f t="shared" si="11"/>
        <v/>
      </c>
      <c r="Y31" s="41" t="str">
        <f t="shared" si="12"/>
        <v/>
      </c>
      <c r="Z31" s="41" t="str">
        <f t="shared" si="13"/>
        <v/>
      </c>
      <c r="AA31" s="42" t="str">
        <f t="shared" si="14"/>
        <v/>
      </c>
      <c r="AB31" s="338">
        <f t="shared" si="15"/>
        <v>0</v>
      </c>
      <c r="AC31" s="338" t="str">
        <f t="shared" si="16"/>
        <v/>
      </c>
      <c r="AD31" s="338" t="str">
        <f t="shared" si="17"/>
        <v/>
      </c>
      <c r="AE31" s="339" t="str">
        <f t="shared" si="18"/>
        <v/>
      </c>
      <c r="AF31" s="339" t="str">
        <f t="shared" si="19"/>
        <v/>
      </c>
      <c r="AG31" s="340" t="str">
        <f t="shared" si="20"/>
        <v/>
      </c>
      <c r="AH31" s="339" t="str">
        <f t="shared" si="21"/>
        <v/>
      </c>
      <c r="AI31" s="339" t="str">
        <f t="shared" si="22"/>
        <v/>
      </c>
      <c r="AJ31" s="340" t="str">
        <f t="shared" si="23"/>
        <v/>
      </c>
      <c r="AK31" s="339" t="str">
        <f t="shared" si="24"/>
        <v/>
      </c>
      <c r="AL31" s="339" t="str">
        <f t="shared" si="25"/>
        <v/>
      </c>
      <c r="AM31" s="340" t="str">
        <f t="shared" si="26"/>
        <v/>
      </c>
      <c r="AN31" s="341" t="str">
        <f t="shared" si="27"/>
        <v/>
      </c>
      <c r="AO31" s="342" t="str">
        <f t="shared" si="28"/>
        <v/>
      </c>
      <c r="AP31" s="339" t="str">
        <f t="shared" si="29"/>
        <v/>
      </c>
      <c r="AQ31" s="340" t="str">
        <f t="shared" si="30"/>
        <v/>
      </c>
      <c r="AR31" s="342" t="str">
        <f t="shared" si="31"/>
        <v/>
      </c>
      <c r="AS31" s="339" t="str">
        <f t="shared" si="32"/>
        <v/>
      </c>
      <c r="AT31" s="340" t="str">
        <f t="shared" si="33"/>
        <v/>
      </c>
      <c r="AU31" s="342" t="str">
        <f t="shared" si="34"/>
        <v/>
      </c>
      <c r="AV31" s="339" t="str">
        <f t="shared" si="35"/>
        <v/>
      </c>
      <c r="AW31" s="340" t="str">
        <f t="shared" si="36"/>
        <v/>
      </c>
      <c r="AX31" s="343"/>
      <c r="AY31" s="340" t="str">
        <f t="shared" si="37"/>
        <v/>
      </c>
      <c r="AZ31" s="340" t="str">
        <f t="shared" si="38"/>
        <v/>
      </c>
      <c r="BA31" s="344" t="str">
        <f t="shared" si="39"/>
        <v/>
      </c>
      <c r="BB31" s="345" t="str">
        <f t="shared" si="40"/>
        <v/>
      </c>
      <c r="BC31" s="346" t="str">
        <f t="shared" si="41"/>
        <v/>
      </c>
      <c r="BD31" s="344" t="str">
        <f t="shared" si="42"/>
        <v/>
      </c>
      <c r="BE31" s="345" t="str">
        <f t="shared" si="43"/>
        <v/>
      </c>
      <c r="BF31" s="346" t="str">
        <f t="shared" si="44"/>
        <v/>
      </c>
      <c r="BG31" s="344" t="str">
        <f t="shared" si="45"/>
        <v/>
      </c>
      <c r="BH31" s="347" t="str">
        <f t="shared" si="46"/>
        <v/>
      </c>
      <c r="BI31" s="348" t="str">
        <f t="shared" si="47"/>
        <v/>
      </c>
      <c r="BJ31" s="348" t="str">
        <f t="shared" si="48"/>
        <v/>
      </c>
      <c r="BK31" s="486" t="str">
        <f t="shared" si="49"/>
        <v/>
      </c>
      <c r="BL31" s="349" t="str">
        <f t="shared" si="56"/>
        <v/>
      </c>
      <c r="BM31" s="135" t="str">
        <f t="shared" si="57"/>
        <v/>
      </c>
      <c r="BN31" s="136" t="str">
        <f t="shared" si="58"/>
        <v/>
      </c>
      <c r="BO31" s="137" t="str">
        <f t="shared" si="59"/>
        <v/>
      </c>
      <c r="BP31" s="135" t="str">
        <f t="shared" si="60"/>
        <v/>
      </c>
      <c r="BQ31" s="136" t="str">
        <f t="shared" si="61"/>
        <v/>
      </c>
      <c r="BR31" s="137" t="str">
        <f t="shared" si="62"/>
        <v/>
      </c>
      <c r="BS31" s="135" t="str">
        <f t="shared" si="63"/>
        <v/>
      </c>
      <c r="BT31" s="140" t="str">
        <f t="shared" si="64"/>
        <v/>
      </c>
      <c r="BU31" s="348" t="str">
        <f t="shared" si="50"/>
        <v/>
      </c>
      <c r="BV31" s="348" t="str">
        <f t="shared" si="51"/>
        <v/>
      </c>
      <c r="BW31" s="348" t="str">
        <f t="shared" si="52"/>
        <v/>
      </c>
      <c r="BX31" s="350" t="str">
        <f t="shared" si="53"/>
        <v/>
      </c>
      <c r="BY31" s="351" t="str">
        <f t="shared" si="54"/>
        <v/>
      </c>
    </row>
    <row r="32" spans="1:77" s="5" customFormat="1" ht="15.6" x14ac:dyDescent="0.3">
      <c r="A32" s="141">
        <v>11</v>
      </c>
      <c r="B32" s="333"/>
      <c r="C32" s="22"/>
      <c r="D32" s="754"/>
      <c r="E32" s="756"/>
      <c r="F32" s="758"/>
      <c r="G32" s="49"/>
      <c r="H32" s="334"/>
      <c r="I32" s="334"/>
      <c r="J32" s="335"/>
      <c r="K32" s="336"/>
      <c r="L32" s="38" t="str">
        <f t="shared" si="0"/>
        <v/>
      </c>
      <c r="M32" s="38" t="str">
        <f t="shared" si="1"/>
        <v/>
      </c>
      <c r="N32" s="38" t="str">
        <f t="shared" si="2"/>
        <v/>
      </c>
      <c r="O32" s="39" t="str">
        <f t="shared" si="3"/>
        <v/>
      </c>
      <c r="P32" s="40" t="str">
        <f t="shared" si="55"/>
        <v/>
      </c>
      <c r="Q32" s="77" t="str">
        <f t="shared" si="4"/>
        <v/>
      </c>
      <c r="R32" s="337" t="str">
        <f t="shared" si="5"/>
        <v/>
      </c>
      <c r="S32" s="40" t="str">
        <f t="shared" si="6"/>
        <v/>
      </c>
      <c r="T32" s="77" t="str">
        <f t="shared" si="7"/>
        <v/>
      </c>
      <c r="U32" s="337" t="str">
        <f t="shared" si="8"/>
        <v/>
      </c>
      <c r="V32" s="40" t="str">
        <f t="shared" si="9"/>
        <v/>
      </c>
      <c r="W32" s="77" t="str">
        <f t="shared" si="10"/>
        <v/>
      </c>
      <c r="X32" s="41" t="str">
        <f t="shared" si="11"/>
        <v/>
      </c>
      <c r="Y32" s="41" t="str">
        <f t="shared" si="12"/>
        <v/>
      </c>
      <c r="Z32" s="41" t="str">
        <f t="shared" si="13"/>
        <v/>
      </c>
      <c r="AA32" s="42" t="str">
        <f t="shared" si="14"/>
        <v/>
      </c>
      <c r="AB32" s="338">
        <f t="shared" si="15"/>
        <v>0</v>
      </c>
      <c r="AC32" s="338" t="str">
        <f t="shared" si="16"/>
        <v/>
      </c>
      <c r="AD32" s="338" t="str">
        <f t="shared" si="17"/>
        <v/>
      </c>
      <c r="AE32" s="339" t="str">
        <f t="shared" si="18"/>
        <v/>
      </c>
      <c r="AF32" s="339" t="str">
        <f t="shared" si="19"/>
        <v/>
      </c>
      <c r="AG32" s="340" t="str">
        <f t="shared" si="20"/>
        <v/>
      </c>
      <c r="AH32" s="339" t="str">
        <f t="shared" si="21"/>
        <v/>
      </c>
      <c r="AI32" s="339" t="str">
        <f t="shared" si="22"/>
        <v/>
      </c>
      <c r="AJ32" s="340" t="str">
        <f t="shared" si="23"/>
        <v/>
      </c>
      <c r="AK32" s="339" t="str">
        <f t="shared" si="24"/>
        <v/>
      </c>
      <c r="AL32" s="339" t="str">
        <f t="shared" si="25"/>
        <v/>
      </c>
      <c r="AM32" s="340" t="str">
        <f t="shared" si="26"/>
        <v/>
      </c>
      <c r="AN32" s="341" t="str">
        <f t="shared" si="27"/>
        <v/>
      </c>
      <c r="AO32" s="342" t="str">
        <f t="shared" si="28"/>
        <v/>
      </c>
      <c r="AP32" s="339" t="str">
        <f t="shared" si="29"/>
        <v/>
      </c>
      <c r="AQ32" s="340" t="str">
        <f t="shared" si="30"/>
        <v/>
      </c>
      <c r="AR32" s="342" t="str">
        <f t="shared" si="31"/>
        <v/>
      </c>
      <c r="AS32" s="339" t="str">
        <f t="shared" si="32"/>
        <v/>
      </c>
      <c r="AT32" s="340" t="str">
        <f t="shared" si="33"/>
        <v/>
      </c>
      <c r="AU32" s="342" t="str">
        <f t="shared" si="34"/>
        <v/>
      </c>
      <c r="AV32" s="339" t="str">
        <f t="shared" si="35"/>
        <v/>
      </c>
      <c r="AW32" s="340" t="str">
        <f t="shared" si="36"/>
        <v/>
      </c>
      <c r="AX32" s="343"/>
      <c r="AY32" s="340" t="str">
        <f t="shared" si="37"/>
        <v/>
      </c>
      <c r="AZ32" s="340" t="str">
        <f t="shared" si="38"/>
        <v/>
      </c>
      <c r="BA32" s="344" t="str">
        <f t="shared" si="39"/>
        <v/>
      </c>
      <c r="BB32" s="345" t="str">
        <f t="shared" si="40"/>
        <v/>
      </c>
      <c r="BC32" s="346" t="str">
        <f t="shared" si="41"/>
        <v/>
      </c>
      <c r="BD32" s="344" t="str">
        <f t="shared" si="42"/>
        <v/>
      </c>
      <c r="BE32" s="345" t="str">
        <f t="shared" si="43"/>
        <v/>
      </c>
      <c r="BF32" s="346" t="str">
        <f t="shared" si="44"/>
        <v/>
      </c>
      <c r="BG32" s="344" t="str">
        <f t="shared" si="45"/>
        <v/>
      </c>
      <c r="BH32" s="347" t="str">
        <f t="shared" si="46"/>
        <v/>
      </c>
      <c r="BI32" s="348" t="str">
        <f t="shared" si="47"/>
        <v/>
      </c>
      <c r="BJ32" s="348" t="str">
        <f t="shared" si="48"/>
        <v/>
      </c>
      <c r="BK32" s="486" t="str">
        <f t="shared" si="49"/>
        <v/>
      </c>
      <c r="BL32" s="349" t="str">
        <f t="shared" si="56"/>
        <v/>
      </c>
      <c r="BM32" s="135" t="str">
        <f t="shared" si="57"/>
        <v/>
      </c>
      <c r="BN32" s="136" t="str">
        <f t="shared" si="58"/>
        <v/>
      </c>
      <c r="BO32" s="137" t="str">
        <f t="shared" si="59"/>
        <v/>
      </c>
      <c r="BP32" s="135" t="str">
        <f t="shared" si="60"/>
        <v/>
      </c>
      <c r="BQ32" s="136" t="str">
        <f t="shared" si="61"/>
        <v/>
      </c>
      <c r="BR32" s="137" t="str">
        <f t="shared" si="62"/>
        <v/>
      </c>
      <c r="BS32" s="135" t="str">
        <f t="shared" si="63"/>
        <v/>
      </c>
      <c r="BT32" s="140" t="str">
        <f t="shared" si="64"/>
        <v/>
      </c>
      <c r="BU32" s="348" t="str">
        <f t="shared" si="50"/>
        <v/>
      </c>
      <c r="BV32" s="348" t="str">
        <f t="shared" si="51"/>
        <v/>
      </c>
      <c r="BW32" s="348" t="str">
        <f t="shared" si="52"/>
        <v/>
      </c>
      <c r="BX32" s="350" t="str">
        <f t="shared" si="53"/>
        <v/>
      </c>
      <c r="BY32" s="351" t="str">
        <f t="shared" si="54"/>
        <v/>
      </c>
    </row>
    <row r="33" spans="1:77" s="5" customFormat="1" ht="15.6" x14ac:dyDescent="0.3">
      <c r="A33" s="141">
        <v>12</v>
      </c>
      <c r="B33" s="333"/>
      <c r="C33" s="22"/>
      <c r="D33" s="754"/>
      <c r="E33" s="756"/>
      <c r="F33" s="758"/>
      <c r="G33" s="49"/>
      <c r="H33" s="334"/>
      <c r="I33" s="334"/>
      <c r="J33" s="335"/>
      <c r="K33" s="336"/>
      <c r="L33" s="38" t="str">
        <f t="shared" si="0"/>
        <v/>
      </c>
      <c r="M33" s="38" t="str">
        <f t="shared" si="1"/>
        <v/>
      </c>
      <c r="N33" s="38" t="str">
        <f t="shared" si="2"/>
        <v/>
      </c>
      <c r="O33" s="39" t="str">
        <f t="shared" si="3"/>
        <v/>
      </c>
      <c r="P33" s="40" t="str">
        <f t="shared" si="55"/>
        <v/>
      </c>
      <c r="Q33" s="77" t="str">
        <f t="shared" si="4"/>
        <v/>
      </c>
      <c r="R33" s="337" t="str">
        <f t="shared" si="5"/>
        <v/>
      </c>
      <c r="S33" s="40" t="str">
        <f t="shared" si="6"/>
        <v/>
      </c>
      <c r="T33" s="77" t="str">
        <f t="shared" si="7"/>
        <v/>
      </c>
      <c r="U33" s="337" t="str">
        <f t="shared" si="8"/>
        <v/>
      </c>
      <c r="V33" s="40" t="str">
        <f t="shared" si="9"/>
        <v/>
      </c>
      <c r="W33" s="77" t="str">
        <f t="shared" si="10"/>
        <v/>
      </c>
      <c r="X33" s="41" t="str">
        <f t="shared" si="11"/>
        <v/>
      </c>
      <c r="Y33" s="41" t="str">
        <f t="shared" si="12"/>
        <v/>
      </c>
      <c r="Z33" s="41" t="str">
        <f t="shared" si="13"/>
        <v/>
      </c>
      <c r="AA33" s="42" t="str">
        <f t="shared" si="14"/>
        <v/>
      </c>
      <c r="AB33" s="338">
        <f t="shared" si="15"/>
        <v>0</v>
      </c>
      <c r="AC33" s="338" t="str">
        <f t="shared" si="16"/>
        <v/>
      </c>
      <c r="AD33" s="338" t="str">
        <f t="shared" si="17"/>
        <v/>
      </c>
      <c r="AE33" s="339" t="str">
        <f t="shared" si="18"/>
        <v/>
      </c>
      <c r="AF33" s="339" t="str">
        <f t="shared" si="19"/>
        <v/>
      </c>
      <c r="AG33" s="340" t="str">
        <f t="shared" si="20"/>
        <v/>
      </c>
      <c r="AH33" s="339" t="str">
        <f t="shared" si="21"/>
        <v/>
      </c>
      <c r="AI33" s="339" t="str">
        <f t="shared" si="22"/>
        <v/>
      </c>
      <c r="AJ33" s="340" t="str">
        <f t="shared" si="23"/>
        <v/>
      </c>
      <c r="AK33" s="339" t="str">
        <f t="shared" si="24"/>
        <v/>
      </c>
      <c r="AL33" s="339" t="str">
        <f t="shared" si="25"/>
        <v/>
      </c>
      <c r="AM33" s="340" t="str">
        <f t="shared" si="26"/>
        <v/>
      </c>
      <c r="AN33" s="341" t="str">
        <f t="shared" si="27"/>
        <v/>
      </c>
      <c r="AO33" s="342" t="str">
        <f t="shared" si="28"/>
        <v/>
      </c>
      <c r="AP33" s="339" t="str">
        <f t="shared" si="29"/>
        <v/>
      </c>
      <c r="AQ33" s="340" t="str">
        <f t="shared" si="30"/>
        <v/>
      </c>
      <c r="AR33" s="342" t="str">
        <f t="shared" si="31"/>
        <v/>
      </c>
      <c r="AS33" s="339" t="str">
        <f t="shared" si="32"/>
        <v/>
      </c>
      <c r="AT33" s="340" t="str">
        <f t="shared" si="33"/>
        <v/>
      </c>
      <c r="AU33" s="342" t="str">
        <f t="shared" si="34"/>
        <v/>
      </c>
      <c r="AV33" s="339" t="str">
        <f t="shared" si="35"/>
        <v/>
      </c>
      <c r="AW33" s="340" t="str">
        <f t="shared" si="36"/>
        <v/>
      </c>
      <c r="AX33" s="343"/>
      <c r="AY33" s="340" t="str">
        <f t="shared" si="37"/>
        <v/>
      </c>
      <c r="AZ33" s="340" t="str">
        <f t="shared" si="38"/>
        <v/>
      </c>
      <c r="BA33" s="344" t="str">
        <f t="shared" si="39"/>
        <v/>
      </c>
      <c r="BB33" s="345" t="str">
        <f t="shared" si="40"/>
        <v/>
      </c>
      <c r="BC33" s="346" t="str">
        <f t="shared" si="41"/>
        <v/>
      </c>
      <c r="BD33" s="344" t="str">
        <f t="shared" si="42"/>
        <v/>
      </c>
      <c r="BE33" s="345" t="str">
        <f t="shared" si="43"/>
        <v/>
      </c>
      <c r="BF33" s="346" t="str">
        <f t="shared" si="44"/>
        <v/>
      </c>
      <c r="BG33" s="344" t="str">
        <f t="shared" si="45"/>
        <v/>
      </c>
      <c r="BH33" s="347" t="str">
        <f t="shared" si="46"/>
        <v/>
      </c>
      <c r="BI33" s="348" t="str">
        <f t="shared" si="47"/>
        <v/>
      </c>
      <c r="BJ33" s="348" t="str">
        <f t="shared" si="48"/>
        <v/>
      </c>
      <c r="BK33" s="486" t="str">
        <f t="shared" si="49"/>
        <v/>
      </c>
      <c r="BL33" s="349" t="str">
        <f t="shared" si="56"/>
        <v/>
      </c>
      <c r="BM33" s="135" t="str">
        <f t="shared" si="57"/>
        <v/>
      </c>
      <c r="BN33" s="136" t="str">
        <f t="shared" si="58"/>
        <v/>
      </c>
      <c r="BO33" s="137" t="str">
        <f t="shared" si="59"/>
        <v/>
      </c>
      <c r="BP33" s="135" t="str">
        <f t="shared" si="60"/>
        <v/>
      </c>
      <c r="BQ33" s="136" t="str">
        <f t="shared" si="61"/>
        <v/>
      </c>
      <c r="BR33" s="137" t="str">
        <f t="shared" si="62"/>
        <v/>
      </c>
      <c r="BS33" s="135" t="str">
        <f t="shared" si="63"/>
        <v/>
      </c>
      <c r="BT33" s="140" t="str">
        <f t="shared" si="64"/>
        <v/>
      </c>
      <c r="BU33" s="348" t="str">
        <f t="shared" si="50"/>
        <v/>
      </c>
      <c r="BV33" s="348" t="str">
        <f t="shared" si="51"/>
        <v/>
      </c>
      <c r="BW33" s="348" t="str">
        <f t="shared" si="52"/>
        <v/>
      </c>
      <c r="BX33" s="350" t="str">
        <f t="shared" si="53"/>
        <v/>
      </c>
      <c r="BY33" s="351" t="str">
        <f t="shared" si="54"/>
        <v/>
      </c>
    </row>
    <row r="34" spans="1:77" s="5" customFormat="1" ht="15.6" x14ac:dyDescent="0.3">
      <c r="A34" s="141">
        <v>13</v>
      </c>
      <c r="B34" s="333"/>
      <c r="C34" s="22"/>
      <c r="D34" s="754"/>
      <c r="E34" s="756"/>
      <c r="F34" s="758"/>
      <c r="G34" s="49"/>
      <c r="H34" s="334"/>
      <c r="I34" s="334"/>
      <c r="J34" s="335"/>
      <c r="K34" s="336"/>
      <c r="L34" s="38" t="str">
        <f t="shared" si="0"/>
        <v/>
      </c>
      <c r="M34" s="38" t="str">
        <f t="shared" si="1"/>
        <v/>
      </c>
      <c r="N34" s="38" t="str">
        <f t="shared" si="2"/>
        <v/>
      </c>
      <c r="O34" s="39" t="str">
        <f t="shared" si="3"/>
        <v/>
      </c>
      <c r="P34" s="40" t="str">
        <f t="shared" si="55"/>
        <v/>
      </c>
      <c r="Q34" s="77" t="str">
        <f t="shared" si="4"/>
        <v/>
      </c>
      <c r="R34" s="337" t="str">
        <f t="shared" si="5"/>
        <v/>
      </c>
      <c r="S34" s="40" t="str">
        <f t="shared" si="6"/>
        <v/>
      </c>
      <c r="T34" s="77" t="str">
        <f t="shared" si="7"/>
        <v/>
      </c>
      <c r="U34" s="337" t="str">
        <f t="shared" si="8"/>
        <v/>
      </c>
      <c r="V34" s="40" t="str">
        <f t="shared" si="9"/>
        <v/>
      </c>
      <c r="W34" s="77" t="str">
        <f t="shared" si="10"/>
        <v/>
      </c>
      <c r="X34" s="41" t="str">
        <f t="shared" si="11"/>
        <v/>
      </c>
      <c r="Y34" s="41" t="str">
        <f t="shared" si="12"/>
        <v/>
      </c>
      <c r="Z34" s="41" t="str">
        <f t="shared" si="13"/>
        <v/>
      </c>
      <c r="AA34" s="42" t="str">
        <f t="shared" si="14"/>
        <v/>
      </c>
      <c r="AB34" s="338">
        <f t="shared" si="15"/>
        <v>0</v>
      </c>
      <c r="AC34" s="338" t="str">
        <f t="shared" si="16"/>
        <v/>
      </c>
      <c r="AD34" s="338" t="str">
        <f t="shared" si="17"/>
        <v/>
      </c>
      <c r="AE34" s="339" t="str">
        <f t="shared" si="18"/>
        <v/>
      </c>
      <c r="AF34" s="339" t="str">
        <f t="shared" si="19"/>
        <v/>
      </c>
      <c r="AG34" s="340" t="str">
        <f t="shared" si="20"/>
        <v/>
      </c>
      <c r="AH34" s="339" t="str">
        <f t="shared" si="21"/>
        <v/>
      </c>
      <c r="AI34" s="339" t="str">
        <f t="shared" si="22"/>
        <v/>
      </c>
      <c r="AJ34" s="340" t="str">
        <f t="shared" si="23"/>
        <v/>
      </c>
      <c r="AK34" s="339" t="str">
        <f t="shared" si="24"/>
        <v/>
      </c>
      <c r="AL34" s="339" t="str">
        <f t="shared" si="25"/>
        <v/>
      </c>
      <c r="AM34" s="340" t="str">
        <f t="shared" si="26"/>
        <v/>
      </c>
      <c r="AN34" s="341" t="str">
        <f t="shared" si="27"/>
        <v/>
      </c>
      <c r="AO34" s="342" t="str">
        <f t="shared" si="28"/>
        <v/>
      </c>
      <c r="AP34" s="339" t="str">
        <f t="shared" si="29"/>
        <v/>
      </c>
      <c r="AQ34" s="340" t="str">
        <f t="shared" si="30"/>
        <v/>
      </c>
      <c r="AR34" s="342" t="str">
        <f t="shared" si="31"/>
        <v/>
      </c>
      <c r="AS34" s="339" t="str">
        <f t="shared" si="32"/>
        <v/>
      </c>
      <c r="AT34" s="340" t="str">
        <f t="shared" si="33"/>
        <v/>
      </c>
      <c r="AU34" s="342" t="str">
        <f t="shared" si="34"/>
        <v/>
      </c>
      <c r="AV34" s="339" t="str">
        <f t="shared" si="35"/>
        <v/>
      </c>
      <c r="AW34" s="340" t="str">
        <f t="shared" si="36"/>
        <v/>
      </c>
      <c r="AX34" s="343"/>
      <c r="AY34" s="340" t="str">
        <f t="shared" si="37"/>
        <v/>
      </c>
      <c r="AZ34" s="340" t="str">
        <f t="shared" si="38"/>
        <v/>
      </c>
      <c r="BA34" s="344" t="str">
        <f t="shared" si="39"/>
        <v/>
      </c>
      <c r="BB34" s="345" t="str">
        <f t="shared" si="40"/>
        <v/>
      </c>
      <c r="BC34" s="346" t="str">
        <f t="shared" si="41"/>
        <v/>
      </c>
      <c r="BD34" s="344" t="str">
        <f t="shared" si="42"/>
        <v/>
      </c>
      <c r="BE34" s="345" t="str">
        <f t="shared" si="43"/>
        <v/>
      </c>
      <c r="BF34" s="346" t="str">
        <f t="shared" si="44"/>
        <v/>
      </c>
      <c r="BG34" s="344" t="str">
        <f t="shared" si="45"/>
        <v/>
      </c>
      <c r="BH34" s="347" t="str">
        <f t="shared" si="46"/>
        <v/>
      </c>
      <c r="BI34" s="348" t="str">
        <f t="shared" si="47"/>
        <v/>
      </c>
      <c r="BJ34" s="348" t="str">
        <f t="shared" si="48"/>
        <v/>
      </c>
      <c r="BK34" s="486" t="str">
        <f t="shared" si="49"/>
        <v/>
      </c>
      <c r="BL34" s="349" t="str">
        <f t="shared" si="56"/>
        <v/>
      </c>
      <c r="BM34" s="135" t="str">
        <f t="shared" si="57"/>
        <v/>
      </c>
      <c r="BN34" s="136" t="str">
        <f t="shared" si="58"/>
        <v/>
      </c>
      <c r="BO34" s="137" t="str">
        <f t="shared" si="59"/>
        <v/>
      </c>
      <c r="BP34" s="135" t="str">
        <f t="shared" si="60"/>
        <v/>
      </c>
      <c r="BQ34" s="136" t="str">
        <f t="shared" si="61"/>
        <v/>
      </c>
      <c r="BR34" s="137" t="str">
        <f t="shared" si="62"/>
        <v/>
      </c>
      <c r="BS34" s="135" t="str">
        <f t="shared" si="63"/>
        <v/>
      </c>
      <c r="BT34" s="140" t="str">
        <f t="shared" si="64"/>
        <v/>
      </c>
      <c r="BU34" s="348" t="str">
        <f t="shared" si="50"/>
        <v/>
      </c>
      <c r="BV34" s="348" t="str">
        <f t="shared" si="51"/>
        <v/>
      </c>
      <c r="BW34" s="348" t="str">
        <f t="shared" si="52"/>
        <v/>
      </c>
      <c r="BX34" s="350" t="str">
        <f t="shared" si="53"/>
        <v/>
      </c>
      <c r="BY34" s="351" t="str">
        <f t="shared" si="54"/>
        <v/>
      </c>
    </row>
    <row r="35" spans="1:77" s="5" customFormat="1" ht="15.6" x14ac:dyDescent="0.3">
      <c r="A35" s="141">
        <v>14</v>
      </c>
      <c r="B35" s="333"/>
      <c r="C35" s="22"/>
      <c r="D35" s="754"/>
      <c r="E35" s="756"/>
      <c r="F35" s="758"/>
      <c r="G35" s="49"/>
      <c r="H35" s="334"/>
      <c r="I35" s="334"/>
      <c r="J35" s="335"/>
      <c r="K35" s="336"/>
      <c r="L35" s="38" t="str">
        <f t="shared" si="0"/>
        <v/>
      </c>
      <c r="M35" s="38" t="str">
        <f t="shared" si="1"/>
        <v/>
      </c>
      <c r="N35" s="38" t="str">
        <f t="shared" si="2"/>
        <v/>
      </c>
      <c r="O35" s="39" t="str">
        <f t="shared" si="3"/>
        <v/>
      </c>
      <c r="P35" s="40" t="str">
        <f t="shared" si="55"/>
        <v/>
      </c>
      <c r="Q35" s="77" t="str">
        <f t="shared" si="4"/>
        <v/>
      </c>
      <c r="R35" s="337" t="str">
        <f t="shared" si="5"/>
        <v/>
      </c>
      <c r="S35" s="40" t="str">
        <f t="shared" si="6"/>
        <v/>
      </c>
      <c r="T35" s="77" t="str">
        <f t="shared" si="7"/>
        <v/>
      </c>
      <c r="U35" s="337" t="str">
        <f t="shared" si="8"/>
        <v/>
      </c>
      <c r="V35" s="40" t="str">
        <f t="shared" si="9"/>
        <v/>
      </c>
      <c r="W35" s="77" t="str">
        <f t="shared" si="10"/>
        <v/>
      </c>
      <c r="X35" s="41" t="str">
        <f t="shared" si="11"/>
        <v/>
      </c>
      <c r="Y35" s="41" t="str">
        <f t="shared" si="12"/>
        <v/>
      </c>
      <c r="Z35" s="41" t="str">
        <f t="shared" si="13"/>
        <v/>
      </c>
      <c r="AA35" s="42" t="str">
        <f t="shared" si="14"/>
        <v/>
      </c>
      <c r="AB35" s="338">
        <f t="shared" si="15"/>
        <v>0</v>
      </c>
      <c r="AC35" s="338" t="str">
        <f t="shared" si="16"/>
        <v/>
      </c>
      <c r="AD35" s="338" t="str">
        <f t="shared" si="17"/>
        <v/>
      </c>
      <c r="AE35" s="339" t="str">
        <f t="shared" si="18"/>
        <v/>
      </c>
      <c r="AF35" s="339" t="str">
        <f t="shared" si="19"/>
        <v/>
      </c>
      <c r="AG35" s="340" t="str">
        <f t="shared" si="20"/>
        <v/>
      </c>
      <c r="AH35" s="339" t="str">
        <f t="shared" si="21"/>
        <v/>
      </c>
      <c r="AI35" s="339" t="str">
        <f t="shared" si="22"/>
        <v/>
      </c>
      <c r="AJ35" s="340" t="str">
        <f t="shared" si="23"/>
        <v/>
      </c>
      <c r="AK35" s="339" t="str">
        <f t="shared" si="24"/>
        <v/>
      </c>
      <c r="AL35" s="339" t="str">
        <f t="shared" si="25"/>
        <v/>
      </c>
      <c r="AM35" s="340" t="str">
        <f t="shared" si="26"/>
        <v/>
      </c>
      <c r="AN35" s="341" t="str">
        <f t="shared" si="27"/>
        <v/>
      </c>
      <c r="AO35" s="342" t="str">
        <f t="shared" si="28"/>
        <v/>
      </c>
      <c r="AP35" s="339" t="str">
        <f t="shared" si="29"/>
        <v/>
      </c>
      <c r="AQ35" s="340" t="str">
        <f t="shared" si="30"/>
        <v/>
      </c>
      <c r="AR35" s="342" t="str">
        <f t="shared" si="31"/>
        <v/>
      </c>
      <c r="AS35" s="339" t="str">
        <f t="shared" si="32"/>
        <v/>
      </c>
      <c r="AT35" s="340" t="str">
        <f t="shared" si="33"/>
        <v/>
      </c>
      <c r="AU35" s="342" t="str">
        <f t="shared" si="34"/>
        <v/>
      </c>
      <c r="AV35" s="339" t="str">
        <f t="shared" si="35"/>
        <v/>
      </c>
      <c r="AW35" s="340" t="str">
        <f t="shared" si="36"/>
        <v/>
      </c>
      <c r="AX35" s="343"/>
      <c r="AY35" s="340" t="str">
        <f t="shared" si="37"/>
        <v/>
      </c>
      <c r="AZ35" s="340" t="str">
        <f t="shared" si="38"/>
        <v/>
      </c>
      <c r="BA35" s="344" t="str">
        <f t="shared" si="39"/>
        <v/>
      </c>
      <c r="BB35" s="345" t="str">
        <f t="shared" si="40"/>
        <v/>
      </c>
      <c r="BC35" s="346" t="str">
        <f t="shared" si="41"/>
        <v/>
      </c>
      <c r="BD35" s="344" t="str">
        <f t="shared" si="42"/>
        <v/>
      </c>
      <c r="BE35" s="345" t="str">
        <f t="shared" si="43"/>
        <v/>
      </c>
      <c r="BF35" s="346" t="str">
        <f t="shared" si="44"/>
        <v/>
      </c>
      <c r="BG35" s="344" t="str">
        <f t="shared" si="45"/>
        <v/>
      </c>
      <c r="BH35" s="347" t="str">
        <f t="shared" si="46"/>
        <v/>
      </c>
      <c r="BI35" s="348" t="str">
        <f t="shared" si="47"/>
        <v/>
      </c>
      <c r="BJ35" s="348" t="str">
        <f t="shared" si="48"/>
        <v/>
      </c>
      <c r="BK35" s="486" t="str">
        <f t="shared" si="49"/>
        <v/>
      </c>
      <c r="BL35" s="349" t="str">
        <f t="shared" si="56"/>
        <v/>
      </c>
      <c r="BM35" s="135" t="str">
        <f t="shared" si="57"/>
        <v/>
      </c>
      <c r="BN35" s="136" t="str">
        <f t="shared" si="58"/>
        <v/>
      </c>
      <c r="BO35" s="137" t="str">
        <f t="shared" si="59"/>
        <v/>
      </c>
      <c r="BP35" s="135" t="str">
        <f t="shared" si="60"/>
        <v/>
      </c>
      <c r="BQ35" s="136" t="str">
        <f t="shared" si="61"/>
        <v/>
      </c>
      <c r="BR35" s="137" t="str">
        <f t="shared" si="62"/>
        <v/>
      </c>
      <c r="BS35" s="135" t="str">
        <f t="shared" si="63"/>
        <v/>
      </c>
      <c r="BT35" s="140" t="str">
        <f t="shared" si="64"/>
        <v/>
      </c>
      <c r="BU35" s="348" t="str">
        <f t="shared" si="50"/>
        <v/>
      </c>
      <c r="BV35" s="348" t="str">
        <f t="shared" si="51"/>
        <v/>
      </c>
      <c r="BW35" s="348" t="str">
        <f t="shared" si="52"/>
        <v/>
      </c>
      <c r="BX35" s="350" t="str">
        <f t="shared" si="53"/>
        <v/>
      </c>
      <c r="BY35" s="351" t="str">
        <f t="shared" si="54"/>
        <v/>
      </c>
    </row>
    <row r="36" spans="1:77" s="5" customFormat="1" ht="15.6" x14ac:dyDescent="0.3">
      <c r="A36" s="141">
        <v>15</v>
      </c>
      <c r="B36" s="333"/>
      <c r="C36" s="22"/>
      <c r="D36" s="754"/>
      <c r="E36" s="756"/>
      <c r="F36" s="758"/>
      <c r="G36" s="49"/>
      <c r="H36" s="334"/>
      <c r="I36" s="334"/>
      <c r="J36" s="335"/>
      <c r="K36" s="336"/>
      <c r="L36" s="38" t="str">
        <f t="shared" si="0"/>
        <v/>
      </c>
      <c r="M36" s="38" t="str">
        <f t="shared" si="1"/>
        <v/>
      </c>
      <c r="N36" s="38" t="str">
        <f t="shared" si="2"/>
        <v/>
      </c>
      <c r="O36" s="39" t="str">
        <f t="shared" si="3"/>
        <v/>
      </c>
      <c r="P36" s="40" t="str">
        <f t="shared" si="55"/>
        <v/>
      </c>
      <c r="Q36" s="77" t="str">
        <f t="shared" si="4"/>
        <v/>
      </c>
      <c r="R36" s="337" t="str">
        <f t="shared" si="5"/>
        <v/>
      </c>
      <c r="S36" s="40" t="str">
        <f t="shared" si="6"/>
        <v/>
      </c>
      <c r="T36" s="77" t="str">
        <f t="shared" si="7"/>
        <v/>
      </c>
      <c r="U36" s="337" t="str">
        <f t="shared" si="8"/>
        <v/>
      </c>
      <c r="V36" s="40" t="str">
        <f t="shared" si="9"/>
        <v/>
      </c>
      <c r="W36" s="77" t="str">
        <f t="shared" si="10"/>
        <v/>
      </c>
      <c r="X36" s="41" t="str">
        <f t="shared" si="11"/>
        <v/>
      </c>
      <c r="Y36" s="41" t="str">
        <f t="shared" si="12"/>
        <v/>
      </c>
      <c r="Z36" s="41" t="str">
        <f t="shared" si="13"/>
        <v/>
      </c>
      <c r="AA36" s="42" t="str">
        <f t="shared" si="14"/>
        <v/>
      </c>
      <c r="AB36" s="338">
        <f t="shared" si="15"/>
        <v>0</v>
      </c>
      <c r="AC36" s="338" t="str">
        <f t="shared" si="16"/>
        <v/>
      </c>
      <c r="AD36" s="338" t="str">
        <f t="shared" si="17"/>
        <v/>
      </c>
      <c r="AE36" s="339" t="str">
        <f t="shared" si="18"/>
        <v/>
      </c>
      <c r="AF36" s="339" t="str">
        <f t="shared" si="19"/>
        <v/>
      </c>
      <c r="AG36" s="340" t="str">
        <f t="shared" si="20"/>
        <v/>
      </c>
      <c r="AH36" s="339" t="str">
        <f t="shared" si="21"/>
        <v/>
      </c>
      <c r="AI36" s="339" t="str">
        <f t="shared" si="22"/>
        <v/>
      </c>
      <c r="AJ36" s="340" t="str">
        <f t="shared" si="23"/>
        <v/>
      </c>
      <c r="AK36" s="339" t="str">
        <f t="shared" si="24"/>
        <v/>
      </c>
      <c r="AL36" s="339" t="str">
        <f t="shared" si="25"/>
        <v/>
      </c>
      <c r="AM36" s="340" t="str">
        <f t="shared" si="26"/>
        <v/>
      </c>
      <c r="AN36" s="341" t="str">
        <f t="shared" si="27"/>
        <v/>
      </c>
      <c r="AO36" s="342" t="str">
        <f t="shared" si="28"/>
        <v/>
      </c>
      <c r="AP36" s="339" t="str">
        <f t="shared" si="29"/>
        <v/>
      </c>
      <c r="AQ36" s="340" t="str">
        <f t="shared" si="30"/>
        <v/>
      </c>
      <c r="AR36" s="342" t="str">
        <f t="shared" si="31"/>
        <v/>
      </c>
      <c r="AS36" s="339" t="str">
        <f t="shared" si="32"/>
        <v/>
      </c>
      <c r="AT36" s="340" t="str">
        <f t="shared" si="33"/>
        <v/>
      </c>
      <c r="AU36" s="342" t="str">
        <f t="shared" si="34"/>
        <v/>
      </c>
      <c r="AV36" s="339" t="str">
        <f t="shared" si="35"/>
        <v/>
      </c>
      <c r="AW36" s="340" t="str">
        <f t="shared" si="36"/>
        <v/>
      </c>
      <c r="AX36" s="343"/>
      <c r="AY36" s="340" t="str">
        <f t="shared" si="37"/>
        <v/>
      </c>
      <c r="AZ36" s="340" t="str">
        <f t="shared" si="38"/>
        <v/>
      </c>
      <c r="BA36" s="344" t="str">
        <f t="shared" si="39"/>
        <v/>
      </c>
      <c r="BB36" s="345" t="str">
        <f t="shared" si="40"/>
        <v/>
      </c>
      <c r="BC36" s="346" t="str">
        <f t="shared" si="41"/>
        <v/>
      </c>
      <c r="BD36" s="344" t="str">
        <f t="shared" si="42"/>
        <v/>
      </c>
      <c r="BE36" s="345" t="str">
        <f t="shared" si="43"/>
        <v/>
      </c>
      <c r="BF36" s="346" t="str">
        <f t="shared" si="44"/>
        <v/>
      </c>
      <c r="BG36" s="344" t="str">
        <f t="shared" si="45"/>
        <v/>
      </c>
      <c r="BH36" s="347" t="str">
        <f t="shared" si="46"/>
        <v/>
      </c>
      <c r="BI36" s="348" t="str">
        <f t="shared" si="47"/>
        <v/>
      </c>
      <c r="BJ36" s="348" t="str">
        <f t="shared" si="48"/>
        <v/>
      </c>
      <c r="BK36" s="486" t="str">
        <f t="shared" si="49"/>
        <v/>
      </c>
      <c r="BL36" s="349" t="str">
        <f t="shared" si="56"/>
        <v/>
      </c>
      <c r="BM36" s="135" t="str">
        <f t="shared" si="57"/>
        <v/>
      </c>
      <c r="BN36" s="136" t="str">
        <f t="shared" si="58"/>
        <v/>
      </c>
      <c r="BO36" s="137" t="str">
        <f t="shared" si="59"/>
        <v/>
      </c>
      <c r="BP36" s="135" t="str">
        <f t="shared" si="60"/>
        <v/>
      </c>
      <c r="BQ36" s="136" t="str">
        <f t="shared" si="61"/>
        <v/>
      </c>
      <c r="BR36" s="137" t="str">
        <f t="shared" si="62"/>
        <v/>
      </c>
      <c r="BS36" s="135" t="str">
        <f t="shared" si="63"/>
        <v/>
      </c>
      <c r="BT36" s="140" t="str">
        <f t="shared" si="64"/>
        <v/>
      </c>
      <c r="BU36" s="348" t="str">
        <f t="shared" si="50"/>
        <v/>
      </c>
      <c r="BV36" s="348" t="str">
        <f t="shared" si="51"/>
        <v/>
      </c>
      <c r="BW36" s="348" t="str">
        <f t="shared" si="52"/>
        <v/>
      </c>
      <c r="BX36" s="350" t="str">
        <f t="shared" si="53"/>
        <v/>
      </c>
      <c r="BY36" s="351" t="str">
        <f t="shared" si="54"/>
        <v/>
      </c>
    </row>
    <row r="37" spans="1:77" s="5" customFormat="1" ht="15.6" x14ac:dyDescent="0.3">
      <c r="A37" s="141">
        <v>16</v>
      </c>
      <c r="B37" s="333"/>
      <c r="C37" s="22"/>
      <c r="D37" s="754"/>
      <c r="E37" s="756"/>
      <c r="F37" s="758"/>
      <c r="G37" s="49"/>
      <c r="H37" s="334"/>
      <c r="I37" s="334"/>
      <c r="J37" s="335"/>
      <c r="K37" s="336"/>
      <c r="L37" s="38" t="str">
        <f t="shared" si="0"/>
        <v/>
      </c>
      <c r="M37" s="38" t="str">
        <f t="shared" si="1"/>
        <v/>
      </c>
      <c r="N37" s="38" t="str">
        <f t="shared" si="2"/>
        <v/>
      </c>
      <c r="O37" s="39" t="str">
        <f t="shared" si="3"/>
        <v/>
      </c>
      <c r="P37" s="40" t="str">
        <f t="shared" si="55"/>
        <v/>
      </c>
      <c r="Q37" s="77" t="str">
        <f t="shared" si="4"/>
        <v/>
      </c>
      <c r="R37" s="337" t="str">
        <f t="shared" si="5"/>
        <v/>
      </c>
      <c r="S37" s="40" t="str">
        <f t="shared" si="6"/>
        <v/>
      </c>
      <c r="T37" s="77" t="str">
        <f t="shared" si="7"/>
        <v/>
      </c>
      <c r="U37" s="337" t="str">
        <f t="shared" si="8"/>
        <v/>
      </c>
      <c r="V37" s="40" t="str">
        <f t="shared" si="9"/>
        <v/>
      </c>
      <c r="W37" s="77" t="str">
        <f t="shared" si="10"/>
        <v/>
      </c>
      <c r="X37" s="41" t="str">
        <f t="shared" si="11"/>
        <v/>
      </c>
      <c r="Y37" s="41" t="str">
        <f t="shared" si="12"/>
        <v/>
      </c>
      <c r="Z37" s="41" t="str">
        <f t="shared" si="13"/>
        <v/>
      </c>
      <c r="AA37" s="42" t="str">
        <f t="shared" si="14"/>
        <v/>
      </c>
      <c r="AB37" s="338">
        <f t="shared" si="15"/>
        <v>0</v>
      </c>
      <c r="AC37" s="338" t="str">
        <f t="shared" si="16"/>
        <v/>
      </c>
      <c r="AD37" s="338" t="str">
        <f t="shared" si="17"/>
        <v/>
      </c>
      <c r="AE37" s="339" t="str">
        <f t="shared" si="18"/>
        <v/>
      </c>
      <c r="AF37" s="339" t="str">
        <f t="shared" si="19"/>
        <v/>
      </c>
      <c r="AG37" s="340" t="str">
        <f t="shared" si="20"/>
        <v/>
      </c>
      <c r="AH37" s="339" t="str">
        <f t="shared" si="21"/>
        <v/>
      </c>
      <c r="AI37" s="339" t="str">
        <f t="shared" si="22"/>
        <v/>
      </c>
      <c r="AJ37" s="340" t="str">
        <f t="shared" si="23"/>
        <v/>
      </c>
      <c r="AK37" s="339" t="str">
        <f t="shared" si="24"/>
        <v/>
      </c>
      <c r="AL37" s="339" t="str">
        <f t="shared" si="25"/>
        <v/>
      </c>
      <c r="AM37" s="340" t="str">
        <f t="shared" si="26"/>
        <v/>
      </c>
      <c r="AN37" s="341" t="str">
        <f t="shared" si="27"/>
        <v/>
      </c>
      <c r="AO37" s="342" t="str">
        <f t="shared" si="28"/>
        <v/>
      </c>
      <c r="AP37" s="339" t="str">
        <f t="shared" si="29"/>
        <v/>
      </c>
      <c r="AQ37" s="340" t="str">
        <f t="shared" si="30"/>
        <v/>
      </c>
      <c r="AR37" s="342" t="str">
        <f t="shared" si="31"/>
        <v/>
      </c>
      <c r="AS37" s="339" t="str">
        <f t="shared" si="32"/>
        <v/>
      </c>
      <c r="AT37" s="340" t="str">
        <f t="shared" si="33"/>
        <v/>
      </c>
      <c r="AU37" s="342" t="str">
        <f t="shared" si="34"/>
        <v/>
      </c>
      <c r="AV37" s="339" t="str">
        <f t="shared" si="35"/>
        <v/>
      </c>
      <c r="AW37" s="340" t="str">
        <f t="shared" si="36"/>
        <v/>
      </c>
      <c r="AX37" s="343"/>
      <c r="AY37" s="340" t="str">
        <f t="shared" si="37"/>
        <v/>
      </c>
      <c r="AZ37" s="340" t="str">
        <f t="shared" si="38"/>
        <v/>
      </c>
      <c r="BA37" s="344" t="str">
        <f t="shared" si="39"/>
        <v/>
      </c>
      <c r="BB37" s="345" t="str">
        <f t="shared" si="40"/>
        <v/>
      </c>
      <c r="BC37" s="346" t="str">
        <f t="shared" si="41"/>
        <v/>
      </c>
      <c r="BD37" s="344" t="str">
        <f t="shared" si="42"/>
        <v/>
      </c>
      <c r="BE37" s="345" t="str">
        <f t="shared" si="43"/>
        <v/>
      </c>
      <c r="BF37" s="346" t="str">
        <f t="shared" si="44"/>
        <v/>
      </c>
      <c r="BG37" s="344" t="str">
        <f t="shared" si="45"/>
        <v/>
      </c>
      <c r="BH37" s="347" t="str">
        <f t="shared" si="46"/>
        <v/>
      </c>
      <c r="BI37" s="348" t="str">
        <f t="shared" si="47"/>
        <v/>
      </c>
      <c r="BJ37" s="348" t="str">
        <f t="shared" si="48"/>
        <v/>
      </c>
      <c r="BK37" s="486" t="str">
        <f t="shared" si="49"/>
        <v/>
      </c>
      <c r="BL37" s="349" t="str">
        <f t="shared" si="56"/>
        <v/>
      </c>
      <c r="BM37" s="135" t="str">
        <f t="shared" si="57"/>
        <v/>
      </c>
      <c r="BN37" s="136" t="str">
        <f t="shared" si="58"/>
        <v/>
      </c>
      <c r="BO37" s="137" t="str">
        <f t="shared" si="59"/>
        <v/>
      </c>
      <c r="BP37" s="135" t="str">
        <f t="shared" si="60"/>
        <v/>
      </c>
      <c r="BQ37" s="136" t="str">
        <f t="shared" si="61"/>
        <v/>
      </c>
      <c r="BR37" s="137" t="str">
        <f t="shared" si="62"/>
        <v/>
      </c>
      <c r="BS37" s="135" t="str">
        <f t="shared" si="63"/>
        <v/>
      </c>
      <c r="BT37" s="140" t="str">
        <f t="shared" si="64"/>
        <v/>
      </c>
      <c r="BU37" s="348" t="str">
        <f t="shared" si="50"/>
        <v/>
      </c>
      <c r="BV37" s="348" t="str">
        <f t="shared" si="51"/>
        <v/>
      </c>
      <c r="BW37" s="348" t="str">
        <f t="shared" si="52"/>
        <v/>
      </c>
      <c r="BX37" s="350" t="str">
        <f t="shared" si="53"/>
        <v/>
      </c>
      <c r="BY37" s="351" t="str">
        <f t="shared" si="54"/>
        <v/>
      </c>
    </row>
    <row r="38" spans="1:77" s="5" customFormat="1" ht="15.6" x14ac:dyDescent="0.3">
      <c r="A38" s="141">
        <v>17</v>
      </c>
      <c r="B38" s="333"/>
      <c r="C38" s="22"/>
      <c r="D38" s="754"/>
      <c r="E38" s="756"/>
      <c r="F38" s="758"/>
      <c r="G38" s="49"/>
      <c r="H38" s="334"/>
      <c r="I38" s="334"/>
      <c r="J38" s="335"/>
      <c r="K38" s="336"/>
      <c r="L38" s="38" t="str">
        <f t="shared" si="0"/>
        <v/>
      </c>
      <c r="M38" s="38" t="str">
        <f t="shared" si="1"/>
        <v/>
      </c>
      <c r="N38" s="38" t="str">
        <f t="shared" si="2"/>
        <v/>
      </c>
      <c r="O38" s="39" t="str">
        <f t="shared" si="3"/>
        <v/>
      </c>
      <c r="P38" s="40" t="str">
        <f t="shared" si="55"/>
        <v/>
      </c>
      <c r="Q38" s="77" t="str">
        <f t="shared" si="4"/>
        <v/>
      </c>
      <c r="R38" s="337" t="str">
        <f t="shared" si="5"/>
        <v/>
      </c>
      <c r="S38" s="40" t="str">
        <f t="shared" si="6"/>
        <v/>
      </c>
      <c r="T38" s="77" t="str">
        <f t="shared" si="7"/>
        <v/>
      </c>
      <c r="U38" s="337" t="str">
        <f t="shared" si="8"/>
        <v/>
      </c>
      <c r="V38" s="40" t="str">
        <f t="shared" si="9"/>
        <v/>
      </c>
      <c r="W38" s="77" t="str">
        <f t="shared" si="10"/>
        <v/>
      </c>
      <c r="X38" s="41" t="str">
        <f t="shared" si="11"/>
        <v/>
      </c>
      <c r="Y38" s="41" t="str">
        <f t="shared" si="12"/>
        <v/>
      </c>
      <c r="Z38" s="41" t="str">
        <f t="shared" si="13"/>
        <v/>
      </c>
      <c r="AA38" s="42" t="str">
        <f t="shared" si="14"/>
        <v/>
      </c>
      <c r="AB38" s="338">
        <f t="shared" si="15"/>
        <v>0</v>
      </c>
      <c r="AC38" s="338" t="str">
        <f t="shared" si="16"/>
        <v/>
      </c>
      <c r="AD38" s="338" t="str">
        <f t="shared" si="17"/>
        <v/>
      </c>
      <c r="AE38" s="339" t="str">
        <f t="shared" si="18"/>
        <v/>
      </c>
      <c r="AF38" s="339" t="str">
        <f t="shared" si="19"/>
        <v/>
      </c>
      <c r="AG38" s="340" t="str">
        <f t="shared" si="20"/>
        <v/>
      </c>
      <c r="AH38" s="339" t="str">
        <f t="shared" si="21"/>
        <v/>
      </c>
      <c r="AI38" s="339" t="str">
        <f t="shared" si="22"/>
        <v/>
      </c>
      <c r="AJ38" s="340" t="str">
        <f t="shared" si="23"/>
        <v/>
      </c>
      <c r="AK38" s="339" t="str">
        <f t="shared" si="24"/>
        <v/>
      </c>
      <c r="AL38" s="339" t="str">
        <f t="shared" si="25"/>
        <v/>
      </c>
      <c r="AM38" s="340" t="str">
        <f t="shared" si="26"/>
        <v/>
      </c>
      <c r="AN38" s="341" t="str">
        <f t="shared" si="27"/>
        <v/>
      </c>
      <c r="AO38" s="342" t="str">
        <f t="shared" si="28"/>
        <v/>
      </c>
      <c r="AP38" s="339" t="str">
        <f t="shared" si="29"/>
        <v/>
      </c>
      <c r="AQ38" s="340" t="str">
        <f t="shared" si="30"/>
        <v/>
      </c>
      <c r="AR38" s="342" t="str">
        <f t="shared" si="31"/>
        <v/>
      </c>
      <c r="AS38" s="339" t="str">
        <f t="shared" si="32"/>
        <v/>
      </c>
      <c r="AT38" s="340" t="str">
        <f t="shared" si="33"/>
        <v/>
      </c>
      <c r="AU38" s="342" t="str">
        <f t="shared" si="34"/>
        <v/>
      </c>
      <c r="AV38" s="339" t="str">
        <f t="shared" si="35"/>
        <v/>
      </c>
      <c r="AW38" s="340" t="str">
        <f t="shared" si="36"/>
        <v/>
      </c>
      <c r="AX38" s="343"/>
      <c r="AY38" s="340" t="str">
        <f t="shared" si="37"/>
        <v/>
      </c>
      <c r="AZ38" s="340" t="str">
        <f t="shared" si="38"/>
        <v/>
      </c>
      <c r="BA38" s="344" t="str">
        <f t="shared" si="39"/>
        <v/>
      </c>
      <c r="BB38" s="345" t="str">
        <f t="shared" si="40"/>
        <v/>
      </c>
      <c r="BC38" s="346" t="str">
        <f t="shared" si="41"/>
        <v/>
      </c>
      <c r="BD38" s="344" t="str">
        <f t="shared" si="42"/>
        <v/>
      </c>
      <c r="BE38" s="345" t="str">
        <f t="shared" si="43"/>
        <v/>
      </c>
      <c r="BF38" s="346" t="str">
        <f t="shared" si="44"/>
        <v/>
      </c>
      <c r="BG38" s="344" t="str">
        <f t="shared" si="45"/>
        <v/>
      </c>
      <c r="BH38" s="347" t="str">
        <f t="shared" si="46"/>
        <v/>
      </c>
      <c r="BI38" s="348" t="str">
        <f t="shared" si="47"/>
        <v/>
      </c>
      <c r="BJ38" s="348" t="str">
        <f t="shared" si="48"/>
        <v/>
      </c>
      <c r="BK38" s="486" t="str">
        <f t="shared" si="49"/>
        <v/>
      </c>
      <c r="BL38" s="349" t="str">
        <f t="shared" si="56"/>
        <v/>
      </c>
      <c r="BM38" s="135" t="str">
        <f t="shared" si="57"/>
        <v/>
      </c>
      <c r="BN38" s="136" t="str">
        <f t="shared" si="58"/>
        <v/>
      </c>
      <c r="BO38" s="137" t="str">
        <f t="shared" si="59"/>
        <v/>
      </c>
      <c r="BP38" s="135" t="str">
        <f t="shared" si="60"/>
        <v/>
      </c>
      <c r="BQ38" s="136" t="str">
        <f t="shared" si="61"/>
        <v/>
      </c>
      <c r="BR38" s="137" t="str">
        <f t="shared" si="62"/>
        <v/>
      </c>
      <c r="BS38" s="135" t="str">
        <f t="shared" si="63"/>
        <v/>
      </c>
      <c r="BT38" s="140" t="str">
        <f t="shared" si="64"/>
        <v/>
      </c>
      <c r="BU38" s="348" t="str">
        <f t="shared" si="50"/>
        <v/>
      </c>
      <c r="BV38" s="348" t="str">
        <f t="shared" si="51"/>
        <v/>
      </c>
      <c r="BW38" s="348" t="str">
        <f t="shared" si="52"/>
        <v/>
      </c>
      <c r="BX38" s="350" t="str">
        <f t="shared" si="53"/>
        <v/>
      </c>
      <c r="BY38" s="351" t="str">
        <f t="shared" si="54"/>
        <v/>
      </c>
    </row>
    <row r="39" spans="1:77" s="5" customFormat="1" ht="15.6" x14ac:dyDescent="0.3">
      <c r="A39" s="141">
        <v>18</v>
      </c>
      <c r="B39" s="333"/>
      <c r="C39" s="22"/>
      <c r="D39" s="754"/>
      <c r="E39" s="756"/>
      <c r="F39" s="758"/>
      <c r="G39" s="49"/>
      <c r="H39" s="334"/>
      <c r="I39" s="334"/>
      <c r="J39" s="335"/>
      <c r="K39" s="336"/>
      <c r="L39" s="38" t="str">
        <f t="shared" si="0"/>
        <v/>
      </c>
      <c r="M39" s="38" t="str">
        <f t="shared" si="1"/>
        <v/>
      </c>
      <c r="N39" s="38" t="str">
        <f t="shared" si="2"/>
        <v/>
      </c>
      <c r="O39" s="39" t="str">
        <f t="shared" si="3"/>
        <v/>
      </c>
      <c r="P39" s="40" t="str">
        <f t="shared" si="55"/>
        <v/>
      </c>
      <c r="Q39" s="77" t="str">
        <f t="shared" si="4"/>
        <v/>
      </c>
      <c r="R39" s="337" t="str">
        <f t="shared" si="5"/>
        <v/>
      </c>
      <c r="S39" s="40" t="str">
        <f t="shared" si="6"/>
        <v/>
      </c>
      <c r="T39" s="77" t="str">
        <f t="shared" si="7"/>
        <v/>
      </c>
      <c r="U39" s="337" t="str">
        <f t="shared" si="8"/>
        <v/>
      </c>
      <c r="V39" s="40" t="str">
        <f t="shared" si="9"/>
        <v/>
      </c>
      <c r="W39" s="77" t="str">
        <f t="shared" si="10"/>
        <v/>
      </c>
      <c r="X39" s="41" t="str">
        <f t="shared" si="11"/>
        <v/>
      </c>
      <c r="Y39" s="41" t="str">
        <f t="shared" si="12"/>
        <v/>
      </c>
      <c r="Z39" s="41" t="str">
        <f t="shared" si="13"/>
        <v/>
      </c>
      <c r="AA39" s="42" t="str">
        <f t="shared" si="14"/>
        <v/>
      </c>
      <c r="AB39" s="338">
        <f t="shared" si="15"/>
        <v>0</v>
      </c>
      <c r="AC39" s="338" t="str">
        <f t="shared" si="16"/>
        <v/>
      </c>
      <c r="AD39" s="338" t="str">
        <f t="shared" si="17"/>
        <v/>
      </c>
      <c r="AE39" s="339" t="str">
        <f t="shared" si="18"/>
        <v/>
      </c>
      <c r="AF39" s="339" t="str">
        <f t="shared" si="19"/>
        <v/>
      </c>
      <c r="AG39" s="340" t="str">
        <f t="shared" si="20"/>
        <v/>
      </c>
      <c r="AH39" s="339" t="str">
        <f t="shared" si="21"/>
        <v/>
      </c>
      <c r="AI39" s="339" t="str">
        <f t="shared" si="22"/>
        <v/>
      </c>
      <c r="AJ39" s="340" t="str">
        <f t="shared" si="23"/>
        <v/>
      </c>
      <c r="AK39" s="339" t="str">
        <f t="shared" si="24"/>
        <v/>
      </c>
      <c r="AL39" s="339" t="str">
        <f t="shared" si="25"/>
        <v/>
      </c>
      <c r="AM39" s="340" t="str">
        <f t="shared" si="26"/>
        <v/>
      </c>
      <c r="AN39" s="341" t="str">
        <f t="shared" si="27"/>
        <v/>
      </c>
      <c r="AO39" s="342" t="str">
        <f t="shared" si="28"/>
        <v/>
      </c>
      <c r="AP39" s="339" t="str">
        <f t="shared" si="29"/>
        <v/>
      </c>
      <c r="AQ39" s="340" t="str">
        <f t="shared" si="30"/>
        <v/>
      </c>
      <c r="AR39" s="342" t="str">
        <f t="shared" si="31"/>
        <v/>
      </c>
      <c r="AS39" s="339" t="str">
        <f t="shared" si="32"/>
        <v/>
      </c>
      <c r="AT39" s="340" t="str">
        <f t="shared" si="33"/>
        <v/>
      </c>
      <c r="AU39" s="342" t="str">
        <f t="shared" si="34"/>
        <v/>
      </c>
      <c r="AV39" s="339" t="str">
        <f t="shared" si="35"/>
        <v/>
      </c>
      <c r="AW39" s="340" t="str">
        <f t="shared" si="36"/>
        <v/>
      </c>
      <c r="AX39" s="343"/>
      <c r="AY39" s="340" t="str">
        <f t="shared" si="37"/>
        <v/>
      </c>
      <c r="AZ39" s="340" t="str">
        <f t="shared" si="38"/>
        <v/>
      </c>
      <c r="BA39" s="344" t="str">
        <f t="shared" si="39"/>
        <v/>
      </c>
      <c r="BB39" s="345" t="str">
        <f t="shared" si="40"/>
        <v/>
      </c>
      <c r="BC39" s="346" t="str">
        <f t="shared" si="41"/>
        <v/>
      </c>
      <c r="BD39" s="344" t="str">
        <f t="shared" si="42"/>
        <v/>
      </c>
      <c r="BE39" s="345" t="str">
        <f t="shared" si="43"/>
        <v/>
      </c>
      <c r="BF39" s="346" t="str">
        <f t="shared" si="44"/>
        <v/>
      </c>
      <c r="BG39" s="344" t="str">
        <f t="shared" si="45"/>
        <v/>
      </c>
      <c r="BH39" s="347" t="str">
        <f t="shared" si="46"/>
        <v/>
      </c>
      <c r="BI39" s="348" t="str">
        <f t="shared" si="47"/>
        <v/>
      </c>
      <c r="BJ39" s="348" t="str">
        <f t="shared" si="48"/>
        <v/>
      </c>
      <c r="BK39" s="486" t="str">
        <f t="shared" si="49"/>
        <v/>
      </c>
      <c r="BL39" s="349" t="str">
        <f t="shared" si="56"/>
        <v/>
      </c>
      <c r="BM39" s="135" t="str">
        <f t="shared" si="57"/>
        <v/>
      </c>
      <c r="BN39" s="136" t="str">
        <f t="shared" si="58"/>
        <v/>
      </c>
      <c r="BO39" s="137" t="str">
        <f t="shared" si="59"/>
        <v/>
      </c>
      <c r="BP39" s="135" t="str">
        <f t="shared" si="60"/>
        <v/>
      </c>
      <c r="BQ39" s="136" t="str">
        <f t="shared" si="61"/>
        <v/>
      </c>
      <c r="BR39" s="137" t="str">
        <f t="shared" si="62"/>
        <v/>
      </c>
      <c r="BS39" s="135" t="str">
        <f t="shared" si="63"/>
        <v/>
      </c>
      <c r="BT39" s="140" t="str">
        <f t="shared" si="64"/>
        <v/>
      </c>
      <c r="BU39" s="348" t="str">
        <f t="shared" si="50"/>
        <v/>
      </c>
      <c r="BV39" s="348" t="str">
        <f t="shared" si="51"/>
        <v/>
      </c>
      <c r="BW39" s="348" t="str">
        <f t="shared" si="52"/>
        <v/>
      </c>
      <c r="BX39" s="350" t="str">
        <f t="shared" si="53"/>
        <v/>
      </c>
      <c r="BY39" s="351" t="str">
        <f t="shared" si="54"/>
        <v/>
      </c>
    </row>
    <row r="40" spans="1:77" s="5" customFormat="1" ht="15.6" x14ac:dyDescent="0.3">
      <c r="A40" s="141">
        <v>19</v>
      </c>
      <c r="B40" s="333"/>
      <c r="C40" s="22"/>
      <c r="D40" s="754"/>
      <c r="E40" s="756"/>
      <c r="F40" s="758"/>
      <c r="G40" s="49"/>
      <c r="H40" s="334"/>
      <c r="I40" s="334"/>
      <c r="J40" s="335"/>
      <c r="K40" s="336"/>
      <c r="L40" s="38" t="str">
        <f t="shared" si="0"/>
        <v/>
      </c>
      <c r="M40" s="38" t="str">
        <f t="shared" si="1"/>
        <v/>
      </c>
      <c r="N40" s="38" t="str">
        <f t="shared" si="2"/>
        <v/>
      </c>
      <c r="O40" s="39" t="str">
        <f t="shared" si="3"/>
        <v/>
      </c>
      <c r="P40" s="40" t="str">
        <f t="shared" si="55"/>
        <v/>
      </c>
      <c r="Q40" s="77" t="str">
        <f t="shared" si="4"/>
        <v/>
      </c>
      <c r="R40" s="337" t="str">
        <f t="shared" si="5"/>
        <v/>
      </c>
      <c r="S40" s="40" t="str">
        <f t="shared" si="6"/>
        <v/>
      </c>
      <c r="T40" s="77" t="str">
        <f t="shared" si="7"/>
        <v/>
      </c>
      <c r="U40" s="337" t="str">
        <f t="shared" si="8"/>
        <v/>
      </c>
      <c r="V40" s="40" t="str">
        <f t="shared" si="9"/>
        <v/>
      </c>
      <c r="W40" s="77" t="str">
        <f t="shared" si="10"/>
        <v/>
      </c>
      <c r="X40" s="41" t="str">
        <f t="shared" si="11"/>
        <v/>
      </c>
      <c r="Y40" s="41" t="str">
        <f t="shared" si="12"/>
        <v/>
      </c>
      <c r="Z40" s="41" t="str">
        <f t="shared" si="13"/>
        <v/>
      </c>
      <c r="AA40" s="42" t="str">
        <f t="shared" si="14"/>
        <v/>
      </c>
      <c r="AB40" s="338">
        <f t="shared" si="15"/>
        <v>0</v>
      </c>
      <c r="AC40" s="338" t="str">
        <f t="shared" si="16"/>
        <v/>
      </c>
      <c r="AD40" s="338" t="str">
        <f t="shared" si="17"/>
        <v/>
      </c>
      <c r="AE40" s="339" t="str">
        <f t="shared" si="18"/>
        <v/>
      </c>
      <c r="AF40" s="339" t="str">
        <f t="shared" si="19"/>
        <v/>
      </c>
      <c r="AG40" s="340" t="str">
        <f t="shared" si="20"/>
        <v/>
      </c>
      <c r="AH40" s="339" t="str">
        <f t="shared" si="21"/>
        <v/>
      </c>
      <c r="AI40" s="339" t="str">
        <f t="shared" si="22"/>
        <v/>
      </c>
      <c r="AJ40" s="340" t="str">
        <f t="shared" si="23"/>
        <v/>
      </c>
      <c r="AK40" s="339" t="str">
        <f t="shared" si="24"/>
        <v/>
      </c>
      <c r="AL40" s="339" t="str">
        <f t="shared" si="25"/>
        <v/>
      </c>
      <c r="AM40" s="340" t="str">
        <f t="shared" si="26"/>
        <v/>
      </c>
      <c r="AN40" s="341" t="str">
        <f t="shared" si="27"/>
        <v/>
      </c>
      <c r="AO40" s="342" t="str">
        <f t="shared" si="28"/>
        <v/>
      </c>
      <c r="AP40" s="339" t="str">
        <f t="shared" si="29"/>
        <v/>
      </c>
      <c r="AQ40" s="340" t="str">
        <f t="shared" si="30"/>
        <v/>
      </c>
      <c r="AR40" s="342" t="str">
        <f t="shared" si="31"/>
        <v/>
      </c>
      <c r="AS40" s="339" t="str">
        <f t="shared" si="32"/>
        <v/>
      </c>
      <c r="AT40" s="340" t="str">
        <f t="shared" si="33"/>
        <v/>
      </c>
      <c r="AU40" s="342" t="str">
        <f t="shared" si="34"/>
        <v/>
      </c>
      <c r="AV40" s="339" t="str">
        <f t="shared" si="35"/>
        <v/>
      </c>
      <c r="AW40" s="340" t="str">
        <f t="shared" si="36"/>
        <v/>
      </c>
      <c r="AX40" s="343"/>
      <c r="AY40" s="340" t="str">
        <f t="shared" si="37"/>
        <v/>
      </c>
      <c r="AZ40" s="340" t="str">
        <f t="shared" si="38"/>
        <v/>
      </c>
      <c r="BA40" s="344" t="str">
        <f t="shared" si="39"/>
        <v/>
      </c>
      <c r="BB40" s="345" t="str">
        <f t="shared" si="40"/>
        <v/>
      </c>
      <c r="BC40" s="346" t="str">
        <f t="shared" si="41"/>
        <v/>
      </c>
      <c r="BD40" s="344" t="str">
        <f t="shared" si="42"/>
        <v/>
      </c>
      <c r="BE40" s="345" t="str">
        <f t="shared" si="43"/>
        <v/>
      </c>
      <c r="BF40" s="346" t="str">
        <f t="shared" si="44"/>
        <v/>
      </c>
      <c r="BG40" s="344" t="str">
        <f t="shared" si="45"/>
        <v/>
      </c>
      <c r="BH40" s="347" t="str">
        <f t="shared" si="46"/>
        <v/>
      </c>
      <c r="BI40" s="348" t="str">
        <f t="shared" si="47"/>
        <v/>
      </c>
      <c r="BJ40" s="348" t="str">
        <f t="shared" si="48"/>
        <v/>
      </c>
      <c r="BK40" s="486" t="str">
        <f t="shared" si="49"/>
        <v/>
      </c>
      <c r="BL40" s="349" t="str">
        <f t="shared" si="56"/>
        <v/>
      </c>
      <c r="BM40" s="135" t="str">
        <f t="shared" si="57"/>
        <v/>
      </c>
      <c r="BN40" s="136" t="str">
        <f t="shared" si="58"/>
        <v/>
      </c>
      <c r="BO40" s="137" t="str">
        <f t="shared" si="59"/>
        <v/>
      </c>
      <c r="BP40" s="135" t="str">
        <f t="shared" si="60"/>
        <v/>
      </c>
      <c r="BQ40" s="136" t="str">
        <f t="shared" si="61"/>
        <v/>
      </c>
      <c r="BR40" s="137" t="str">
        <f t="shared" si="62"/>
        <v/>
      </c>
      <c r="BS40" s="135" t="str">
        <f t="shared" si="63"/>
        <v/>
      </c>
      <c r="BT40" s="140" t="str">
        <f t="shared" si="64"/>
        <v/>
      </c>
      <c r="BU40" s="348" t="str">
        <f t="shared" si="50"/>
        <v/>
      </c>
      <c r="BV40" s="348" t="str">
        <f t="shared" si="51"/>
        <v/>
      </c>
      <c r="BW40" s="348" t="str">
        <f t="shared" si="52"/>
        <v/>
      </c>
      <c r="BX40" s="350" t="str">
        <f t="shared" si="53"/>
        <v/>
      </c>
      <c r="BY40" s="351" t="str">
        <f t="shared" si="54"/>
        <v/>
      </c>
    </row>
    <row r="41" spans="1:77" s="5" customFormat="1" ht="15.6" x14ac:dyDescent="0.3">
      <c r="A41" s="141">
        <v>20</v>
      </c>
      <c r="B41" s="333"/>
      <c r="C41" s="22"/>
      <c r="D41" s="754"/>
      <c r="E41" s="756"/>
      <c r="F41" s="758"/>
      <c r="G41" s="49"/>
      <c r="H41" s="334"/>
      <c r="I41" s="334"/>
      <c r="J41" s="335"/>
      <c r="K41" s="336"/>
      <c r="L41" s="38" t="str">
        <f t="shared" si="0"/>
        <v/>
      </c>
      <c r="M41" s="38" t="str">
        <f t="shared" si="1"/>
        <v/>
      </c>
      <c r="N41" s="38" t="str">
        <f t="shared" si="2"/>
        <v/>
      </c>
      <c r="O41" s="39" t="str">
        <f t="shared" si="3"/>
        <v/>
      </c>
      <c r="P41" s="40" t="str">
        <f t="shared" si="55"/>
        <v/>
      </c>
      <c r="Q41" s="77" t="str">
        <f t="shared" si="4"/>
        <v/>
      </c>
      <c r="R41" s="337" t="str">
        <f t="shared" si="5"/>
        <v/>
      </c>
      <c r="S41" s="40" t="str">
        <f t="shared" si="6"/>
        <v/>
      </c>
      <c r="T41" s="77" t="str">
        <f t="shared" si="7"/>
        <v/>
      </c>
      <c r="U41" s="337" t="str">
        <f t="shared" si="8"/>
        <v/>
      </c>
      <c r="V41" s="40" t="str">
        <f t="shared" si="9"/>
        <v/>
      </c>
      <c r="W41" s="77" t="str">
        <f t="shared" si="10"/>
        <v/>
      </c>
      <c r="X41" s="41" t="str">
        <f t="shared" si="11"/>
        <v/>
      </c>
      <c r="Y41" s="41" t="str">
        <f t="shared" si="12"/>
        <v/>
      </c>
      <c r="Z41" s="41" t="str">
        <f t="shared" si="13"/>
        <v/>
      </c>
      <c r="AA41" s="42" t="str">
        <f t="shared" si="14"/>
        <v/>
      </c>
      <c r="AB41" s="338">
        <f t="shared" si="15"/>
        <v>0</v>
      </c>
      <c r="AC41" s="338" t="str">
        <f t="shared" si="16"/>
        <v/>
      </c>
      <c r="AD41" s="338" t="str">
        <f t="shared" si="17"/>
        <v/>
      </c>
      <c r="AE41" s="339" t="str">
        <f t="shared" si="18"/>
        <v/>
      </c>
      <c r="AF41" s="339" t="str">
        <f t="shared" si="19"/>
        <v/>
      </c>
      <c r="AG41" s="340" t="str">
        <f t="shared" si="20"/>
        <v/>
      </c>
      <c r="AH41" s="339" t="str">
        <f t="shared" si="21"/>
        <v/>
      </c>
      <c r="AI41" s="339" t="str">
        <f t="shared" si="22"/>
        <v/>
      </c>
      <c r="AJ41" s="340" t="str">
        <f t="shared" si="23"/>
        <v/>
      </c>
      <c r="AK41" s="339" t="str">
        <f t="shared" si="24"/>
        <v/>
      </c>
      <c r="AL41" s="339" t="str">
        <f t="shared" si="25"/>
        <v/>
      </c>
      <c r="AM41" s="340" t="str">
        <f t="shared" si="26"/>
        <v/>
      </c>
      <c r="AN41" s="341" t="str">
        <f t="shared" si="27"/>
        <v/>
      </c>
      <c r="AO41" s="342" t="str">
        <f t="shared" si="28"/>
        <v/>
      </c>
      <c r="AP41" s="339" t="str">
        <f t="shared" si="29"/>
        <v/>
      </c>
      <c r="AQ41" s="340" t="str">
        <f t="shared" si="30"/>
        <v/>
      </c>
      <c r="AR41" s="342" t="str">
        <f t="shared" si="31"/>
        <v/>
      </c>
      <c r="AS41" s="339" t="str">
        <f t="shared" si="32"/>
        <v/>
      </c>
      <c r="AT41" s="340" t="str">
        <f t="shared" si="33"/>
        <v/>
      </c>
      <c r="AU41" s="342" t="str">
        <f t="shared" si="34"/>
        <v/>
      </c>
      <c r="AV41" s="339" t="str">
        <f t="shared" si="35"/>
        <v/>
      </c>
      <c r="AW41" s="340" t="str">
        <f t="shared" si="36"/>
        <v/>
      </c>
      <c r="AX41" s="343"/>
      <c r="AY41" s="340" t="str">
        <f t="shared" si="37"/>
        <v/>
      </c>
      <c r="AZ41" s="340" t="str">
        <f t="shared" si="38"/>
        <v/>
      </c>
      <c r="BA41" s="344" t="str">
        <f t="shared" si="39"/>
        <v/>
      </c>
      <c r="BB41" s="345" t="str">
        <f t="shared" si="40"/>
        <v/>
      </c>
      <c r="BC41" s="346" t="str">
        <f t="shared" si="41"/>
        <v/>
      </c>
      <c r="BD41" s="344" t="str">
        <f t="shared" si="42"/>
        <v/>
      </c>
      <c r="BE41" s="345" t="str">
        <f t="shared" si="43"/>
        <v/>
      </c>
      <c r="BF41" s="346" t="str">
        <f t="shared" si="44"/>
        <v/>
      </c>
      <c r="BG41" s="344" t="str">
        <f t="shared" si="45"/>
        <v/>
      </c>
      <c r="BH41" s="347" t="str">
        <f t="shared" si="46"/>
        <v/>
      </c>
      <c r="BI41" s="348" t="str">
        <f t="shared" si="47"/>
        <v/>
      </c>
      <c r="BJ41" s="348" t="str">
        <f t="shared" si="48"/>
        <v/>
      </c>
      <c r="BK41" s="486" t="str">
        <f t="shared" si="49"/>
        <v/>
      </c>
      <c r="BL41" s="349" t="str">
        <f t="shared" si="56"/>
        <v/>
      </c>
      <c r="BM41" s="135" t="str">
        <f t="shared" si="57"/>
        <v/>
      </c>
      <c r="BN41" s="136" t="str">
        <f t="shared" si="58"/>
        <v/>
      </c>
      <c r="BO41" s="137" t="str">
        <f t="shared" si="59"/>
        <v/>
      </c>
      <c r="BP41" s="135" t="str">
        <f t="shared" si="60"/>
        <v/>
      </c>
      <c r="BQ41" s="136" t="str">
        <f t="shared" si="61"/>
        <v/>
      </c>
      <c r="BR41" s="137" t="str">
        <f t="shared" si="62"/>
        <v/>
      </c>
      <c r="BS41" s="135" t="str">
        <f t="shared" si="63"/>
        <v/>
      </c>
      <c r="BT41" s="140" t="str">
        <f t="shared" si="64"/>
        <v/>
      </c>
      <c r="BU41" s="348" t="str">
        <f t="shared" si="50"/>
        <v/>
      </c>
      <c r="BV41" s="348" t="str">
        <f t="shared" si="51"/>
        <v/>
      </c>
      <c r="BW41" s="348" t="str">
        <f t="shared" si="52"/>
        <v/>
      </c>
      <c r="BX41" s="350" t="str">
        <f t="shared" si="53"/>
        <v/>
      </c>
      <c r="BY41" s="351" t="str">
        <f t="shared" si="54"/>
        <v/>
      </c>
    </row>
    <row r="42" spans="1:77" s="5" customFormat="1" ht="15.6" x14ac:dyDescent="0.3">
      <c r="A42" s="141">
        <v>21</v>
      </c>
      <c r="B42" s="333"/>
      <c r="C42" s="22"/>
      <c r="D42" s="754"/>
      <c r="E42" s="756"/>
      <c r="F42" s="758"/>
      <c r="G42" s="49"/>
      <c r="H42" s="334"/>
      <c r="I42" s="334"/>
      <c r="J42" s="335"/>
      <c r="K42" s="336"/>
      <c r="L42" s="38" t="str">
        <f t="shared" si="0"/>
        <v/>
      </c>
      <c r="M42" s="38" t="str">
        <f t="shared" si="1"/>
        <v/>
      </c>
      <c r="N42" s="38" t="str">
        <f t="shared" si="2"/>
        <v/>
      </c>
      <c r="O42" s="39" t="str">
        <f t="shared" si="3"/>
        <v/>
      </c>
      <c r="P42" s="40" t="str">
        <f t="shared" si="55"/>
        <v/>
      </c>
      <c r="Q42" s="77" t="str">
        <f t="shared" si="4"/>
        <v/>
      </c>
      <c r="R42" s="337" t="str">
        <f t="shared" si="5"/>
        <v/>
      </c>
      <c r="S42" s="40" t="str">
        <f t="shared" si="6"/>
        <v/>
      </c>
      <c r="T42" s="77" t="str">
        <f t="shared" si="7"/>
        <v/>
      </c>
      <c r="U42" s="337" t="str">
        <f t="shared" si="8"/>
        <v/>
      </c>
      <c r="V42" s="40" t="str">
        <f t="shared" si="9"/>
        <v/>
      </c>
      <c r="W42" s="77" t="str">
        <f t="shared" si="10"/>
        <v/>
      </c>
      <c r="X42" s="41" t="str">
        <f t="shared" si="11"/>
        <v/>
      </c>
      <c r="Y42" s="41" t="str">
        <f t="shared" si="12"/>
        <v/>
      </c>
      <c r="Z42" s="41" t="str">
        <f t="shared" si="13"/>
        <v/>
      </c>
      <c r="AA42" s="42" t="str">
        <f t="shared" si="14"/>
        <v/>
      </c>
      <c r="AB42" s="338">
        <f t="shared" si="15"/>
        <v>0</v>
      </c>
      <c r="AC42" s="338" t="str">
        <f t="shared" si="16"/>
        <v/>
      </c>
      <c r="AD42" s="338" t="str">
        <f t="shared" si="17"/>
        <v/>
      </c>
      <c r="AE42" s="339" t="str">
        <f t="shared" si="18"/>
        <v/>
      </c>
      <c r="AF42" s="339" t="str">
        <f t="shared" si="19"/>
        <v/>
      </c>
      <c r="AG42" s="340" t="str">
        <f t="shared" si="20"/>
        <v/>
      </c>
      <c r="AH42" s="339" t="str">
        <f t="shared" si="21"/>
        <v/>
      </c>
      <c r="AI42" s="339" t="str">
        <f t="shared" si="22"/>
        <v/>
      </c>
      <c r="AJ42" s="340" t="str">
        <f t="shared" si="23"/>
        <v/>
      </c>
      <c r="AK42" s="339" t="str">
        <f t="shared" si="24"/>
        <v/>
      </c>
      <c r="AL42" s="339" t="str">
        <f t="shared" si="25"/>
        <v/>
      </c>
      <c r="AM42" s="340" t="str">
        <f t="shared" si="26"/>
        <v/>
      </c>
      <c r="AN42" s="341" t="str">
        <f t="shared" si="27"/>
        <v/>
      </c>
      <c r="AO42" s="342" t="str">
        <f t="shared" si="28"/>
        <v/>
      </c>
      <c r="AP42" s="339" t="str">
        <f t="shared" si="29"/>
        <v/>
      </c>
      <c r="AQ42" s="340" t="str">
        <f t="shared" si="30"/>
        <v/>
      </c>
      <c r="AR42" s="342" t="str">
        <f t="shared" si="31"/>
        <v/>
      </c>
      <c r="AS42" s="339" t="str">
        <f t="shared" si="32"/>
        <v/>
      </c>
      <c r="AT42" s="340" t="str">
        <f t="shared" si="33"/>
        <v/>
      </c>
      <c r="AU42" s="342" t="str">
        <f t="shared" si="34"/>
        <v/>
      </c>
      <c r="AV42" s="339" t="str">
        <f t="shared" si="35"/>
        <v/>
      </c>
      <c r="AW42" s="340" t="str">
        <f t="shared" si="36"/>
        <v/>
      </c>
      <c r="AX42" s="343"/>
      <c r="AY42" s="340" t="str">
        <f t="shared" si="37"/>
        <v/>
      </c>
      <c r="AZ42" s="340" t="str">
        <f t="shared" si="38"/>
        <v/>
      </c>
      <c r="BA42" s="344" t="str">
        <f t="shared" si="39"/>
        <v/>
      </c>
      <c r="BB42" s="345" t="str">
        <f t="shared" si="40"/>
        <v/>
      </c>
      <c r="BC42" s="346" t="str">
        <f t="shared" si="41"/>
        <v/>
      </c>
      <c r="BD42" s="344" t="str">
        <f t="shared" si="42"/>
        <v/>
      </c>
      <c r="BE42" s="345" t="str">
        <f t="shared" si="43"/>
        <v/>
      </c>
      <c r="BF42" s="346" t="str">
        <f t="shared" si="44"/>
        <v/>
      </c>
      <c r="BG42" s="344" t="str">
        <f t="shared" si="45"/>
        <v/>
      </c>
      <c r="BH42" s="347" t="str">
        <f t="shared" si="46"/>
        <v/>
      </c>
      <c r="BI42" s="348" t="str">
        <f t="shared" si="47"/>
        <v/>
      </c>
      <c r="BJ42" s="348" t="str">
        <f t="shared" si="48"/>
        <v/>
      </c>
      <c r="BK42" s="486" t="str">
        <f t="shared" si="49"/>
        <v/>
      </c>
      <c r="BL42" s="349" t="str">
        <f t="shared" si="56"/>
        <v/>
      </c>
      <c r="BM42" s="135" t="str">
        <f t="shared" si="57"/>
        <v/>
      </c>
      <c r="BN42" s="136" t="str">
        <f t="shared" si="58"/>
        <v/>
      </c>
      <c r="BO42" s="137" t="str">
        <f t="shared" si="59"/>
        <v/>
      </c>
      <c r="BP42" s="135" t="str">
        <f t="shared" si="60"/>
        <v/>
      </c>
      <c r="BQ42" s="136" t="str">
        <f t="shared" si="61"/>
        <v/>
      </c>
      <c r="BR42" s="137" t="str">
        <f t="shared" si="62"/>
        <v/>
      </c>
      <c r="BS42" s="135" t="str">
        <f t="shared" si="63"/>
        <v/>
      </c>
      <c r="BT42" s="140" t="str">
        <f t="shared" si="64"/>
        <v/>
      </c>
      <c r="BU42" s="348" t="str">
        <f t="shared" si="50"/>
        <v/>
      </c>
      <c r="BV42" s="348" t="str">
        <f t="shared" si="51"/>
        <v/>
      </c>
      <c r="BW42" s="348" t="str">
        <f t="shared" si="52"/>
        <v/>
      </c>
      <c r="BX42" s="350" t="str">
        <f t="shared" si="53"/>
        <v/>
      </c>
      <c r="BY42" s="351" t="str">
        <f t="shared" si="54"/>
        <v/>
      </c>
    </row>
    <row r="43" spans="1:77" s="5" customFormat="1" ht="15.6" x14ac:dyDescent="0.3">
      <c r="A43" s="141">
        <v>22</v>
      </c>
      <c r="B43" s="333"/>
      <c r="C43" s="22"/>
      <c r="D43" s="754"/>
      <c r="E43" s="756"/>
      <c r="F43" s="758"/>
      <c r="G43" s="49"/>
      <c r="H43" s="334"/>
      <c r="I43" s="334"/>
      <c r="J43" s="335"/>
      <c r="K43" s="336"/>
      <c r="L43" s="38" t="str">
        <f t="shared" si="0"/>
        <v/>
      </c>
      <c r="M43" s="38" t="str">
        <f t="shared" si="1"/>
        <v/>
      </c>
      <c r="N43" s="38" t="str">
        <f t="shared" si="2"/>
        <v/>
      </c>
      <c r="O43" s="39" t="str">
        <f t="shared" si="3"/>
        <v/>
      </c>
      <c r="P43" s="40" t="str">
        <f t="shared" si="55"/>
        <v/>
      </c>
      <c r="Q43" s="77" t="str">
        <f t="shared" si="4"/>
        <v/>
      </c>
      <c r="R43" s="337" t="str">
        <f t="shared" si="5"/>
        <v/>
      </c>
      <c r="S43" s="40" t="str">
        <f t="shared" si="6"/>
        <v/>
      </c>
      <c r="T43" s="77" t="str">
        <f t="shared" si="7"/>
        <v/>
      </c>
      <c r="U43" s="337" t="str">
        <f t="shared" si="8"/>
        <v/>
      </c>
      <c r="V43" s="40" t="str">
        <f t="shared" si="9"/>
        <v/>
      </c>
      <c r="W43" s="77" t="str">
        <f t="shared" si="10"/>
        <v/>
      </c>
      <c r="X43" s="41" t="str">
        <f t="shared" si="11"/>
        <v/>
      </c>
      <c r="Y43" s="41" t="str">
        <f t="shared" si="12"/>
        <v/>
      </c>
      <c r="Z43" s="41" t="str">
        <f t="shared" si="13"/>
        <v/>
      </c>
      <c r="AA43" s="42" t="str">
        <f t="shared" si="14"/>
        <v/>
      </c>
      <c r="AB43" s="338">
        <f t="shared" si="15"/>
        <v>0</v>
      </c>
      <c r="AC43" s="338" t="str">
        <f t="shared" si="16"/>
        <v/>
      </c>
      <c r="AD43" s="338" t="str">
        <f t="shared" si="17"/>
        <v/>
      </c>
      <c r="AE43" s="339" t="str">
        <f t="shared" si="18"/>
        <v/>
      </c>
      <c r="AF43" s="339" t="str">
        <f t="shared" si="19"/>
        <v/>
      </c>
      <c r="AG43" s="340" t="str">
        <f t="shared" si="20"/>
        <v/>
      </c>
      <c r="AH43" s="339" t="str">
        <f t="shared" si="21"/>
        <v/>
      </c>
      <c r="AI43" s="339" t="str">
        <f t="shared" si="22"/>
        <v/>
      </c>
      <c r="AJ43" s="340" t="str">
        <f t="shared" si="23"/>
        <v/>
      </c>
      <c r="AK43" s="339" t="str">
        <f t="shared" si="24"/>
        <v/>
      </c>
      <c r="AL43" s="339" t="str">
        <f t="shared" si="25"/>
        <v/>
      </c>
      <c r="AM43" s="340" t="str">
        <f t="shared" si="26"/>
        <v/>
      </c>
      <c r="AN43" s="341" t="str">
        <f t="shared" si="27"/>
        <v/>
      </c>
      <c r="AO43" s="342" t="str">
        <f t="shared" si="28"/>
        <v/>
      </c>
      <c r="AP43" s="339" t="str">
        <f t="shared" si="29"/>
        <v/>
      </c>
      <c r="AQ43" s="340" t="str">
        <f t="shared" si="30"/>
        <v/>
      </c>
      <c r="AR43" s="342" t="str">
        <f t="shared" si="31"/>
        <v/>
      </c>
      <c r="AS43" s="339" t="str">
        <f t="shared" si="32"/>
        <v/>
      </c>
      <c r="AT43" s="340" t="str">
        <f t="shared" si="33"/>
        <v/>
      </c>
      <c r="AU43" s="342" t="str">
        <f t="shared" si="34"/>
        <v/>
      </c>
      <c r="AV43" s="339" t="str">
        <f t="shared" si="35"/>
        <v/>
      </c>
      <c r="AW43" s="340" t="str">
        <f t="shared" si="36"/>
        <v/>
      </c>
      <c r="AX43" s="343"/>
      <c r="AY43" s="340" t="str">
        <f t="shared" si="37"/>
        <v/>
      </c>
      <c r="AZ43" s="340" t="str">
        <f t="shared" si="38"/>
        <v/>
      </c>
      <c r="BA43" s="344" t="str">
        <f t="shared" si="39"/>
        <v/>
      </c>
      <c r="BB43" s="345" t="str">
        <f t="shared" si="40"/>
        <v/>
      </c>
      <c r="BC43" s="346" t="str">
        <f t="shared" si="41"/>
        <v/>
      </c>
      <c r="BD43" s="344" t="str">
        <f t="shared" si="42"/>
        <v/>
      </c>
      <c r="BE43" s="345" t="str">
        <f t="shared" si="43"/>
        <v/>
      </c>
      <c r="BF43" s="346" t="str">
        <f t="shared" si="44"/>
        <v/>
      </c>
      <c r="BG43" s="344" t="str">
        <f t="shared" si="45"/>
        <v/>
      </c>
      <c r="BH43" s="347" t="str">
        <f t="shared" si="46"/>
        <v/>
      </c>
      <c r="BI43" s="348" t="str">
        <f t="shared" si="47"/>
        <v/>
      </c>
      <c r="BJ43" s="348" t="str">
        <f t="shared" si="48"/>
        <v/>
      </c>
      <c r="BK43" s="486" t="str">
        <f t="shared" si="49"/>
        <v/>
      </c>
      <c r="BL43" s="349" t="str">
        <f t="shared" si="56"/>
        <v/>
      </c>
      <c r="BM43" s="135" t="str">
        <f t="shared" si="57"/>
        <v/>
      </c>
      <c r="BN43" s="136" t="str">
        <f t="shared" si="58"/>
        <v/>
      </c>
      <c r="BO43" s="137" t="str">
        <f t="shared" si="59"/>
        <v/>
      </c>
      <c r="BP43" s="135" t="str">
        <f t="shared" si="60"/>
        <v/>
      </c>
      <c r="BQ43" s="136" t="str">
        <f t="shared" si="61"/>
        <v/>
      </c>
      <c r="BR43" s="137" t="str">
        <f t="shared" si="62"/>
        <v/>
      </c>
      <c r="BS43" s="135" t="str">
        <f t="shared" si="63"/>
        <v/>
      </c>
      <c r="BT43" s="140" t="str">
        <f t="shared" si="64"/>
        <v/>
      </c>
      <c r="BU43" s="348" t="str">
        <f t="shared" si="50"/>
        <v/>
      </c>
      <c r="BV43" s="348" t="str">
        <f t="shared" si="51"/>
        <v/>
      </c>
      <c r="BW43" s="348" t="str">
        <f t="shared" si="52"/>
        <v/>
      </c>
      <c r="BX43" s="350" t="str">
        <f t="shared" si="53"/>
        <v/>
      </c>
      <c r="BY43" s="351" t="str">
        <f t="shared" si="54"/>
        <v/>
      </c>
    </row>
    <row r="44" spans="1:77" s="5" customFormat="1" ht="15.6" x14ac:dyDescent="0.3">
      <c r="A44" s="141">
        <v>23</v>
      </c>
      <c r="B44" s="333"/>
      <c r="C44" s="22"/>
      <c r="D44" s="754"/>
      <c r="E44" s="756"/>
      <c r="F44" s="758"/>
      <c r="G44" s="49"/>
      <c r="H44" s="334"/>
      <c r="I44" s="334"/>
      <c r="J44" s="335"/>
      <c r="K44" s="336"/>
      <c r="L44" s="38" t="str">
        <f t="shared" si="0"/>
        <v/>
      </c>
      <c r="M44" s="38" t="str">
        <f t="shared" si="1"/>
        <v/>
      </c>
      <c r="N44" s="38" t="str">
        <f t="shared" si="2"/>
        <v/>
      </c>
      <c r="O44" s="39" t="str">
        <f t="shared" si="3"/>
        <v/>
      </c>
      <c r="P44" s="40" t="str">
        <f t="shared" si="55"/>
        <v/>
      </c>
      <c r="Q44" s="77" t="str">
        <f t="shared" si="4"/>
        <v/>
      </c>
      <c r="R44" s="337" t="str">
        <f t="shared" si="5"/>
        <v/>
      </c>
      <c r="S44" s="40" t="str">
        <f t="shared" si="6"/>
        <v/>
      </c>
      <c r="T44" s="77" t="str">
        <f t="shared" si="7"/>
        <v/>
      </c>
      <c r="U44" s="337" t="str">
        <f t="shared" si="8"/>
        <v/>
      </c>
      <c r="V44" s="40" t="str">
        <f t="shared" si="9"/>
        <v/>
      </c>
      <c r="W44" s="77" t="str">
        <f t="shared" si="10"/>
        <v/>
      </c>
      <c r="X44" s="41" t="str">
        <f t="shared" si="11"/>
        <v/>
      </c>
      <c r="Y44" s="41" t="str">
        <f t="shared" si="12"/>
        <v/>
      </c>
      <c r="Z44" s="41" t="str">
        <f t="shared" si="13"/>
        <v/>
      </c>
      <c r="AA44" s="42" t="str">
        <f t="shared" si="14"/>
        <v/>
      </c>
      <c r="AB44" s="338">
        <f t="shared" si="15"/>
        <v>0</v>
      </c>
      <c r="AC44" s="338" t="str">
        <f t="shared" si="16"/>
        <v/>
      </c>
      <c r="AD44" s="338" t="str">
        <f t="shared" si="17"/>
        <v/>
      </c>
      <c r="AE44" s="339" t="str">
        <f t="shared" si="18"/>
        <v/>
      </c>
      <c r="AF44" s="339" t="str">
        <f t="shared" si="19"/>
        <v/>
      </c>
      <c r="AG44" s="340" t="str">
        <f t="shared" si="20"/>
        <v/>
      </c>
      <c r="AH44" s="339" t="str">
        <f t="shared" si="21"/>
        <v/>
      </c>
      <c r="AI44" s="339" t="str">
        <f t="shared" si="22"/>
        <v/>
      </c>
      <c r="AJ44" s="340" t="str">
        <f t="shared" si="23"/>
        <v/>
      </c>
      <c r="AK44" s="339" t="str">
        <f t="shared" si="24"/>
        <v/>
      </c>
      <c r="AL44" s="339" t="str">
        <f t="shared" si="25"/>
        <v/>
      </c>
      <c r="AM44" s="340" t="str">
        <f t="shared" si="26"/>
        <v/>
      </c>
      <c r="AN44" s="341" t="str">
        <f t="shared" si="27"/>
        <v/>
      </c>
      <c r="AO44" s="342" t="str">
        <f t="shared" si="28"/>
        <v/>
      </c>
      <c r="AP44" s="339" t="str">
        <f t="shared" si="29"/>
        <v/>
      </c>
      <c r="AQ44" s="340" t="str">
        <f t="shared" si="30"/>
        <v/>
      </c>
      <c r="AR44" s="342" t="str">
        <f t="shared" si="31"/>
        <v/>
      </c>
      <c r="AS44" s="339" t="str">
        <f t="shared" si="32"/>
        <v/>
      </c>
      <c r="AT44" s="340" t="str">
        <f t="shared" si="33"/>
        <v/>
      </c>
      <c r="AU44" s="342" t="str">
        <f t="shared" si="34"/>
        <v/>
      </c>
      <c r="AV44" s="339" t="str">
        <f t="shared" si="35"/>
        <v/>
      </c>
      <c r="AW44" s="340" t="str">
        <f t="shared" si="36"/>
        <v/>
      </c>
      <c r="AX44" s="343"/>
      <c r="AY44" s="340" t="str">
        <f t="shared" si="37"/>
        <v/>
      </c>
      <c r="AZ44" s="340" t="str">
        <f t="shared" si="38"/>
        <v/>
      </c>
      <c r="BA44" s="344" t="str">
        <f t="shared" si="39"/>
        <v/>
      </c>
      <c r="BB44" s="345" t="str">
        <f t="shared" si="40"/>
        <v/>
      </c>
      <c r="BC44" s="346" t="str">
        <f t="shared" si="41"/>
        <v/>
      </c>
      <c r="BD44" s="344" t="str">
        <f t="shared" si="42"/>
        <v/>
      </c>
      <c r="BE44" s="345" t="str">
        <f t="shared" si="43"/>
        <v/>
      </c>
      <c r="BF44" s="346" t="str">
        <f t="shared" si="44"/>
        <v/>
      </c>
      <c r="BG44" s="344" t="str">
        <f t="shared" si="45"/>
        <v/>
      </c>
      <c r="BH44" s="347" t="str">
        <f t="shared" si="46"/>
        <v/>
      </c>
      <c r="BI44" s="348" t="str">
        <f t="shared" si="47"/>
        <v/>
      </c>
      <c r="BJ44" s="348" t="str">
        <f t="shared" si="48"/>
        <v/>
      </c>
      <c r="BK44" s="486" t="str">
        <f t="shared" si="49"/>
        <v/>
      </c>
      <c r="BL44" s="349" t="str">
        <f t="shared" si="56"/>
        <v/>
      </c>
      <c r="BM44" s="135" t="str">
        <f t="shared" si="57"/>
        <v/>
      </c>
      <c r="BN44" s="136" t="str">
        <f t="shared" si="58"/>
        <v/>
      </c>
      <c r="BO44" s="137" t="str">
        <f t="shared" si="59"/>
        <v/>
      </c>
      <c r="BP44" s="135" t="str">
        <f t="shared" si="60"/>
        <v/>
      </c>
      <c r="BQ44" s="136" t="str">
        <f t="shared" si="61"/>
        <v/>
      </c>
      <c r="BR44" s="137" t="str">
        <f t="shared" si="62"/>
        <v/>
      </c>
      <c r="BS44" s="135" t="str">
        <f t="shared" si="63"/>
        <v/>
      </c>
      <c r="BT44" s="140" t="str">
        <f t="shared" si="64"/>
        <v/>
      </c>
      <c r="BU44" s="348" t="str">
        <f t="shared" si="50"/>
        <v/>
      </c>
      <c r="BV44" s="348" t="str">
        <f t="shared" si="51"/>
        <v/>
      </c>
      <c r="BW44" s="348" t="str">
        <f t="shared" si="52"/>
        <v/>
      </c>
      <c r="BX44" s="350" t="str">
        <f t="shared" si="53"/>
        <v/>
      </c>
      <c r="BY44" s="351" t="str">
        <f t="shared" si="54"/>
        <v/>
      </c>
    </row>
    <row r="45" spans="1:77" s="5" customFormat="1" ht="15.6" x14ac:dyDescent="0.3">
      <c r="A45" s="141">
        <v>24</v>
      </c>
      <c r="B45" s="333"/>
      <c r="C45" s="22"/>
      <c r="D45" s="754"/>
      <c r="E45" s="756"/>
      <c r="F45" s="758"/>
      <c r="G45" s="49"/>
      <c r="H45" s="334"/>
      <c r="I45" s="334"/>
      <c r="J45" s="335"/>
      <c r="K45" s="336"/>
      <c r="L45" s="38" t="str">
        <f t="shared" si="0"/>
        <v/>
      </c>
      <c r="M45" s="38" t="str">
        <f t="shared" si="1"/>
        <v/>
      </c>
      <c r="N45" s="38" t="str">
        <f t="shared" si="2"/>
        <v/>
      </c>
      <c r="O45" s="39" t="str">
        <f t="shared" si="3"/>
        <v/>
      </c>
      <c r="P45" s="40" t="str">
        <f t="shared" si="55"/>
        <v/>
      </c>
      <c r="Q45" s="77" t="str">
        <f t="shared" si="4"/>
        <v/>
      </c>
      <c r="R45" s="337" t="str">
        <f t="shared" si="5"/>
        <v/>
      </c>
      <c r="S45" s="40" t="str">
        <f t="shared" si="6"/>
        <v/>
      </c>
      <c r="T45" s="77" t="str">
        <f t="shared" si="7"/>
        <v/>
      </c>
      <c r="U45" s="337" t="str">
        <f t="shared" si="8"/>
        <v/>
      </c>
      <c r="V45" s="40" t="str">
        <f t="shared" si="9"/>
        <v/>
      </c>
      <c r="W45" s="77" t="str">
        <f t="shared" si="10"/>
        <v/>
      </c>
      <c r="X45" s="41" t="str">
        <f t="shared" si="11"/>
        <v/>
      </c>
      <c r="Y45" s="41" t="str">
        <f t="shared" si="12"/>
        <v/>
      </c>
      <c r="Z45" s="41" t="str">
        <f t="shared" si="13"/>
        <v/>
      </c>
      <c r="AA45" s="42" t="str">
        <f t="shared" si="14"/>
        <v/>
      </c>
      <c r="AB45" s="338">
        <f t="shared" si="15"/>
        <v>0</v>
      </c>
      <c r="AC45" s="338" t="str">
        <f t="shared" si="16"/>
        <v/>
      </c>
      <c r="AD45" s="338" t="str">
        <f t="shared" si="17"/>
        <v/>
      </c>
      <c r="AE45" s="339" t="str">
        <f t="shared" si="18"/>
        <v/>
      </c>
      <c r="AF45" s="339" t="str">
        <f t="shared" si="19"/>
        <v/>
      </c>
      <c r="AG45" s="340" t="str">
        <f t="shared" si="20"/>
        <v/>
      </c>
      <c r="AH45" s="339" t="str">
        <f t="shared" si="21"/>
        <v/>
      </c>
      <c r="AI45" s="339" t="str">
        <f t="shared" si="22"/>
        <v/>
      </c>
      <c r="AJ45" s="340" t="str">
        <f t="shared" si="23"/>
        <v/>
      </c>
      <c r="AK45" s="339" t="str">
        <f t="shared" si="24"/>
        <v/>
      </c>
      <c r="AL45" s="339" t="str">
        <f t="shared" si="25"/>
        <v/>
      </c>
      <c r="AM45" s="340" t="str">
        <f t="shared" si="26"/>
        <v/>
      </c>
      <c r="AN45" s="341" t="str">
        <f t="shared" si="27"/>
        <v/>
      </c>
      <c r="AO45" s="342" t="str">
        <f t="shared" si="28"/>
        <v/>
      </c>
      <c r="AP45" s="339" t="str">
        <f t="shared" si="29"/>
        <v/>
      </c>
      <c r="AQ45" s="340" t="str">
        <f t="shared" si="30"/>
        <v/>
      </c>
      <c r="AR45" s="342" t="str">
        <f t="shared" si="31"/>
        <v/>
      </c>
      <c r="AS45" s="339" t="str">
        <f t="shared" si="32"/>
        <v/>
      </c>
      <c r="AT45" s="340" t="str">
        <f t="shared" si="33"/>
        <v/>
      </c>
      <c r="AU45" s="342" t="str">
        <f t="shared" si="34"/>
        <v/>
      </c>
      <c r="AV45" s="339" t="str">
        <f t="shared" si="35"/>
        <v/>
      </c>
      <c r="AW45" s="340" t="str">
        <f t="shared" si="36"/>
        <v/>
      </c>
      <c r="AX45" s="343"/>
      <c r="AY45" s="340" t="str">
        <f t="shared" si="37"/>
        <v/>
      </c>
      <c r="AZ45" s="340" t="str">
        <f t="shared" si="38"/>
        <v/>
      </c>
      <c r="BA45" s="344" t="str">
        <f t="shared" si="39"/>
        <v/>
      </c>
      <c r="BB45" s="345" t="str">
        <f t="shared" si="40"/>
        <v/>
      </c>
      <c r="BC45" s="346" t="str">
        <f t="shared" si="41"/>
        <v/>
      </c>
      <c r="BD45" s="344" t="str">
        <f t="shared" si="42"/>
        <v/>
      </c>
      <c r="BE45" s="345" t="str">
        <f t="shared" si="43"/>
        <v/>
      </c>
      <c r="BF45" s="346" t="str">
        <f t="shared" si="44"/>
        <v/>
      </c>
      <c r="BG45" s="344" t="str">
        <f t="shared" si="45"/>
        <v/>
      </c>
      <c r="BH45" s="347" t="str">
        <f t="shared" si="46"/>
        <v/>
      </c>
      <c r="BI45" s="348" t="str">
        <f t="shared" si="47"/>
        <v/>
      </c>
      <c r="BJ45" s="348" t="str">
        <f t="shared" si="48"/>
        <v/>
      </c>
      <c r="BK45" s="486" t="str">
        <f t="shared" si="49"/>
        <v/>
      </c>
      <c r="BL45" s="349" t="str">
        <f t="shared" si="56"/>
        <v/>
      </c>
      <c r="BM45" s="135" t="str">
        <f t="shared" si="57"/>
        <v/>
      </c>
      <c r="BN45" s="136" t="str">
        <f t="shared" si="58"/>
        <v/>
      </c>
      <c r="BO45" s="137" t="str">
        <f t="shared" si="59"/>
        <v/>
      </c>
      <c r="BP45" s="135" t="str">
        <f t="shared" si="60"/>
        <v/>
      </c>
      <c r="BQ45" s="136" t="str">
        <f t="shared" si="61"/>
        <v/>
      </c>
      <c r="BR45" s="137" t="str">
        <f t="shared" si="62"/>
        <v/>
      </c>
      <c r="BS45" s="135" t="str">
        <f t="shared" si="63"/>
        <v/>
      </c>
      <c r="BT45" s="140" t="str">
        <f t="shared" si="64"/>
        <v/>
      </c>
      <c r="BU45" s="348" t="str">
        <f t="shared" si="50"/>
        <v/>
      </c>
      <c r="BV45" s="348" t="str">
        <f t="shared" si="51"/>
        <v/>
      </c>
      <c r="BW45" s="348" t="str">
        <f t="shared" si="52"/>
        <v/>
      </c>
      <c r="BX45" s="350" t="str">
        <f t="shared" si="53"/>
        <v/>
      </c>
      <c r="BY45" s="351" t="str">
        <f t="shared" si="54"/>
        <v/>
      </c>
    </row>
    <row r="46" spans="1:77" s="12" customFormat="1" ht="16.2" thickBot="1" x14ac:dyDescent="0.35">
      <c r="A46" s="141">
        <v>25</v>
      </c>
      <c r="B46" s="333"/>
      <c r="C46" s="22"/>
      <c r="D46" s="754"/>
      <c r="E46" s="756"/>
      <c r="F46" s="758"/>
      <c r="G46" s="49"/>
      <c r="H46" s="334"/>
      <c r="I46" s="334"/>
      <c r="J46" s="335"/>
      <c r="K46" s="336"/>
      <c r="L46" s="38" t="str">
        <f t="shared" si="0"/>
        <v/>
      </c>
      <c r="M46" s="38" t="str">
        <f t="shared" si="1"/>
        <v/>
      </c>
      <c r="N46" s="38" t="str">
        <f t="shared" si="2"/>
        <v/>
      </c>
      <c r="O46" s="39" t="str">
        <f t="shared" si="3"/>
        <v/>
      </c>
      <c r="P46" s="40" t="str">
        <f t="shared" si="55"/>
        <v/>
      </c>
      <c r="Q46" s="77" t="str">
        <f t="shared" si="4"/>
        <v/>
      </c>
      <c r="R46" s="337" t="str">
        <f t="shared" si="5"/>
        <v/>
      </c>
      <c r="S46" s="40" t="str">
        <f t="shared" si="6"/>
        <v/>
      </c>
      <c r="T46" s="77" t="str">
        <f t="shared" si="7"/>
        <v/>
      </c>
      <c r="U46" s="337" t="str">
        <f t="shared" si="8"/>
        <v/>
      </c>
      <c r="V46" s="40" t="str">
        <f t="shared" si="9"/>
        <v/>
      </c>
      <c r="W46" s="77" t="str">
        <f t="shared" si="10"/>
        <v/>
      </c>
      <c r="X46" s="41" t="str">
        <f t="shared" si="11"/>
        <v/>
      </c>
      <c r="Y46" s="41" t="str">
        <f t="shared" si="12"/>
        <v/>
      </c>
      <c r="Z46" s="41" t="str">
        <f t="shared" si="13"/>
        <v/>
      </c>
      <c r="AA46" s="42" t="str">
        <f t="shared" si="14"/>
        <v/>
      </c>
      <c r="AB46" s="338">
        <f t="shared" si="15"/>
        <v>0</v>
      </c>
      <c r="AC46" s="338" t="str">
        <f t="shared" si="16"/>
        <v/>
      </c>
      <c r="AD46" s="338" t="str">
        <f t="shared" si="17"/>
        <v/>
      </c>
      <c r="AE46" s="339" t="str">
        <f t="shared" si="18"/>
        <v/>
      </c>
      <c r="AF46" s="339" t="str">
        <f t="shared" si="19"/>
        <v/>
      </c>
      <c r="AG46" s="340" t="str">
        <f t="shared" si="20"/>
        <v/>
      </c>
      <c r="AH46" s="339" t="str">
        <f t="shared" si="21"/>
        <v/>
      </c>
      <c r="AI46" s="339" t="str">
        <f t="shared" si="22"/>
        <v/>
      </c>
      <c r="AJ46" s="340" t="str">
        <f t="shared" si="23"/>
        <v/>
      </c>
      <c r="AK46" s="339" t="str">
        <f t="shared" si="24"/>
        <v/>
      </c>
      <c r="AL46" s="339" t="str">
        <f t="shared" si="25"/>
        <v/>
      </c>
      <c r="AM46" s="340" t="str">
        <f t="shared" si="26"/>
        <v/>
      </c>
      <c r="AN46" s="341" t="str">
        <f t="shared" si="27"/>
        <v/>
      </c>
      <c r="AO46" s="342" t="str">
        <f t="shared" si="28"/>
        <v/>
      </c>
      <c r="AP46" s="339" t="str">
        <f t="shared" si="29"/>
        <v/>
      </c>
      <c r="AQ46" s="340" t="str">
        <f t="shared" si="30"/>
        <v/>
      </c>
      <c r="AR46" s="342" t="str">
        <f t="shared" si="31"/>
        <v/>
      </c>
      <c r="AS46" s="339" t="str">
        <f t="shared" si="32"/>
        <v/>
      </c>
      <c r="AT46" s="340" t="str">
        <f t="shared" si="33"/>
        <v/>
      </c>
      <c r="AU46" s="342" t="str">
        <f t="shared" si="34"/>
        <v/>
      </c>
      <c r="AV46" s="339" t="str">
        <f t="shared" si="35"/>
        <v/>
      </c>
      <c r="AW46" s="340" t="str">
        <f t="shared" si="36"/>
        <v/>
      </c>
      <c r="AX46" s="343"/>
      <c r="AY46" s="340" t="str">
        <f t="shared" si="37"/>
        <v/>
      </c>
      <c r="AZ46" s="340" t="str">
        <f t="shared" si="38"/>
        <v/>
      </c>
      <c r="BA46" s="344" t="str">
        <f t="shared" si="39"/>
        <v/>
      </c>
      <c r="BB46" s="345" t="str">
        <f t="shared" si="40"/>
        <v/>
      </c>
      <c r="BC46" s="346" t="str">
        <f t="shared" si="41"/>
        <v/>
      </c>
      <c r="BD46" s="344" t="str">
        <f t="shared" si="42"/>
        <v/>
      </c>
      <c r="BE46" s="345" t="str">
        <f t="shared" si="43"/>
        <v/>
      </c>
      <c r="BF46" s="346" t="str">
        <f t="shared" si="44"/>
        <v/>
      </c>
      <c r="BG46" s="344" t="str">
        <f t="shared" si="45"/>
        <v/>
      </c>
      <c r="BH46" s="347" t="str">
        <f t="shared" si="46"/>
        <v/>
      </c>
      <c r="BI46" s="348" t="str">
        <f t="shared" si="47"/>
        <v/>
      </c>
      <c r="BJ46" s="348" t="str">
        <f t="shared" si="48"/>
        <v/>
      </c>
      <c r="BK46" s="486" t="str">
        <f t="shared" si="49"/>
        <v/>
      </c>
      <c r="BL46" s="349" t="str">
        <f t="shared" si="56"/>
        <v/>
      </c>
      <c r="BM46" s="135" t="str">
        <f t="shared" si="57"/>
        <v/>
      </c>
      <c r="BN46" s="136" t="str">
        <f t="shared" si="58"/>
        <v/>
      </c>
      <c r="BO46" s="137" t="str">
        <f t="shared" si="59"/>
        <v/>
      </c>
      <c r="BP46" s="135" t="str">
        <f t="shared" si="60"/>
        <v/>
      </c>
      <c r="BQ46" s="136" t="str">
        <f t="shared" si="61"/>
        <v/>
      </c>
      <c r="BR46" s="137" t="str">
        <f t="shared" si="62"/>
        <v/>
      </c>
      <c r="BS46" s="135" t="str">
        <f t="shared" si="63"/>
        <v/>
      </c>
      <c r="BT46" s="140" t="str">
        <f t="shared" si="64"/>
        <v/>
      </c>
      <c r="BU46" s="348" t="str">
        <f t="shared" si="50"/>
        <v/>
      </c>
      <c r="BV46" s="348" t="str">
        <f t="shared" si="51"/>
        <v/>
      </c>
      <c r="BW46" s="348" t="str">
        <f t="shared" si="52"/>
        <v/>
      </c>
      <c r="BX46" s="350" t="str">
        <f t="shared" si="53"/>
        <v/>
      </c>
      <c r="BY46" s="351" t="str">
        <f t="shared" si="54"/>
        <v/>
      </c>
    </row>
    <row r="47" spans="1:77" s="5" customFormat="1" ht="15.6" x14ac:dyDescent="0.3">
      <c r="A47" s="141">
        <v>26</v>
      </c>
      <c r="B47" s="333"/>
      <c r="C47" s="22"/>
      <c r="D47" s="754"/>
      <c r="E47" s="756"/>
      <c r="F47" s="758"/>
      <c r="G47" s="49"/>
      <c r="H47" s="334"/>
      <c r="I47" s="334"/>
      <c r="J47" s="335"/>
      <c r="K47" s="336"/>
      <c r="L47" s="38" t="str">
        <f t="shared" si="0"/>
        <v/>
      </c>
      <c r="M47" s="38" t="str">
        <f t="shared" si="1"/>
        <v/>
      </c>
      <c r="N47" s="38" t="str">
        <f t="shared" si="2"/>
        <v/>
      </c>
      <c r="O47" s="39" t="str">
        <f t="shared" si="3"/>
        <v/>
      </c>
      <c r="P47" s="40" t="str">
        <f t="shared" si="55"/>
        <v/>
      </c>
      <c r="Q47" s="77" t="str">
        <f t="shared" si="4"/>
        <v/>
      </c>
      <c r="R47" s="337" t="str">
        <f t="shared" si="5"/>
        <v/>
      </c>
      <c r="S47" s="40" t="str">
        <f t="shared" si="6"/>
        <v/>
      </c>
      <c r="T47" s="77" t="str">
        <f t="shared" si="7"/>
        <v/>
      </c>
      <c r="U47" s="337" t="str">
        <f t="shared" si="8"/>
        <v/>
      </c>
      <c r="V47" s="40" t="str">
        <f t="shared" si="9"/>
        <v/>
      </c>
      <c r="W47" s="77" t="str">
        <f t="shared" si="10"/>
        <v/>
      </c>
      <c r="X47" s="41" t="str">
        <f t="shared" si="11"/>
        <v/>
      </c>
      <c r="Y47" s="41" t="str">
        <f t="shared" si="12"/>
        <v/>
      </c>
      <c r="Z47" s="41" t="str">
        <f t="shared" si="13"/>
        <v/>
      </c>
      <c r="AA47" s="42" t="str">
        <f t="shared" si="14"/>
        <v/>
      </c>
      <c r="AB47" s="338">
        <f t="shared" si="15"/>
        <v>0</v>
      </c>
      <c r="AC47" s="338" t="str">
        <f t="shared" si="16"/>
        <v/>
      </c>
      <c r="AD47" s="338" t="str">
        <f t="shared" si="17"/>
        <v/>
      </c>
      <c r="AE47" s="339" t="str">
        <f t="shared" si="18"/>
        <v/>
      </c>
      <c r="AF47" s="339" t="str">
        <f t="shared" si="19"/>
        <v/>
      </c>
      <c r="AG47" s="340" t="str">
        <f t="shared" si="20"/>
        <v/>
      </c>
      <c r="AH47" s="339" t="str">
        <f t="shared" si="21"/>
        <v/>
      </c>
      <c r="AI47" s="339" t="str">
        <f t="shared" si="22"/>
        <v/>
      </c>
      <c r="AJ47" s="340" t="str">
        <f t="shared" si="23"/>
        <v/>
      </c>
      <c r="AK47" s="339" t="str">
        <f t="shared" si="24"/>
        <v/>
      </c>
      <c r="AL47" s="339" t="str">
        <f t="shared" si="25"/>
        <v/>
      </c>
      <c r="AM47" s="340" t="str">
        <f t="shared" si="26"/>
        <v/>
      </c>
      <c r="AN47" s="341" t="str">
        <f t="shared" si="27"/>
        <v/>
      </c>
      <c r="AO47" s="342" t="str">
        <f t="shared" si="28"/>
        <v/>
      </c>
      <c r="AP47" s="339" t="str">
        <f t="shared" si="29"/>
        <v/>
      </c>
      <c r="AQ47" s="340" t="str">
        <f t="shared" si="30"/>
        <v/>
      </c>
      <c r="AR47" s="342" t="str">
        <f t="shared" si="31"/>
        <v/>
      </c>
      <c r="AS47" s="339" t="str">
        <f t="shared" si="32"/>
        <v/>
      </c>
      <c r="AT47" s="340" t="str">
        <f t="shared" si="33"/>
        <v/>
      </c>
      <c r="AU47" s="342" t="str">
        <f t="shared" si="34"/>
        <v/>
      </c>
      <c r="AV47" s="339" t="str">
        <f t="shared" si="35"/>
        <v/>
      </c>
      <c r="AW47" s="340" t="str">
        <f t="shared" si="36"/>
        <v/>
      </c>
      <c r="AX47" s="343"/>
      <c r="AY47" s="340" t="str">
        <f t="shared" si="37"/>
        <v/>
      </c>
      <c r="AZ47" s="340" t="str">
        <f t="shared" si="38"/>
        <v/>
      </c>
      <c r="BA47" s="344" t="str">
        <f t="shared" si="39"/>
        <v/>
      </c>
      <c r="BB47" s="345" t="str">
        <f t="shared" si="40"/>
        <v/>
      </c>
      <c r="BC47" s="346" t="str">
        <f t="shared" si="41"/>
        <v/>
      </c>
      <c r="BD47" s="344" t="str">
        <f t="shared" si="42"/>
        <v/>
      </c>
      <c r="BE47" s="345" t="str">
        <f t="shared" si="43"/>
        <v/>
      </c>
      <c r="BF47" s="346" t="str">
        <f t="shared" si="44"/>
        <v/>
      </c>
      <c r="BG47" s="344" t="str">
        <f t="shared" si="45"/>
        <v/>
      </c>
      <c r="BH47" s="347" t="str">
        <f t="shared" si="46"/>
        <v/>
      </c>
      <c r="BI47" s="348" t="str">
        <f t="shared" si="47"/>
        <v/>
      </c>
      <c r="BJ47" s="348" t="str">
        <f t="shared" si="48"/>
        <v/>
      </c>
      <c r="BK47" s="486" t="str">
        <f t="shared" si="49"/>
        <v/>
      </c>
      <c r="BL47" s="349" t="str">
        <f t="shared" si="56"/>
        <v/>
      </c>
      <c r="BM47" s="135" t="str">
        <f t="shared" si="57"/>
        <v/>
      </c>
      <c r="BN47" s="136" t="str">
        <f t="shared" si="58"/>
        <v/>
      </c>
      <c r="BO47" s="137" t="str">
        <f t="shared" si="59"/>
        <v/>
      </c>
      <c r="BP47" s="135" t="str">
        <f t="shared" si="60"/>
        <v/>
      </c>
      <c r="BQ47" s="136" t="str">
        <f t="shared" si="61"/>
        <v/>
      </c>
      <c r="BR47" s="137" t="str">
        <f t="shared" si="62"/>
        <v/>
      </c>
      <c r="BS47" s="135" t="str">
        <f t="shared" si="63"/>
        <v/>
      </c>
      <c r="BT47" s="140" t="str">
        <f t="shared" si="64"/>
        <v/>
      </c>
      <c r="BU47" s="348" t="str">
        <f t="shared" si="50"/>
        <v/>
      </c>
      <c r="BV47" s="348" t="str">
        <f t="shared" si="51"/>
        <v/>
      </c>
      <c r="BW47" s="348" t="str">
        <f t="shared" si="52"/>
        <v/>
      </c>
      <c r="BX47" s="350" t="str">
        <f t="shared" si="53"/>
        <v/>
      </c>
      <c r="BY47" s="351" t="str">
        <f t="shared" si="54"/>
        <v/>
      </c>
    </row>
    <row r="48" spans="1:77" s="5" customFormat="1" ht="15.6" x14ac:dyDescent="0.3">
      <c r="A48" s="141">
        <v>27</v>
      </c>
      <c r="B48" s="333"/>
      <c r="C48" s="22"/>
      <c r="D48" s="754"/>
      <c r="E48" s="756"/>
      <c r="F48" s="758"/>
      <c r="G48" s="49"/>
      <c r="H48" s="334"/>
      <c r="I48" s="334"/>
      <c r="J48" s="335"/>
      <c r="K48" s="336"/>
      <c r="L48" s="38" t="str">
        <f t="shared" si="0"/>
        <v/>
      </c>
      <c r="M48" s="38" t="str">
        <f t="shared" si="1"/>
        <v/>
      </c>
      <c r="N48" s="38" t="str">
        <f t="shared" si="2"/>
        <v/>
      </c>
      <c r="O48" s="39" t="str">
        <f t="shared" si="3"/>
        <v/>
      </c>
      <c r="P48" s="40" t="str">
        <f t="shared" si="55"/>
        <v/>
      </c>
      <c r="Q48" s="77" t="str">
        <f t="shared" si="4"/>
        <v/>
      </c>
      <c r="R48" s="337" t="str">
        <f t="shared" si="5"/>
        <v/>
      </c>
      <c r="S48" s="40" t="str">
        <f t="shared" si="6"/>
        <v/>
      </c>
      <c r="T48" s="77" t="str">
        <f t="shared" si="7"/>
        <v/>
      </c>
      <c r="U48" s="337" t="str">
        <f t="shared" si="8"/>
        <v/>
      </c>
      <c r="V48" s="40" t="str">
        <f t="shared" si="9"/>
        <v/>
      </c>
      <c r="W48" s="77" t="str">
        <f t="shared" si="10"/>
        <v/>
      </c>
      <c r="X48" s="41" t="str">
        <f t="shared" si="11"/>
        <v/>
      </c>
      <c r="Y48" s="41" t="str">
        <f t="shared" si="12"/>
        <v/>
      </c>
      <c r="Z48" s="41" t="str">
        <f t="shared" si="13"/>
        <v/>
      </c>
      <c r="AA48" s="42" t="str">
        <f t="shared" si="14"/>
        <v/>
      </c>
      <c r="AB48" s="338">
        <f t="shared" si="15"/>
        <v>0</v>
      </c>
      <c r="AC48" s="338" t="str">
        <f t="shared" si="16"/>
        <v/>
      </c>
      <c r="AD48" s="338" t="str">
        <f t="shared" si="17"/>
        <v/>
      </c>
      <c r="AE48" s="339" t="str">
        <f t="shared" si="18"/>
        <v/>
      </c>
      <c r="AF48" s="339" t="str">
        <f t="shared" si="19"/>
        <v/>
      </c>
      <c r="AG48" s="340" t="str">
        <f t="shared" si="20"/>
        <v/>
      </c>
      <c r="AH48" s="339" t="str">
        <f t="shared" si="21"/>
        <v/>
      </c>
      <c r="AI48" s="339" t="str">
        <f t="shared" si="22"/>
        <v/>
      </c>
      <c r="AJ48" s="340" t="str">
        <f t="shared" si="23"/>
        <v/>
      </c>
      <c r="AK48" s="339" t="str">
        <f t="shared" si="24"/>
        <v/>
      </c>
      <c r="AL48" s="339" t="str">
        <f t="shared" si="25"/>
        <v/>
      </c>
      <c r="AM48" s="340" t="str">
        <f t="shared" si="26"/>
        <v/>
      </c>
      <c r="AN48" s="341" t="str">
        <f t="shared" si="27"/>
        <v/>
      </c>
      <c r="AO48" s="342" t="str">
        <f t="shared" si="28"/>
        <v/>
      </c>
      <c r="AP48" s="339" t="str">
        <f t="shared" si="29"/>
        <v/>
      </c>
      <c r="AQ48" s="340" t="str">
        <f t="shared" si="30"/>
        <v/>
      </c>
      <c r="AR48" s="342" t="str">
        <f t="shared" si="31"/>
        <v/>
      </c>
      <c r="AS48" s="339" t="str">
        <f t="shared" si="32"/>
        <v/>
      </c>
      <c r="AT48" s="340" t="str">
        <f t="shared" si="33"/>
        <v/>
      </c>
      <c r="AU48" s="342" t="str">
        <f t="shared" si="34"/>
        <v/>
      </c>
      <c r="AV48" s="339" t="str">
        <f t="shared" si="35"/>
        <v/>
      </c>
      <c r="AW48" s="340" t="str">
        <f t="shared" si="36"/>
        <v/>
      </c>
      <c r="AX48" s="343"/>
      <c r="AY48" s="340" t="str">
        <f t="shared" si="37"/>
        <v/>
      </c>
      <c r="AZ48" s="340" t="str">
        <f t="shared" si="38"/>
        <v/>
      </c>
      <c r="BA48" s="344" t="str">
        <f t="shared" si="39"/>
        <v/>
      </c>
      <c r="BB48" s="345" t="str">
        <f t="shared" si="40"/>
        <v/>
      </c>
      <c r="BC48" s="346" t="str">
        <f t="shared" si="41"/>
        <v/>
      </c>
      <c r="BD48" s="344" t="str">
        <f t="shared" si="42"/>
        <v/>
      </c>
      <c r="BE48" s="345" t="str">
        <f t="shared" si="43"/>
        <v/>
      </c>
      <c r="BF48" s="346" t="str">
        <f t="shared" si="44"/>
        <v/>
      </c>
      <c r="BG48" s="344" t="str">
        <f t="shared" si="45"/>
        <v/>
      </c>
      <c r="BH48" s="347" t="str">
        <f t="shared" si="46"/>
        <v/>
      </c>
      <c r="BI48" s="348" t="str">
        <f t="shared" si="47"/>
        <v/>
      </c>
      <c r="BJ48" s="348" t="str">
        <f t="shared" si="48"/>
        <v/>
      </c>
      <c r="BK48" s="486" t="str">
        <f t="shared" si="49"/>
        <v/>
      </c>
      <c r="BL48" s="349" t="str">
        <f t="shared" si="56"/>
        <v/>
      </c>
      <c r="BM48" s="135" t="str">
        <f t="shared" si="57"/>
        <v/>
      </c>
      <c r="BN48" s="136" t="str">
        <f t="shared" si="58"/>
        <v/>
      </c>
      <c r="BO48" s="137" t="str">
        <f t="shared" si="59"/>
        <v/>
      </c>
      <c r="BP48" s="135" t="str">
        <f t="shared" si="60"/>
        <v/>
      </c>
      <c r="BQ48" s="136" t="str">
        <f t="shared" si="61"/>
        <v/>
      </c>
      <c r="BR48" s="137" t="str">
        <f t="shared" si="62"/>
        <v/>
      </c>
      <c r="BS48" s="135" t="str">
        <f t="shared" si="63"/>
        <v/>
      </c>
      <c r="BT48" s="140" t="str">
        <f t="shared" si="64"/>
        <v/>
      </c>
      <c r="BU48" s="348" t="str">
        <f t="shared" si="50"/>
        <v/>
      </c>
      <c r="BV48" s="348" t="str">
        <f t="shared" si="51"/>
        <v/>
      </c>
      <c r="BW48" s="348" t="str">
        <f t="shared" si="52"/>
        <v/>
      </c>
      <c r="BX48" s="350" t="str">
        <f t="shared" si="53"/>
        <v/>
      </c>
      <c r="BY48" s="351" t="str">
        <f t="shared" si="54"/>
        <v/>
      </c>
    </row>
    <row r="49" spans="1:77" s="5" customFormat="1" ht="15.6" x14ac:dyDescent="0.3">
      <c r="A49" s="141">
        <v>28</v>
      </c>
      <c r="B49" s="333"/>
      <c r="C49" s="22"/>
      <c r="D49" s="754"/>
      <c r="E49" s="756"/>
      <c r="F49" s="758"/>
      <c r="G49" s="49"/>
      <c r="H49" s="334"/>
      <c r="I49" s="334"/>
      <c r="J49" s="335"/>
      <c r="K49" s="336"/>
      <c r="L49" s="38" t="str">
        <f t="shared" si="0"/>
        <v/>
      </c>
      <c r="M49" s="38" t="str">
        <f t="shared" si="1"/>
        <v/>
      </c>
      <c r="N49" s="38" t="str">
        <f t="shared" si="2"/>
        <v/>
      </c>
      <c r="O49" s="39" t="str">
        <f t="shared" si="3"/>
        <v/>
      </c>
      <c r="P49" s="40" t="str">
        <f t="shared" si="55"/>
        <v/>
      </c>
      <c r="Q49" s="77" t="str">
        <f t="shared" si="4"/>
        <v/>
      </c>
      <c r="R49" s="337" t="str">
        <f t="shared" si="5"/>
        <v/>
      </c>
      <c r="S49" s="40" t="str">
        <f t="shared" si="6"/>
        <v/>
      </c>
      <c r="T49" s="77" t="str">
        <f t="shared" si="7"/>
        <v/>
      </c>
      <c r="U49" s="337" t="str">
        <f t="shared" si="8"/>
        <v/>
      </c>
      <c r="V49" s="40" t="str">
        <f t="shared" si="9"/>
        <v/>
      </c>
      <c r="W49" s="77" t="str">
        <f t="shared" si="10"/>
        <v/>
      </c>
      <c r="X49" s="41" t="str">
        <f t="shared" si="11"/>
        <v/>
      </c>
      <c r="Y49" s="41" t="str">
        <f t="shared" si="12"/>
        <v/>
      </c>
      <c r="Z49" s="41" t="str">
        <f t="shared" si="13"/>
        <v/>
      </c>
      <c r="AA49" s="42" t="str">
        <f t="shared" si="14"/>
        <v/>
      </c>
      <c r="AB49" s="338">
        <f t="shared" si="15"/>
        <v>0</v>
      </c>
      <c r="AC49" s="338" t="str">
        <f t="shared" si="16"/>
        <v/>
      </c>
      <c r="AD49" s="338" t="str">
        <f t="shared" si="17"/>
        <v/>
      </c>
      <c r="AE49" s="339" t="str">
        <f t="shared" si="18"/>
        <v/>
      </c>
      <c r="AF49" s="339" t="str">
        <f t="shared" si="19"/>
        <v/>
      </c>
      <c r="AG49" s="340" t="str">
        <f t="shared" si="20"/>
        <v/>
      </c>
      <c r="AH49" s="339" t="str">
        <f t="shared" si="21"/>
        <v/>
      </c>
      <c r="AI49" s="339" t="str">
        <f t="shared" si="22"/>
        <v/>
      </c>
      <c r="AJ49" s="340" t="str">
        <f t="shared" si="23"/>
        <v/>
      </c>
      <c r="AK49" s="339" t="str">
        <f t="shared" si="24"/>
        <v/>
      </c>
      <c r="AL49" s="339" t="str">
        <f t="shared" si="25"/>
        <v/>
      </c>
      <c r="AM49" s="340" t="str">
        <f t="shared" si="26"/>
        <v/>
      </c>
      <c r="AN49" s="341" t="str">
        <f t="shared" si="27"/>
        <v/>
      </c>
      <c r="AO49" s="342" t="str">
        <f t="shared" si="28"/>
        <v/>
      </c>
      <c r="AP49" s="339" t="str">
        <f t="shared" si="29"/>
        <v/>
      </c>
      <c r="AQ49" s="340" t="str">
        <f t="shared" si="30"/>
        <v/>
      </c>
      <c r="AR49" s="342" t="str">
        <f t="shared" si="31"/>
        <v/>
      </c>
      <c r="AS49" s="339" t="str">
        <f t="shared" si="32"/>
        <v/>
      </c>
      <c r="AT49" s="340" t="str">
        <f t="shared" si="33"/>
        <v/>
      </c>
      <c r="AU49" s="342" t="str">
        <f t="shared" si="34"/>
        <v/>
      </c>
      <c r="AV49" s="339" t="str">
        <f t="shared" si="35"/>
        <v/>
      </c>
      <c r="AW49" s="340" t="str">
        <f t="shared" si="36"/>
        <v/>
      </c>
      <c r="AX49" s="343"/>
      <c r="AY49" s="340" t="str">
        <f t="shared" si="37"/>
        <v/>
      </c>
      <c r="AZ49" s="340" t="str">
        <f t="shared" si="38"/>
        <v/>
      </c>
      <c r="BA49" s="344" t="str">
        <f t="shared" si="39"/>
        <v/>
      </c>
      <c r="BB49" s="345" t="str">
        <f t="shared" si="40"/>
        <v/>
      </c>
      <c r="BC49" s="346" t="str">
        <f t="shared" si="41"/>
        <v/>
      </c>
      <c r="BD49" s="344" t="str">
        <f t="shared" si="42"/>
        <v/>
      </c>
      <c r="BE49" s="345" t="str">
        <f t="shared" si="43"/>
        <v/>
      </c>
      <c r="BF49" s="346" t="str">
        <f t="shared" si="44"/>
        <v/>
      </c>
      <c r="BG49" s="344" t="str">
        <f t="shared" si="45"/>
        <v/>
      </c>
      <c r="BH49" s="347" t="str">
        <f t="shared" si="46"/>
        <v/>
      </c>
      <c r="BI49" s="348" t="str">
        <f t="shared" si="47"/>
        <v/>
      </c>
      <c r="BJ49" s="348" t="str">
        <f t="shared" si="48"/>
        <v/>
      </c>
      <c r="BK49" s="486" t="str">
        <f t="shared" si="49"/>
        <v/>
      </c>
      <c r="BL49" s="349" t="str">
        <f t="shared" si="56"/>
        <v/>
      </c>
      <c r="BM49" s="135" t="str">
        <f t="shared" si="57"/>
        <v/>
      </c>
      <c r="BN49" s="136" t="str">
        <f t="shared" si="58"/>
        <v/>
      </c>
      <c r="BO49" s="137" t="str">
        <f t="shared" si="59"/>
        <v/>
      </c>
      <c r="BP49" s="135" t="str">
        <f t="shared" si="60"/>
        <v/>
      </c>
      <c r="BQ49" s="136" t="str">
        <f t="shared" si="61"/>
        <v/>
      </c>
      <c r="BR49" s="137" t="str">
        <f t="shared" si="62"/>
        <v/>
      </c>
      <c r="BS49" s="135" t="str">
        <f t="shared" si="63"/>
        <v/>
      </c>
      <c r="BT49" s="140" t="str">
        <f t="shared" si="64"/>
        <v/>
      </c>
      <c r="BU49" s="348" t="str">
        <f t="shared" si="50"/>
        <v/>
      </c>
      <c r="BV49" s="348" t="str">
        <f t="shared" si="51"/>
        <v/>
      </c>
      <c r="BW49" s="348" t="str">
        <f t="shared" si="52"/>
        <v/>
      </c>
      <c r="BX49" s="350" t="str">
        <f t="shared" si="53"/>
        <v/>
      </c>
      <c r="BY49" s="351" t="str">
        <f t="shared" si="54"/>
        <v/>
      </c>
    </row>
    <row r="50" spans="1:77" s="5" customFormat="1" ht="15.6" x14ac:dyDescent="0.3">
      <c r="A50" s="141">
        <v>29</v>
      </c>
      <c r="B50" s="333"/>
      <c r="C50" s="22"/>
      <c r="D50" s="754"/>
      <c r="E50" s="756"/>
      <c r="F50" s="758"/>
      <c r="G50" s="49"/>
      <c r="H50" s="334"/>
      <c r="I50" s="334"/>
      <c r="J50" s="335"/>
      <c r="K50" s="336"/>
      <c r="L50" s="38" t="str">
        <f t="shared" si="0"/>
        <v/>
      </c>
      <c r="M50" s="38" t="str">
        <f t="shared" si="1"/>
        <v/>
      </c>
      <c r="N50" s="38" t="str">
        <f t="shared" si="2"/>
        <v/>
      </c>
      <c r="O50" s="39" t="str">
        <f t="shared" si="3"/>
        <v/>
      </c>
      <c r="P50" s="40" t="str">
        <f t="shared" si="55"/>
        <v/>
      </c>
      <c r="Q50" s="77" t="str">
        <f t="shared" si="4"/>
        <v/>
      </c>
      <c r="R50" s="337" t="str">
        <f t="shared" si="5"/>
        <v/>
      </c>
      <c r="S50" s="40" t="str">
        <f t="shared" si="6"/>
        <v/>
      </c>
      <c r="T50" s="77" t="str">
        <f t="shared" si="7"/>
        <v/>
      </c>
      <c r="U50" s="337" t="str">
        <f t="shared" si="8"/>
        <v/>
      </c>
      <c r="V50" s="40" t="str">
        <f t="shared" si="9"/>
        <v/>
      </c>
      <c r="W50" s="77" t="str">
        <f t="shared" si="10"/>
        <v/>
      </c>
      <c r="X50" s="41" t="str">
        <f t="shared" si="11"/>
        <v/>
      </c>
      <c r="Y50" s="41" t="str">
        <f t="shared" si="12"/>
        <v/>
      </c>
      <c r="Z50" s="41" t="str">
        <f t="shared" si="13"/>
        <v/>
      </c>
      <c r="AA50" s="42" t="str">
        <f t="shared" si="14"/>
        <v/>
      </c>
      <c r="AB50" s="338">
        <f t="shared" si="15"/>
        <v>0</v>
      </c>
      <c r="AC50" s="338" t="str">
        <f t="shared" si="16"/>
        <v/>
      </c>
      <c r="AD50" s="338" t="str">
        <f t="shared" si="17"/>
        <v/>
      </c>
      <c r="AE50" s="339" t="str">
        <f t="shared" si="18"/>
        <v/>
      </c>
      <c r="AF50" s="339" t="str">
        <f t="shared" si="19"/>
        <v/>
      </c>
      <c r="AG50" s="340" t="str">
        <f t="shared" si="20"/>
        <v/>
      </c>
      <c r="AH50" s="339" t="str">
        <f t="shared" si="21"/>
        <v/>
      </c>
      <c r="AI50" s="339" t="str">
        <f t="shared" si="22"/>
        <v/>
      </c>
      <c r="AJ50" s="340" t="str">
        <f t="shared" si="23"/>
        <v/>
      </c>
      <c r="AK50" s="339" t="str">
        <f t="shared" si="24"/>
        <v/>
      </c>
      <c r="AL50" s="339" t="str">
        <f t="shared" si="25"/>
        <v/>
      </c>
      <c r="AM50" s="340" t="str">
        <f t="shared" si="26"/>
        <v/>
      </c>
      <c r="AN50" s="341" t="str">
        <f t="shared" si="27"/>
        <v/>
      </c>
      <c r="AO50" s="342" t="str">
        <f t="shared" si="28"/>
        <v/>
      </c>
      <c r="AP50" s="339" t="str">
        <f t="shared" si="29"/>
        <v/>
      </c>
      <c r="AQ50" s="340" t="str">
        <f t="shared" si="30"/>
        <v/>
      </c>
      <c r="AR50" s="342" t="str">
        <f t="shared" si="31"/>
        <v/>
      </c>
      <c r="AS50" s="339" t="str">
        <f t="shared" si="32"/>
        <v/>
      </c>
      <c r="AT50" s="340" t="str">
        <f t="shared" si="33"/>
        <v/>
      </c>
      <c r="AU50" s="342" t="str">
        <f t="shared" si="34"/>
        <v/>
      </c>
      <c r="AV50" s="339" t="str">
        <f t="shared" si="35"/>
        <v/>
      </c>
      <c r="AW50" s="340" t="str">
        <f t="shared" si="36"/>
        <v/>
      </c>
      <c r="AX50" s="343"/>
      <c r="AY50" s="340" t="str">
        <f t="shared" si="37"/>
        <v/>
      </c>
      <c r="AZ50" s="340" t="str">
        <f t="shared" si="38"/>
        <v/>
      </c>
      <c r="BA50" s="344" t="str">
        <f t="shared" si="39"/>
        <v/>
      </c>
      <c r="BB50" s="345" t="str">
        <f t="shared" si="40"/>
        <v/>
      </c>
      <c r="BC50" s="346" t="str">
        <f t="shared" si="41"/>
        <v/>
      </c>
      <c r="BD50" s="344" t="str">
        <f t="shared" si="42"/>
        <v/>
      </c>
      <c r="BE50" s="345" t="str">
        <f t="shared" si="43"/>
        <v/>
      </c>
      <c r="BF50" s="346" t="str">
        <f t="shared" si="44"/>
        <v/>
      </c>
      <c r="BG50" s="344" t="str">
        <f t="shared" si="45"/>
        <v/>
      </c>
      <c r="BH50" s="347" t="str">
        <f t="shared" si="46"/>
        <v/>
      </c>
      <c r="BI50" s="348" t="str">
        <f t="shared" si="47"/>
        <v/>
      </c>
      <c r="BJ50" s="348" t="str">
        <f t="shared" si="48"/>
        <v/>
      </c>
      <c r="BK50" s="486" t="str">
        <f t="shared" si="49"/>
        <v/>
      </c>
      <c r="BL50" s="349" t="str">
        <f t="shared" si="56"/>
        <v/>
      </c>
      <c r="BM50" s="135" t="str">
        <f t="shared" si="57"/>
        <v/>
      </c>
      <c r="BN50" s="136" t="str">
        <f t="shared" si="58"/>
        <v/>
      </c>
      <c r="BO50" s="137" t="str">
        <f t="shared" si="59"/>
        <v/>
      </c>
      <c r="BP50" s="135" t="str">
        <f t="shared" si="60"/>
        <v/>
      </c>
      <c r="BQ50" s="136" t="str">
        <f t="shared" si="61"/>
        <v/>
      </c>
      <c r="BR50" s="137" t="str">
        <f t="shared" si="62"/>
        <v/>
      </c>
      <c r="BS50" s="135" t="str">
        <f t="shared" si="63"/>
        <v/>
      </c>
      <c r="BT50" s="140" t="str">
        <f t="shared" si="64"/>
        <v/>
      </c>
      <c r="BU50" s="348" t="str">
        <f t="shared" si="50"/>
        <v/>
      </c>
      <c r="BV50" s="348" t="str">
        <f t="shared" si="51"/>
        <v/>
      </c>
      <c r="BW50" s="348" t="str">
        <f t="shared" si="52"/>
        <v/>
      </c>
      <c r="BX50" s="350" t="str">
        <f t="shared" si="53"/>
        <v/>
      </c>
      <c r="BY50" s="351" t="str">
        <f t="shared" si="54"/>
        <v/>
      </c>
    </row>
    <row r="51" spans="1:77" s="5" customFormat="1" ht="15.6" x14ac:dyDescent="0.3">
      <c r="A51" s="141">
        <v>30</v>
      </c>
      <c r="B51" s="333"/>
      <c r="C51" s="22"/>
      <c r="D51" s="754"/>
      <c r="E51" s="756"/>
      <c r="F51" s="758"/>
      <c r="G51" s="49"/>
      <c r="H51" s="334"/>
      <c r="I51" s="334"/>
      <c r="J51" s="335"/>
      <c r="K51" s="336"/>
      <c r="L51" s="38" t="str">
        <f t="shared" si="0"/>
        <v/>
      </c>
      <c r="M51" s="38" t="str">
        <f t="shared" si="1"/>
        <v/>
      </c>
      <c r="N51" s="38" t="str">
        <f t="shared" si="2"/>
        <v/>
      </c>
      <c r="O51" s="39" t="str">
        <f t="shared" si="3"/>
        <v/>
      </c>
      <c r="P51" s="40" t="str">
        <f t="shared" si="55"/>
        <v/>
      </c>
      <c r="Q51" s="77" t="str">
        <f t="shared" si="4"/>
        <v/>
      </c>
      <c r="R51" s="337" t="str">
        <f t="shared" si="5"/>
        <v/>
      </c>
      <c r="S51" s="40" t="str">
        <f t="shared" si="6"/>
        <v/>
      </c>
      <c r="T51" s="77" t="str">
        <f t="shared" si="7"/>
        <v/>
      </c>
      <c r="U51" s="337" t="str">
        <f t="shared" si="8"/>
        <v/>
      </c>
      <c r="V51" s="40" t="str">
        <f t="shared" si="9"/>
        <v/>
      </c>
      <c r="W51" s="77" t="str">
        <f t="shared" si="10"/>
        <v/>
      </c>
      <c r="X51" s="41" t="str">
        <f t="shared" si="11"/>
        <v/>
      </c>
      <c r="Y51" s="41" t="str">
        <f t="shared" si="12"/>
        <v/>
      </c>
      <c r="Z51" s="41" t="str">
        <f t="shared" si="13"/>
        <v/>
      </c>
      <c r="AA51" s="42" t="str">
        <f t="shared" si="14"/>
        <v/>
      </c>
      <c r="AB51" s="338">
        <f t="shared" si="15"/>
        <v>0</v>
      </c>
      <c r="AC51" s="338" t="str">
        <f t="shared" si="16"/>
        <v/>
      </c>
      <c r="AD51" s="338" t="str">
        <f t="shared" si="17"/>
        <v/>
      </c>
      <c r="AE51" s="339" t="str">
        <f t="shared" si="18"/>
        <v/>
      </c>
      <c r="AF51" s="339" t="str">
        <f t="shared" si="19"/>
        <v/>
      </c>
      <c r="AG51" s="340" t="str">
        <f t="shared" si="20"/>
        <v/>
      </c>
      <c r="AH51" s="339" t="str">
        <f t="shared" si="21"/>
        <v/>
      </c>
      <c r="AI51" s="339" t="str">
        <f t="shared" si="22"/>
        <v/>
      </c>
      <c r="AJ51" s="340" t="str">
        <f t="shared" si="23"/>
        <v/>
      </c>
      <c r="AK51" s="339" t="str">
        <f t="shared" si="24"/>
        <v/>
      </c>
      <c r="AL51" s="339" t="str">
        <f t="shared" si="25"/>
        <v/>
      </c>
      <c r="AM51" s="340" t="str">
        <f t="shared" si="26"/>
        <v/>
      </c>
      <c r="AN51" s="341" t="str">
        <f t="shared" si="27"/>
        <v/>
      </c>
      <c r="AO51" s="342" t="str">
        <f t="shared" si="28"/>
        <v/>
      </c>
      <c r="AP51" s="339" t="str">
        <f t="shared" si="29"/>
        <v/>
      </c>
      <c r="AQ51" s="340" t="str">
        <f t="shared" si="30"/>
        <v/>
      </c>
      <c r="AR51" s="342" t="str">
        <f t="shared" si="31"/>
        <v/>
      </c>
      <c r="AS51" s="339" t="str">
        <f t="shared" si="32"/>
        <v/>
      </c>
      <c r="AT51" s="340" t="str">
        <f t="shared" si="33"/>
        <v/>
      </c>
      <c r="AU51" s="342" t="str">
        <f t="shared" si="34"/>
        <v/>
      </c>
      <c r="AV51" s="339" t="str">
        <f t="shared" si="35"/>
        <v/>
      </c>
      <c r="AW51" s="340" t="str">
        <f t="shared" si="36"/>
        <v/>
      </c>
      <c r="AX51" s="343"/>
      <c r="AY51" s="340" t="str">
        <f t="shared" si="37"/>
        <v/>
      </c>
      <c r="AZ51" s="340" t="str">
        <f t="shared" si="38"/>
        <v/>
      </c>
      <c r="BA51" s="344" t="str">
        <f t="shared" si="39"/>
        <v/>
      </c>
      <c r="BB51" s="345" t="str">
        <f t="shared" si="40"/>
        <v/>
      </c>
      <c r="BC51" s="346" t="str">
        <f t="shared" si="41"/>
        <v/>
      </c>
      <c r="BD51" s="344" t="str">
        <f t="shared" si="42"/>
        <v/>
      </c>
      <c r="BE51" s="345" t="str">
        <f t="shared" si="43"/>
        <v/>
      </c>
      <c r="BF51" s="346" t="str">
        <f t="shared" si="44"/>
        <v/>
      </c>
      <c r="BG51" s="344" t="str">
        <f t="shared" si="45"/>
        <v/>
      </c>
      <c r="BH51" s="347" t="str">
        <f t="shared" si="46"/>
        <v/>
      </c>
      <c r="BI51" s="348" t="str">
        <f t="shared" si="47"/>
        <v/>
      </c>
      <c r="BJ51" s="348" t="str">
        <f t="shared" si="48"/>
        <v/>
      </c>
      <c r="BK51" s="486" t="str">
        <f t="shared" si="49"/>
        <v/>
      </c>
      <c r="BL51" s="349" t="str">
        <f t="shared" si="56"/>
        <v/>
      </c>
      <c r="BM51" s="135" t="str">
        <f t="shared" si="57"/>
        <v/>
      </c>
      <c r="BN51" s="136" t="str">
        <f t="shared" si="58"/>
        <v/>
      </c>
      <c r="BO51" s="137" t="str">
        <f t="shared" si="59"/>
        <v/>
      </c>
      <c r="BP51" s="135" t="str">
        <f t="shared" si="60"/>
        <v/>
      </c>
      <c r="BQ51" s="136" t="str">
        <f t="shared" si="61"/>
        <v/>
      </c>
      <c r="BR51" s="137" t="str">
        <f t="shared" si="62"/>
        <v/>
      </c>
      <c r="BS51" s="135" t="str">
        <f t="shared" si="63"/>
        <v/>
      </c>
      <c r="BT51" s="140" t="str">
        <f t="shared" si="64"/>
        <v/>
      </c>
      <c r="BU51" s="348" t="str">
        <f t="shared" si="50"/>
        <v/>
      </c>
      <c r="BV51" s="348" t="str">
        <f t="shared" si="51"/>
        <v/>
      </c>
      <c r="BW51" s="348" t="str">
        <f t="shared" si="52"/>
        <v/>
      </c>
      <c r="BX51" s="350" t="str">
        <f t="shared" si="53"/>
        <v/>
      </c>
      <c r="BY51" s="351" t="str">
        <f t="shared" si="54"/>
        <v/>
      </c>
    </row>
    <row r="52" spans="1:77" s="5" customFormat="1" ht="15.6" x14ac:dyDescent="0.3">
      <c r="A52" s="141">
        <v>31</v>
      </c>
      <c r="B52" s="333"/>
      <c r="C52" s="22"/>
      <c r="D52" s="754"/>
      <c r="E52" s="756"/>
      <c r="F52" s="758"/>
      <c r="G52" s="49"/>
      <c r="H52" s="334"/>
      <c r="I52" s="334"/>
      <c r="J52" s="335"/>
      <c r="K52" s="336"/>
      <c r="L52" s="38" t="str">
        <f t="shared" si="0"/>
        <v/>
      </c>
      <c r="M52" s="38" t="str">
        <f t="shared" si="1"/>
        <v/>
      </c>
      <c r="N52" s="38" t="str">
        <f t="shared" si="2"/>
        <v/>
      </c>
      <c r="O52" s="39" t="str">
        <f t="shared" si="3"/>
        <v/>
      </c>
      <c r="P52" s="40" t="str">
        <f t="shared" si="55"/>
        <v/>
      </c>
      <c r="Q52" s="77" t="str">
        <f t="shared" si="4"/>
        <v/>
      </c>
      <c r="R52" s="337" t="str">
        <f t="shared" si="5"/>
        <v/>
      </c>
      <c r="S52" s="40" t="str">
        <f t="shared" si="6"/>
        <v/>
      </c>
      <c r="T52" s="77" t="str">
        <f t="shared" si="7"/>
        <v/>
      </c>
      <c r="U52" s="337" t="str">
        <f t="shared" si="8"/>
        <v/>
      </c>
      <c r="V52" s="40" t="str">
        <f t="shared" si="9"/>
        <v/>
      </c>
      <c r="W52" s="77" t="str">
        <f t="shared" si="10"/>
        <v/>
      </c>
      <c r="X52" s="41" t="str">
        <f t="shared" si="11"/>
        <v/>
      </c>
      <c r="Y52" s="41" t="str">
        <f t="shared" si="12"/>
        <v/>
      </c>
      <c r="Z52" s="41" t="str">
        <f t="shared" si="13"/>
        <v/>
      </c>
      <c r="AA52" s="42" t="str">
        <f t="shared" si="14"/>
        <v/>
      </c>
      <c r="AB52" s="338">
        <f t="shared" si="15"/>
        <v>0</v>
      </c>
      <c r="AC52" s="338" t="str">
        <f t="shared" si="16"/>
        <v/>
      </c>
      <c r="AD52" s="338" t="str">
        <f t="shared" si="17"/>
        <v/>
      </c>
      <c r="AE52" s="339" t="str">
        <f t="shared" si="18"/>
        <v/>
      </c>
      <c r="AF52" s="339" t="str">
        <f t="shared" si="19"/>
        <v/>
      </c>
      <c r="AG52" s="340" t="str">
        <f t="shared" si="20"/>
        <v/>
      </c>
      <c r="AH52" s="339" t="str">
        <f t="shared" si="21"/>
        <v/>
      </c>
      <c r="AI52" s="339" t="str">
        <f t="shared" si="22"/>
        <v/>
      </c>
      <c r="AJ52" s="340" t="str">
        <f t="shared" si="23"/>
        <v/>
      </c>
      <c r="AK52" s="339" t="str">
        <f t="shared" si="24"/>
        <v/>
      </c>
      <c r="AL52" s="339" t="str">
        <f t="shared" si="25"/>
        <v/>
      </c>
      <c r="AM52" s="340" t="str">
        <f t="shared" si="26"/>
        <v/>
      </c>
      <c r="AN52" s="341" t="str">
        <f t="shared" si="27"/>
        <v/>
      </c>
      <c r="AO52" s="342" t="str">
        <f t="shared" si="28"/>
        <v/>
      </c>
      <c r="AP52" s="339" t="str">
        <f t="shared" si="29"/>
        <v/>
      </c>
      <c r="AQ52" s="340" t="str">
        <f t="shared" si="30"/>
        <v/>
      </c>
      <c r="AR52" s="342" t="str">
        <f t="shared" si="31"/>
        <v/>
      </c>
      <c r="AS52" s="339" t="str">
        <f t="shared" si="32"/>
        <v/>
      </c>
      <c r="AT52" s="340" t="str">
        <f t="shared" si="33"/>
        <v/>
      </c>
      <c r="AU52" s="342" t="str">
        <f t="shared" si="34"/>
        <v/>
      </c>
      <c r="AV52" s="339" t="str">
        <f t="shared" si="35"/>
        <v/>
      </c>
      <c r="AW52" s="340" t="str">
        <f t="shared" si="36"/>
        <v/>
      </c>
      <c r="AX52" s="343"/>
      <c r="AY52" s="340" t="str">
        <f t="shared" si="37"/>
        <v/>
      </c>
      <c r="AZ52" s="340" t="str">
        <f t="shared" si="38"/>
        <v/>
      </c>
      <c r="BA52" s="344" t="str">
        <f t="shared" si="39"/>
        <v/>
      </c>
      <c r="BB52" s="345" t="str">
        <f t="shared" si="40"/>
        <v/>
      </c>
      <c r="BC52" s="346" t="str">
        <f t="shared" si="41"/>
        <v/>
      </c>
      <c r="BD52" s="344" t="str">
        <f t="shared" si="42"/>
        <v/>
      </c>
      <c r="BE52" s="345" t="str">
        <f t="shared" si="43"/>
        <v/>
      </c>
      <c r="BF52" s="346" t="str">
        <f t="shared" si="44"/>
        <v/>
      </c>
      <c r="BG52" s="344" t="str">
        <f t="shared" si="45"/>
        <v/>
      </c>
      <c r="BH52" s="347" t="str">
        <f t="shared" si="46"/>
        <v/>
      </c>
      <c r="BI52" s="348" t="str">
        <f t="shared" si="47"/>
        <v/>
      </c>
      <c r="BJ52" s="348" t="str">
        <f t="shared" si="48"/>
        <v/>
      </c>
      <c r="BK52" s="486" t="str">
        <f t="shared" si="49"/>
        <v/>
      </c>
      <c r="BL52" s="349" t="str">
        <f t="shared" si="56"/>
        <v/>
      </c>
      <c r="BM52" s="135" t="str">
        <f t="shared" si="57"/>
        <v/>
      </c>
      <c r="BN52" s="136" t="str">
        <f t="shared" si="58"/>
        <v/>
      </c>
      <c r="BO52" s="137" t="str">
        <f t="shared" si="59"/>
        <v/>
      </c>
      <c r="BP52" s="135" t="str">
        <f t="shared" si="60"/>
        <v/>
      </c>
      <c r="BQ52" s="136" t="str">
        <f t="shared" si="61"/>
        <v/>
      </c>
      <c r="BR52" s="137" t="str">
        <f t="shared" si="62"/>
        <v/>
      </c>
      <c r="BS52" s="135" t="str">
        <f t="shared" si="63"/>
        <v/>
      </c>
      <c r="BT52" s="140" t="str">
        <f t="shared" si="64"/>
        <v/>
      </c>
      <c r="BU52" s="348" t="str">
        <f t="shared" si="50"/>
        <v/>
      </c>
      <c r="BV52" s="348" t="str">
        <f t="shared" si="51"/>
        <v/>
      </c>
      <c r="BW52" s="348" t="str">
        <f t="shared" si="52"/>
        <v/>
      </c>
      <c r="BX52" s="350" t="str">
        <f t="shared" si="53"/>
        <v/>
      </c>
      <c r="BY52" s="351" t="str">
        <f t="shared" si="54"/>
        <v/>
      </c>
    </row>
    <row r="53" spans="1:77" s="5" customFormat="1" ht="15.6" x14ac:dyDescent="0.3">
      <c r="A53" s="141">
        <v>32</v>
      </c>
      <c r="B53" s="333"/>
      <c r="C53" s="22"/>
      <c r="D53" s="754"/>
      <c r="E53" s="756"/>
      <c r="F53" s="758"/>
      <c r="G53" s="49"/>
      <c r="H53" s="334"/>
      <c r="I53" s="334"/>
      <c r="J53" s="335"/>
      <c r="K53" s="336"/>
      <c r="L53" s="38" t="str">
        <f t="shared" si="0"/>
        <v/>
      </c>
      <c r="M53" s="38" t="str">
        <f t="shared" si="1"/>
        <v/>
      </c>
      <c r="N53" s="38" t="str">
        <f t="shared" si="2"/>
        <v/>
      </c>
      <c r="O53" s="39" t="str">
        <f t="shared" si="3"/>
        <v/>
      </c>
      <c r="P53" s="40" t="str">
        <f t="shared" si="55"/>
        <v/>
      </c>
      <c r="Q53" s="77" t="str">
        <f t="shared" si="4"/>
        <v/>
      </c>
      <c r="R53" s="337" t="str">
        <f t="shared" si="5"/>
        <v/>
      </c>
      <c r="S53" s="40" t="str">
        <f t="shared" si="6"/>
        <v/>
      </c>
      <c r="T53" s="77" t="str">
        <f t="shared" si="7"/>
        <v/>
      </c>
      <c r="U53" s="337" t="str">
        <f t="shared" si="8"/>
        <v/>
      </c>
      <c r="V53" s="40" t="str">
        <f t="shared" si="9"/>
        <v/>
      </c>
      <c r="W53" s="77" t="str">
        <f t="shared" si="10"/>
        <v/>
      </c>
      <c r="X53" s="41" t="str">
        <f t="shared" si="11"/>
        <v/>
      </c>
      <c r="Y53" s="41" t="str">
        <f t="shared" si="12"/>
        <v/>
      </c>
      <c r="Z53" s="41" t="str">
        <f t="shared" si="13"/>
        <v/>
      </c>
      <c r="AA53" s="42" t="str">
        <f t="shared" si="14"/>
        <v/>
      </c>
      <c r="AB53" s="338">
        <f t="shared" si="15"/>
        <v>0</v>
      </c>
      <c r="AC53" s="338" t="str">
        <f t="shared" si="16"/>
        <v/>
      </c>
      <c r="AD53" s="338" t="str">
        <f t="shared" si="17"/>
        <v/>
      </c>
      <c r="AE53" s="339" t="str">
        <f t="shared" si="18"/>
        <v/>
      </c>
      <c r="AF53" s="339" t="str">
        <f t="shared" si="19"/>
        <v/>
      </c>
      <c r="AG53" s="340" t="str">
        <f t="shared" si="20"/>
        <v/>
      </c>
      <c r="AH53" s="339" t="str">
        <f t="shared" si="21"/>
        <v/>
      </c>
      <c r="AI53" s="339" t="str">
        <f t="shared" si="22"/>
        <v/>
      </c>
      <c r="AJ53" s="340" t="str">
        <f t="shared" si="23"/>
        <v/>
      </c>
      <c r="AK53" s="339" t="str">
        <f t="shared" si="24"/>
        <v/>
      </c>
      <c r="AL53" s="339" t="str">
        <f t="shared" si="25"/>
        <v/>
      </c>
      <c r="AM53" s="340" t="str">
        <f t="shared" si="26"/>
        <v/>
      </c>
      <c r="AN53" s="341" t="str">
        <f t="shared" si="27"/>
        <v/>
      </c>
      <c r="AO53" s="342" t="str">
        <f t="shared" si="28"/>
        <v/>
      </c>
      <c r="AP53" s="339" t="str">
        <f t="shared" si="29"/>
        <v/>
      </c>
      <c r="AQ53" s="340" t="str">
        <f t="shared" si="30"/>
        <v/>
      </c>
      <c r="AR53" s="342" t="str">
        <f t="shared" si="31"/>
        <v/>
      </c>
      <c r="AS53" s="339" t="str">
        <f t="shared" si="32"/>
        <v/>
      </c>
      <c r="AT53" s="340" t="str">
        <f t="shared" si="33"/>
        <v/>
      </c>
      <c r="AU53" s="342" t="str">
        <f t="shared" si="34"/>
        <v/>
      </c>
      <c r="AV53" s="339" t="str">
        <f t="shared" si="35"/>
        <v/>
      </c>
      <c r="AW53" s="340" t="str">
        <f t="shared" si="36"/>
        <v/>
      </c>
      <c r="AX53" s="343"/>
      <c r="AY53" s="340" t="str">
        <f t="shared" si="37"/>
        <v/>
      </c>
      <c r="AZ53" s="340" t="str">
        <f t="shared" si="38"/>
        <v/>
      </c>
      <c r="BA53" s="344" t="str">
        <f t="shared" si="39"/>
        <v/>
      </c>
      <c r="BB53" s="345" t="str">
        <f t="shared" si="40"/>
        <v/>
      </c>
      <c r="BC53" s="346" t="str">
        <f t="shared" si="41"/>
        <v/>
      </c>
      <c r="BD53" s="344" t="str">
        <f t="shared" si="42"/>
        <v/>
      </c>
      <c r="BE53" s="345" t="str">
        <f t="shared" si="43"/>
        <v/>
      </c>
      <c r="BF53" s="346" t="str">
        <f t="shared" si="44"/>
        <v/>
      </c>
      <c r="BG53" s="344" t="str">
        <f t="shared" si="45"/>
        <v/>
      </c>
      <c r="BH53" s="347" t="str">
        <f t="shared" si="46"/>
        <v/>
      </c>
      <c r="BI53" s="348" t="str">
        <f t="shared" si="47"/>
        <v/>
      </c>
      <c r="BJ53" s="348" t="str">
        <f t="shared" si="48"/>
        <v/>
      </c>
      <c r="BK53" s="486" t="str">
        <f t="shared" si="49"/>
        <v/>
      </c>
      <c r="BL53" s="349" t="str">
        <f t="shared" si="56"/>
        <v/>
      </c>
      <c r="BM53" s="135" t="str">
        <f t="shared" si="57"/>
        <v/>
      </c>
      <c r="BN53" s="136" t="str">
        <f t="shared" si="58"/>
        <v/>
      </c>
      <c r="BO53" s="137" t="str">
        <f t="shared" si="59"/>
        <v/>
      </c>
      <c r="BP53" s="135" t="str">
        <f t="shared" si="60"/>
        <v/>
      </c>
      <c r="BQ53" s="136" t="str">
        <f t="shared" si="61"/>
        <v/>
      </c>
      <c r="BR53" s="137" t="str">
        <f t="shared" si="62"/>
        <v/>
      </c>
      <c r="BS53" s="135" t="str">
        <f t="shared" si="63"/>
        <v/>
      </c>
      <c r="BT53" s="140" t="str">
        <f t="shared" si="64"/>
        <v/>
      </c>
      <c r="BU53" s="348" t="str">
        <f t="shared" si="50"/>
        <v/>
      </c>
      <c r="BV53" s="348" t="str">
        <f t="shared" si="51"/>
        <v/>
      </c>
      <c r="BW53" s="348" t="str">
        <f t="shared" si="52"/>
        <v/>
      </c>
      <c r="BX53" s="350" t="str">
        <f t="shared" si="53"/>
        <v/>
      </c>
      <c r="BY53" s="351" t="str">
        <f t="shared" si="54"/>
        <v/>
      </c>
    </row>
    <row r="54" spans="1:77" s="5" customFormat="1" ht="15.6" x14ac:dyDescent="0.3">
      <c r="A54" s="141">
        <v>33</v>
      </c>
      <c r="B54" s="333"/>
      <c r="C54" s="22"/>
      <c r="D54" s="754"/>
      <c r="E54" s="756"/>
      <c r="F54" s="758"/>
      <c r="G54" s="49"/>
      <c r="H54" s="334"/>
      <c r="I54" s="334"/>
      <c r="J54" s="335"/>
      <c r="K54" s="336"/>
      <c r="L54" s="38" t="str">
        <f t="shared" si="0"/>
        <v/>
      </c>
      <c r="M54" s="38" t="str">
        <f t="shared" si="1"/>
        <v/>
      </c>
      <c r="N54" s="38" t="str">
        <f t="shared" si="2"/>
        <v/>
      </c>
      <c r="O54" s="39" t="str">
        <f t="shared" si="3"/>
        <v/>
      </c>
      <c r="P54" s="40" t="str">
        <f t="shared" si="55"/>
        <v/>
      </c>
      <c r="Q54" s="77" t="str">
        <f t="shared" si="4"/>
        <v/>
      </c>
      <c r="R54" s="337" t="str">
        <f t="shared" si="5"/>
        <v/>
      </c>
      <c r="S54" s="40" t="str">
        <f t="shared" si="6"/>
        <v/>
      </c>
      <c r="T54" s="77" t="str">
        <f t="shared" si="7"/>
        <v/>
      </c>
      <c r="U54" s="337" t="str">
        <f t="shared" si="8"/>
        <v/>
      </c>
      <c r="V54" s="40" t="str">
        <f t="shared" si="9"/>
        <v/>
      </c>
      <c r="W54" s="77" t="str">
        <f t="shared" si="10"/>
        <v/>
      </c>
      <c r="X54" s="41" t="str">
        <f t="shared" si="11"/>
        <v/>
      </c>
      <c r="Y54" s="41" t="str">
        <f t="shared" si="12"/>
        <v/>
      </c>
      <c r="Z54" s="41" t="str">
        <f t="shared" si="13"/>
        <v/>
      </c>
      <c r="AA54" s="42" t="str">
        <f t="shared" si="14"/>
        <v/>
      </c>
      <c r="AB54" s="338">
        <f t="shared" si="15"/>
        <v>0</v>
      </c>
      <c r="AC54" s="338" t="str">
        <f t="shared" si="16"/>
        <v/>
      </c>
      <c r="AD54" s="338" t="str">
        <f t="shared" si="17"/>
        <v/>
      </c>
      <c r="AE54" s="339" t="str">
        <f t="shared" si="18"/>
        <v/>
      </c>
      <c r="AF54" s="339" t="str">
        <f t="shared" si="19"/>
        <v/>
      </c>
      <c r="AG54" s="340" t="str">
        <f t="shared" si="20"/>
        <v/>
      </c>
      <c r="AH54" s="339" t="str">
        <f t="shared" si="21"/>
        <v/>
      </c>
      <c r="AI54" s="339" t="str">
        <f t="shared" si="22"/>
        <v/>
      </c>
      <c r="AJ54" s="340" t="str">
        <f t="shared" si="23"/>
        <v/>
      </c>
      <c r="AK54" s="339" t="str">
        <f t="shared" si="24"/>
        <v/>
      </c>
      <c r="AL54" s="339" t="str">
        <f t="shared" si="25"/>
        <v/>
      </c>
      <c r="AM54" s="340" t="str">
        <f t="shared" si="26"/>
        <v/>
      </c>
      <c r="AN54" s="341" t="str">
        <f t="shared" si="27"/>
        <v/>
      </c>
      <c r="AO54" s="342" t="str">
        <f t="shared" si="28"/>
        <v/>
      </c>
      <c r="AP54" s="339" t="str">
        <f t="shared" si="29"/>
        <v/>
      </c>
      <c r="AQ54" s="340" t="str">
        <f t="shared" si="30"/>
        <v/>
      </c>
      <c r="AR54" s="342" t="str">
        <f t="shared" si="31"/>
        <v/>
      </c>
      <c r="AS54" s="339" t="str">
        <f t="shared" si="32"/>
        <v/>
      </c>
      <c r="AT54" s="340" t="str">
        <f t="shared" si="33"/>
        <v/>
      </c>
      <c r="AU54" s="342" t="str">
        <f t="shared" si="34"/>
        <v/>
      </c>
      <c r="AV54" s="339" t="str">
        <f t="shared" si="35"/>
        <v/>
      </c>
      <c r="AW54" s="340" t="str">
        <f t="shared" si="36"/>
        <v/>
      </c>
      <c r="AX54" s="343"/>
      <c r="AY54" s="340" t="str">
        <f t="shared" si="37"/>
        <v/>
      </c>
      <c r="AZ54" s="340" t="str">
        <f t="shared" si="38"/>
        <v/>
      </c>
      <c r="BA54" s="344" t="str">
        <f t="shared" si="39"/>
        <v/>
      </c>
      <c r="BB54" s="345" t="str">
        <f t="shared" si="40"/>
        <v/>
      </c>
      <c r="BC54" s="346" t="str">
        <f t="shared" si="41"/>
        <v/>
      </c>
      <c r="BD54" s="344" t="str">
        <f t="shared" si="42"/>
        <v/>
      </c>
      <c r="BE54" s="345" t="str">
        <f t="shared" si="43"/>
        <v/>
      </c>
      <c r="BF54" s="346" t="str">
        <f t="shared" si="44"/>
        <v/>
      </c>
      <c r="BG54" s="344" t="str">
        <f t="shared" si="45"/>
        <v/>
      </c>
      <c r="BH54" s="347" t="str">
        <f t="shared" si="46"/>
        <v/>
      </c>
      <c r="BI54" s="348" t="str">
        <f t="shared" si="47"/>
        <v/>
      </c>
      <c r="BJ54" s="348" t="str">
        <f t="shared" si="48"/>
        <v/>
      </c>
      <c r="BK54" s="486" t="str">
        <f t="shared" si="49"/>
        <v/>
      </c>
      <c r="BL54" s="349" t="str">
        <f t="shared" si="56"/>
        <v/>
      </c>
      <c r="BM54" s="135" t="str">
        <f t="shared" si="57"/>
        <v/>
      </c>
      <c r="BN54" s="136" t="str">
        <f t="shared" si="58"/>
        <v/>
      </c>
      <c r="BO54" s="137" t="str">
        <f t="shared" si="59"/>
        <v/>
      </c>
      <c r="BP54" s="135" t="str">
        <f t="shared" si="60"/>
        <v/>
      </c>
      <c r="BQ54" s="136" t="str">
        <f t="shared" si="61"/>
        <v/>
      </c>
      <c r="BR54" s="137" t="str">
        <f t="shared" si="62"/>
        <v/>
      </c>
      <c r="BS54" s="135" t="str">
        <f t="shared" si="63"/>
        <v/>
      </c>
      <c r="BT54" s="140" t="str">
        <f t="shared" si="64"/>
        <v/>
      </c>
      <c r="BU54" s="348" t="str">
        <f t="shared" si="50"/>
        <v/>
      </c>
      <c r="BV54" s="348" t="str">
        <f t="shared" si="51"/>
        <v/>
      </c>
      <c r="BW54" s="348" t="str">
        <f t="shared" si="52"/>
        <v/>
      </c>
      <c r="BX54" s="350" t="str">
        <f t="shared" si="53"/>
        <v/>
      </c>
      <c r="BY54" s="351" t="str">
        <f t="shared" si="54"/>
        <v/>
      </c>
    </row>
    <row r="55" spans="1:77" s="5" customFormat="1" ht="15.6" x14ac:dyDescent="0.3">
      <c r="A55" s="141">
        <v>34</v>
      </c>
      <c r="B55" s="333"/>
      <c r="C55" s="22"/>
      <c r="D55" s="754"/>
      <c r="E55" s="756"/>
      <c r="F55" s="758"/>
      <c r="G55" s="49"/>
      <c r="H55" s="334"/>
      <c r="I55" s="334"/>
      <c r="J55" s="335"/>
      <c r="K55" s="336"/>
      <c r="L55" s="38" t="str">
        <f t="shared" si="0"/>
        <v/>
      </c>
      <c r="M55" s="38" t="str">
        <f t="shared" si="1"/>
        <v/>
      </c>
      <c r="N55" s="38" t="str">
        <f t="shared" si="2"/>
        <v/>
      </c>
      <c r="O55" s="39" t="str">
        <f t="shared" si="3"/>
        <v/>
      </c>
      <c r="P55" s="40" t="str">
        <f t="shared" si="55"/>
        <v/>
      </c>
      <c r="Q55" s="77" t="str">
        <f t="shared" si="4"/>
        <v/>
      </c>
      <c r="R55" s="337" t="str">
        <f t="shared" si="5"/>
        <v/>
      </c>
      <c r="S55" s="40" t="str">
        <f t="shared" si="6"/>
        <v/>
      </c>
      <c r="T55" s="77" t="str">
        <f t="shared" si="7"/>
        <v/>
      </c>
      <c r="U55" s="337" t="str">
        <f t="shared" si="8"/>
        <v/>
      </c>
      <c r="V55" s="40" t="str">
        <f t="shared" si="9"/>
        <v/>
      </c>
      <c r="W55" s="77" t="str">
        <f t="shared" si="10"/>
        <v/>
      </c>
      <c r="X55" s="41" t="str">
        <f t="shared" si="11"/>
        <v/>
      </c>
      <c r="Y55" s="41" t="str">
        <f t="shared" si="12"/>
        <v/>
      </c>
      <c r="Z55" s="41" t="str">
        <f t="shared" si="13"/>
        <v/>
      </c>
      <c r="AA55" s="42" t="str">
        <f t="shared" si="14"/>
        <v/>
      </c>
      <c r="AB55" s="338">
        <f t="shared" si="15"/>
        <v>0</v>
      </c>
      <c r="AC55" s="338" t="str">
        <f t="shared" si="16"/>
        <v/>
      </c>
      <c r="AD55" s="338" t="str">
        <f t="shared" si="17"/>
        <v/>
      </c>
      <c r="AE55" s="339" t="str">
        <f t="shared" si="18"/>
        <v/>
      </c>
      <c r="AF55" s="339" t="str">
        <f t="shared" si="19"/>
        <v/>
      </c>
      <c r="AG55" s="340" t="str">
        <f t="shared" si="20"/>
        <v/>
      </c>
      <c r="AH55" s="339" t="str">
        <f t="shared" si="21"/>
        <v/>
      </c>
      <c r="AI55" s="339" t="str">
        <f t="shared" si="22"/>
        <v/>
      </c>
      <c r="AJ55" s="340" t="str">
        <f t="shared" si="23"/>
        <v/>
      </c>
      <c r="AK55" s="339" t="str">
        <f t="shared" si="24"/>
        <v/>
      </c>
      <c r="AL55" s="339" t="str">
        <f t="shared" si="25"/>
        <v/>
      </c>
      <c r="AM55" s="340" t="str">
        <f t="shared" si="26"/>
        <v/>
      </c>
      <c r="AN55" s="341" t="str">
        <f t="shared" si="27"/>
        <v/>
      </c>
      <c r="AO55" s="342" t="str">
        <f t="shared" si="28"/>
        <v/>
      </c>
      <c r="AP55" s="339" t="str">
        <f t="shared" si="29"/>
        <v/>
      </c>
      <c r="AQ55" s="340" t="str">
        <f t="shared" si="30"/>
        <v/>
      </c>
      <c r="AR55" s="342" t="str">
        <f t="shared" si="31"/>
        <v/>
      </c>
      <c r="AS55" s="339" t="str">
        <f t="shared" si="32"/>
        <v/>
      </c>
      <c r="AT55" s="340" t="str">
        <f t="shared" si="33"/>
        <v/>
      </c>
      <c r="AU55" s="342" t="str">
        <f t="shared" si="34"/>
        <v/>
      </c>
      <c r="AV55" s="339" t="str">
        <f t="shared" si="35"/>
        <v/>
      </c>
      <c r="AW55" s="340" t="str">
        <f t="shared" si="36"/>
        <v/>
      </c>
      <c r="AX55" s="343"/>
      <c r="AY55" s="340" t="str">
        <f t="shared" si="37"/>
        <v/>
      </c>
      <c r="AZ55" s="340" t="str">
        <f t="shared" si="38"/>
        <v/>
      </c>
      <c r="BA55" s="344" t="str">
        <f t="shared" si="39"/>
        <v/>
      </c>
      <c r="BB55" s="345" t="str">
        <f t="shared" si="40"/>
        <v/>
      </c>
      <c r="BC55" s="346" t="str">
        <f t="shared" si="41"/>
        <v/>
      </c>
      <c r="BD55" s="344" t="str">
        <f t="shared" si="42"/>
        <v/>
      </c>
      <c r="BE55" s="345" t="str">
        <f t="shared" si="43"/>
        <v/>
      </c>
      <c r="BF55" s="346" t="str">
        <f t="shared" si="44"/>
        <v/>
      </c>
      <c r="BG55" s="344" t="str">
        <f t="shared" si="45"/>
        <v/>
      </c>
      <c r="BH55" s="347" t="str">
        <f t="shared" si="46"/>
        <v/>
      </c>
      <c r="BI55" s="348" t="str">
        <f t="shared" si="47"/>
        <v/>
      </c>
      <c r="BJ55" s="348" t="str">
        <f t="shared" si="48"/>
        <v/>
      </c>
      <c r="BK55" s="486" t="str">
        <f t="shared" si="49"/>
        <v/>
      </c>
      <c r="BL55" s="349" t="str">
        <f t="shared" si="56"/>
        <v/>
      </c>
      <c r="BM55" s="135" t="str">
        <f t="shared" si="57"/>
        <v/>
      </c>
      <c r="BN55" s="136" t="str">
        <f t="shared" si="58"/>
        <v/>
      </c>
      <c r="BO55" s="137" t="str">
        <f t="shared" si="59"/>
        <v/>
      </c>
      <c r="BP55" s="135" t="str">
        <f t="shared" si="60"/>
        <v/>
      </c>
      <c r="BQ55" s="136" t="str">
        <f t="shared" si="61"/>
        <v/>
      </c>
      <c r="BR55" s="137" t="str">
        <f t="shared" si="62"/>
        <v/>
      </c>
      <c r="BS55" s="135" t="str">
        <f t="shared" si="63"/>
        <v/>
      </c>
      <c r="BT55" s="140" t="str">
        <f t="shared" si="64"/>
        <v/>
      </c>
      <c r="BU55" s="348" t="str">
        <f t="shared" si="50"/>
        <v/>
      </c>
      <c r="BV55" s="348" t="str">
        <f t="shared" si="51"/>
        <v/>
      </c>
      <c r="BW55" s="348" t="str">
        <f t="shared" si="52"/>
        <v/>
      </c>
      <c r="BX55" s="350" t="str">
        <f t="shared" si="53"/>
        <v/>
      </c>
      <c r="BY55" s="351" t="str">
        <f t="shared" si="54"/>
        <v/>
      </c>
    </row>
    <row r="56" spans="1:77" s="5" customFormat="1" ht="15.6" x14ac:dyDescent="0.3">
      <c r="A56" s="141">
        <v>35</v>
      </c>
      <c r="B56" s="333"/>
      <c r="C56" s="22"/>
      <c r="D56" s="754"/>
      <c r="E56" s="756"/>
      <c r="F56" s="758"/>
      <c r="G56" s="49"/>
      <c r="H56" s="334"/>
      <c r="I56" s="334"/>
      <c r="J56" s="335"/>
      <c r="K56" s="336"/>
      <c r="L56" s="38" t="str">
        <f t="shared" si="0"/>
        <v/>
      </c>
      <c r="M56" s="38" t="str">
        <f t="shared" si="1"/>
        <v/>
      </c>
      <c r="N56" s="38" t="str">
        <f t="shared" si="2"/>
        <v/>
      </c>
      <c r="O56" s="39" t="str">
        <f t="shared" si="3"/>
        <v/>
      </c>
      <c r="P56" s="40" t="str">
        <f t="shared" si="55"/>
        <v/>
      </c>
      <c r="Q56" s="77" t="str">
        <f t="shared" si="4"/>
        <v/>
      </c>
      <c r="R56" s="337" t="str">
        <f t="shared" si="5"/>
        <v/>
      </c>
      <c r="S56" s="40" t="str">
        <f t="shared" si="6"/>
        <v/>
      </c>
      <c r="T56" s="77" t="str">
        <f t="shared" si="7"/>
        <v/>
      </c>
      <c r="U56" s="337" t="str">
        <f t="shared" si="8"/>
        <v/>
      </c>
      <c r="V56" s="40" t="str">
        <f t="shared" si="9"/>
        <v/>
      </c>
      <c r="W56" s="77" t="str">
        <f t="shared" si="10"/>
        <v/>
      </c>
      <c r="X56" s="41" t="str">
        <f t="shared" si="11"/>
        <v/>
      </c>
      <c r="Y56" s="41" t="str">
        <f t="shared" si="12"/>
        <v/>
      </c>
      <c r="Z56" s="41" t="str">
        <f t="shared" si="13"/>
        <v/>
      </c>
      <c r="AA56" s="42" t="str">
        <f t="shared" si="14"/>
        <v/>
      </c>
      <c r="AB56" s="338">
        <f t="shared" si="15"/>
        <v>0</v>
      </c>
      <c r="AC56" s="338" t="str">
        <f t="shared" si="16"/>
        <v/>
      </c>
      <c r="AD56" s="338" t="str">
        <f t="shared" si="17"/>
        <v/>
      </c>
      <c r="AE56" s="339" t="str">
        <f t="shared" si="18"/>
        <v/>
      </c>
      <c r="AF56" s="339" t="str">
        <f t="shared" si="19"/>
        <v/>
      </c>
      <c r="AG56" s="340" t="str">
        <f t="shared" si="20"/>
        <v/>
      </c>
      <c r="AH56" s="339" t="str">
        <f t="shared" si="21"/>
        <v/>
      </c>
      <c r="AI56" s="339" t="str">
        <f t="shared" si="22"/>
        <v/>
      </c>
      <c r="AJ56" s="340" t="str">
        <f t="shared" si="23"/>
        <v/>
      </c>
      <c r="AK56" s="339" t="str">
        <f t="shared" si="24"/>
        <v/>
      </c>
      <c r="AL56" s="339" t="str">
        <f t="shared" si="25"/>
        <v/>
      </c>
      <c r="AM56" s="340" t="str">
        <f t="shared" si="26"/>
        <v/>
      </c>
      <c r="AN56" s="341" t="str">
        <f t="shared" si="27"/>
        <v/>
      </c>
      <c r="AO56" s="342" t="str">
        <f t="shared" si="28"/>
        <v/>
      </c>
      <c r="AP56" s="339" t="str">
        <f t="shared" si="29"/>
        <v/>
      </c>
      <c r="AQ56" s="340" t="str">
        <f t="shared" si="30"/>
        <v/>
      </c>
      <c r="AR56" s="342" t="str">
        <f t="shared" si="31"/>
        <v/>
      </c>
      <c r="AS56" s="339" t="str">
        <f t="shared" si="32"/>
        <v/>
      </c>
      <c r="AT56" s="340" t="str">
        <f t="shared" si="33"/>
        <v/>
      </c>
      <c r="AU56" s="342" t="str">
        <f t="shared" si="34"/>
        <v/>
      </c>
      <c r="AV56" s="339" t="str">
        <f t="shared" si="35"/>
        <v/>
      </c>
      <c r="AW56" s="340" t="str">
        <f t="shared" si="36"/>
        <v/>
      </c>
      <c r="AX56" s="343"/>
      <c r="AY56" s="340" t="str">
        <f t="shared" si="37"/>
        <v/>
      </c>
      <c r="AZ56" s="340" t="str">
        <f t="shared" si="38"/>
        <v/>
      </c>
      <c r="BA56" s="344" t="str">
        <f t="shared" si="39"/>
        <v/>
      </c>
      <c r="BB56" s="345" t="str">
        <f t="shared" si="40"/>
        <v/>
      </c>
      <c r="BC56" s="346" t="str">
        <f t="shared" si="41"/>
        <v/>
      </c>
      <c r="BD56" s="344" t="str">
        <f t="shared" si="42"/>
        <v/>
      </c>
      <c r="BE56" s="345" t="str">
        <f t="shared" si="43"/>
        <v/>
      </c>
      <c r="BF56" s="346" t="str">
        <f t="shared" si="44"/>
        <v/>
      </c>
      <c r="BG56" s="344" t="str">
        <f t="shared" si="45"/>
        <v/>
      </c>
      <c r="BH56" s="347" t="str">
        <f t="shared" si="46"/>
        <v/>
      </c>
      <c r="BI56" s="348" t="str">
        <f t="shared" si="47"/>
        <v/>
      </c>
      <c r="BJ56" s="348" t="str">
        <f t="shared" si="48"/>
        <v/>
      </c>
      <c r="BK56" s="486" t="str">
        <f t="shared" si="49"/>
        <v/>
      </c>
      <c r="BL56" s="349" t="str">
        <f t="shared" si="56"/>
        <v/>
      </c>
      <c r="BM56" s="135" t="str">
        <f t="shared" si="57"/>
        <v/>
      </c>
      <c r="BN56" s="136" t="str">
        <f t="shared" si="58"/>
        <v/>
      </c>
      <c r="BO56" s="137" t="str">
        <f t="shared" si="59"/>
        <v/>
      </c>
      <c r="BP56" s="135" t="str">
        <f t="shared" si="60"/>
        <v/>
      </c>
      <c r="BQ56" s="136" t="str">
        <f t="shared" si="61"/>
        <v/>
      </c>
      <c r="BR56" s="137" t="str">
        <f t="shared" si="62"/>
        <v/>
      </c>
      <c r="BS56" s="135" t="str">
        <f t="shared" si="63"/>
        <v/>
      </c>
      <c r="BT56" s="140" t="str">
        <f t="shared" si="64"/>
        <v/>
      </c>
      <c r="BU56" s="348" t="str">
        <f t="shared" si="50"/>
        <v/>
      </c>
      <c r="BV56" s="348" t="str">
        <f t="shared" si="51"/>
        <v/>
      </c>
      <c r="BW56" s="348" t="str">
        <f t="shared" si="52"/>
        <v/>
      </c>
      <c r="BX56" s="350" t="str">
        <f t="shared" si="53"/>
        <v/>
      </c>
      <c r="BY56" s="351" t="str">
        <f t="shared" si="54"/>
        <v/>
      </c>
    </row>
    <row r="57" spans="1:77" s="5" customFormat="1" ht="15.6" x14ac:dyDescent="0.3">
      <c r="A57" s="141">
        <v>36</v>
      </c>
      <c r="B57" s="333"/>
      <c r="C57" s="22"/>
      <c r="D57" s="754"/>
      <c r="E57" s="756"/>
      <c r="F57" s="758"/>
      <c r="G57" s="49"/>
      <c r="H57" s="334"/>
      <c r="I57" s="334"/>
      <c r="J57" s="335"/>
      <c r="K57" s="336"/>
      <c r="L57" s="38" t="str">
        <f t="shared" si="0"/>
        <v/>
      </c>
      <c r="M57" s="38" t="str">
        <f t="shared" si="1"/>
        <v/>
      </c>
      <c r="N57" s="38" t="str">
        <f t="shared" si="2"/>
        <v/>
      </c>
      <c r="O57" s="39" t="str">
        <f t="shared" si="3"/>
        <v/>
      </c>
      <c r="P57" s="40" t="str">
        <f t="shared" si="55"/>
        <v/>
      </c>
      <c r="Q57" s="77" t="str">
        <f t="shared" si="4"/>
        <v/>
      </c>
      <c r="R57" s="337" t="str">
        <f t="shared" si="5"/>
        <v/>
      </c>
      <c r="S57" s="40" t="str">
        <f t="shared" si="6"/>
        <v/>
      </c>
      <c r="T57" s="77" t="str">
        <f t="shared" si="7"/>
        <v/>
      </c>
      <c r="U57" s="337" t="str">
        <f t="shared" si="8"/>
        <v/>
      </c>
      <c r="V57" s="40" t="str">
        <f t="shared" si="9"/>
        <v/>
      </c>
      <c r="W57" s="77" t="str">
        <f t="shared" si="10"/>
        <v/>
      </c>
      <c r="X57" s="41" t="str">
        <f t="shared" si="11"/>
        <v/>
      </c>
      <c r="Y57" s="41" t="str">
        <f t="shared" si="12"/>
        <v/>
      </c>
      <c r="Z57" s="41" t="str">
        <f t="shared" si="13"/>
        <v/>
      </c>
      <c r="AA57" s="42" t="str">
        <f t="shared" si="14"/>
        <v/>
      </c>
      <c r="AB57" s="338">
        <f t="shared" si="15"/>
        <v>0</v>
      </c>
      <c r="AC57" s="338" t="str">
        <f t="shared" si="16"/>
        <v/>
      </c>
      <c r="AD57" s="338" t="str">
        <f t="shared" si="17"/>
        <v/>
      </c>
      <c r="AE57" s="339" t="str">
        <f t="shared" si="18"/>
        <v/>
      </c>
      <c r="AF57" s="339" t="str">
        <f t="shared" si="19"/>
        <v/>
      </c>
      <c r="AG57" s="340" t="str">
        <f t="shared" si="20"/>
        <v/>
      </c>
      <c r="AH57" s="339" t="str">
        <f t="shared" si="21"/>
        <v/>
      </c>
      <c r="AI57" s="339" t="str">
        <f t="shared" si="22"/>
        <v/>
      </c>
      <c r="AJ57" s="340" t="str">
        <f t="shared" si="23"/>
        <v/>
      </c>
      <c r="AK57" s="339" t="str">
        <f t="shared" si="24"/>
        <v/>
      </c>
      <c r="AL57" s="339" t="str">
        <f t="shared" si="25"/>
        <v/>
      </c>
      <c r="AM57" s="340" t="str">
        <f t="shared" si="26"/>
        <v/>
      </c>
      <c r="AN57" s="341" t="str">
        <f t="shared" si="27"/>
        <v/>
      </c>
      <c r="AO57" s="342" t="str">
        <f t="shared" si="28"/>
        <v/>
      </c>
      <c r="AP57" s="339" t="str">
        <f t="shared" si="29"/>
        <v/>
      </c>
      <c r="AQ57" s="340" t="str">
        <f t="shared" si="30"/>
        <v/>
      </c>
      <c r="AR57" s="342" t="str">
        <f t="shared" si="31"/>
        <v/>
      </c>
      <c r="AS57" s="339" t="str">
        <f t="shared" si="32"/>
        <v/>
      </c>
      <c r="AT57" s="340" t="str">
        <f t="shared" si="33"/>
        <v/>
      </c>
      <c r="AU57" s="342" t="str">
        <f t="shared" si="34"/>
        <v/>
      </c>
      <c r="AV57" s="339" t="str">
        <f t="shared" si="35"/>
        <v/>
      </c>
      <c r="AW57" s="340" t="str">
        <f t="shared" si="36"/>
        <v/>
      </c>
      <c r="AX57" s="343"/>
      <c r="AY57" s="340" t="str">
        <f t="shared" si="37"/>
        <v/>
      </c>
      <c r="AZ57" s="340" t="str">
        <f t="shared" si="38"/>
        <v/>
      </c>
      <c r="BA57" s="344" t="str">
        <f t="shared" si="39"/>
        <v/>
      </c>
      <c r="BB57" s="345" t="str">
        <f t="shared" si="40"/>
        <v/>
      </c>
      <c r="BC57" s="346" t="str">
        <f t="shared" si="41"/>
        <v/>
      </c>
      <c r="BD57" s="344" t="str">
        <f t="shared" si="42"/>
        <v/>
      </c>
      <c r="BE57" s="345" t="str">
        <f t="shared" si="43"/>
        <v/>
      </c>
      <c r="BF57" s="346" t="str">
        <f t="shared" si="44"/>
        <v/>
      </c>
      <c r="BG57" s="344" t="str">
        <f t="shared" si="45"/>
        <v/>
      </c>
      <c r="BH57" s="347" t="str">
        <f t="shared" si="46"/>
        <v/>
      </c>
      <c r="BI57" s="348" t="str">
        <f t="shared" si="47"/>
        <v/>
      </c>
      <c r="BJ57" s="348" t="str">
        <f t="shared" si="48"/>
        <v/>
      </c>
      <c r="BK57" s="486" t="str">
        <f t="shared" si="49"/>
        <v/>
      </c>
      <c r="BL57" s="349" t="str">
        <f t="shared" si="56"/>
        <v/>
      </c>
      <c r="BM57" s="135" t="str">
        <f t="shared" si="57"/>
        <v/>
      </c>
      <c r="BN57" s="136" t="str">
        <f t="shared" si="58"/>
        <v/>
      </c>
      <c r="BO57" s="137" t="str">
        <f t="shared" si="59"/>
        <v/>
      </c>
      <c r="BP57" s="135" t="str">
        <f t="shared" si="60"/>
        <v/>
      </c>
      <c r="BQ57" s="136" t="str">
        <f t="shared" si="61"/>
        <v/>
      </c>
      <c r="BR57" s="137" t="str">
        <f t="shared" si="62"/>
        <v/>
      </c>
      <c r="BS57" s="135" t="str">
        <f t="shared" si="63"/>
        <v/>
      </c>
      <c r="BT57" s="140" t="str">
        <f t="shared" si="64"/>
        <v/>
      </c>
      <c r="BU57" s="348" t="str">
        <f t="shared" si="50"/>
        <v/>
      </c>
      <c r="BV57" s="348" t="str">
        <f t="shared" si="51"/>
        <v/>
      </c>
      <c r="BW57" s="348" t="str">
        <f t="shared" si="52"/>
        <v/>
      </c>
      <c r="BX57" s="350" t="str">
        <f t="shared" si="53"/>
        <v/>
      </c>
      <c r="BY57" s="351" t="str">
        <f t="shared" si="54"/>
        <v/>
      </c>
    </row>
    <row r="58" spans="1:77" s="5" customFormat="1" ht="15.6" x14ac:dyDescent="0.3">
      <c r="A58" s="141">
        <v>37</v>
      </c>
      <c r="B58" s="333"/>
      <c r="C58" s="22"/>
      <c r="D58" s="754"/>
      <c r="E58" s="756"/>
      <c r="F58" s="758"/>
      <c r="G58" s="49"/>
      <c r="H58" s="334"/>
      <c r="I58" s="334"/>
      <c r="J58" s="335"/>
      <c r="K58" s="336"/>
      <c r="L58" s="38" t="str">
        <f t="shared" si="0"/>
        <v/>
      </c>
      <c r="M58" s="38" t="str">
        <f t="shared" si="1"/>
        <v/>
      </c>
      <c r="N58" s="38" t="str">
        <f t="shared" si="2"/>
        <v/>
      </c>
      <c r="O58" s="39" t="str">
        <f t="shared" si="3"/>
        <v/>
      </c>
      <c r="P58" s="40" t="str">
        <f t="shared" si="55"/>
        <v/>
      </c>
      <c r="Q58" s="77" t="str">
        <f t="shared" si="4"/>
        <v/>
      </c>
      <c r="R58" s="337" t="str">
        <f t="shared" si="5"/>
        <v/>
      </c>
      <c r="S58" s="40" t="str">
        <f t="shared" si="6"/>
        <v/>
      </c>
      <c r="T58" s="77" t="str">
        <f t="shared" si="7"/>
        <v/>
      </c>
      <c r="U58" s="337" t="str">
        <f t="shared" si="8"/>
        <v/>
      </c>
      <c r="V58" s="40" t="str">
        <f t="shared" si="9"/>
        <v/>
      </c>
      <c r="W58" s="77" t="str">
        <f t="shared" si="10"/>
        <v/>
      </c>
      <c r="X58" s="41" t="str">
        <f t="shared" si="11"/>
        <v/>
      </c>
      <c r="Y58" s="41" t="str">
        <f t="shared" si="12"/>
        <v/>
      </c>
      <c r="Z58" s="41" t="str">
        <f t="shared" si="13"/>
        <v/>
      </c>
      <c r="AA58" s="42" t="str">
        <f t="shared" si="14"/>
        <v/>
      </c>
      <c r="AB58" s="338">
        <f t="shared" si="15"/>
        <v>0</v>
      </c>
      <c r="AC58" s="338" t="str">
        <f t="shared" si="16"/>
        <v/>
      </c>
      <c r="AD58" s="338" t="str">
        <f t="shared" si="17"/>
        <v/>
      </c>
      <c r="AE58" s="339" t="str">
        <f t="shared" si="18"/>
        <v/>
      </c>
      <c r="AF58" s="339" t="str">
        <f t="shared" si="19"/>
        <v/>
      </c>
      <c r="AG58" s="340" t="str">
        <f t="shared" si="20"/>
        <v/>
      </c>
      <c r="AH58" s="339" t="str">
        <f t="shared" si="21"/>
        <v/>
      </c>
      <c r="AI58" s="339" t="str">
        <f t="shared" si="22"/>
        <v/>
      </c>
      <c r="AJ58" s="340" t="str">
        <f t="shared" si="23"/>
        <v/>
      </c>
      <c r="AK58" s="339" t="str">
        <f t="shared" si="24"/>
        <v/>
      </c>
      <c r="AL58" s="339" t="str">
        <f t="shared" si="25"/>
        <v/>
      </c>
      <c r="AM58" s="340" t="str">
        <f t="shared" si="26"/>
        <v/>
      </c>
      <c r="AN58" s="341" t="str">
        <f t="shared" si="27"/>
        <v/>
      </c>
      <c r="AO58" s="342" t="str">
        <f t="shared" si="28"/>
        <v/>
      </c>
      <c r="AP58" s="339" t="str">
        <f t="shared" si="29"/>
        <v/>
      </c>
      <c r="AQ58" s="340" t="str">
        <f t="shared" si="30"/>
        <v/>
      </c>
      <c r="AR58" s="342" t="str">
        <f t="shared" si="31"/>
        <v/>
      </c>
      <c r="AS58" s="339" t="str">
        <f t="shared" si="32"/>
        <v/>
      </c>
      <c r="AT58" s="340" t="str">
        <f t="shared" si="33"/>
        <v/>
      </c>
      <c r="AU58" s="342" t="str">
        <f t="shared" si="34"/>
        <v/>
      </c>
      <c r="AV58" s="339" t="str">
        <f t="shared" si="35"/>
        <v/>
      </c>
      <c r="AW58" s="340" t="str">
        <f t="shared" si="36"/>
        <v/>
      </c>
      <c r="AX58" s="343"/>
      <c r="AY58" s="340" t="str">
        <f t="shared" si="37"/>
        <v/>
      </c>
      <c r="AZ58" s="340" t="str">
        <f t="shared" si="38"/>
        <v/>
      </c>
      <c r="BA58" s="344" t="str">
        <f t="shared" si="39"/>
        <v/>
      </c>
      <c r="BB58" s="345" t="str">
        <f t="shared" si="40"/>
        <v/>
      </c>
      <c r="BC58" s="346" t="str">
        <f t="shared" si="41"/>
        <v/>
      </c>
      <c r="BD58" s="344" t="str">
        <f t="shared" si="42"/>
        <v/>
      </c>
      <c r="BE58" s="345" t="str">
        <f t="shared" si="43"/>
        <v/>
      </c>
      <c r="BF58" s="346" t="str">
        <f t="shared" si="44"/>
        <v/>
      </c>
      <c r="BG58" s="344" t="str">
        <f t="shared" si="45"/>
        <v/>
      </c>
      <c r="BH58" s="347" t="str">
        <f t="shared" si="46"/>
        <v/>
      </c>
      <c r="BI58" s="348" t="str">
        <f t="shared" si="47"/>
        <v/>
      </c>
      <c r="BJ58" s="348" t="str">
        <f t="shared" si="48"/>
        <v/>
      </c>
      <c r="BK58" s="486" t="str">
        <f t="shared" si="49"/>
        <v/>
      </c>
      <c r="BL58" s="349" t="str">
        <f t="shared" si="56"/>
        <v/>
      </c>
      <c r="BM58" s="135" t="str">
        <f t="shared" si="57"/>
        <v/>
      </c>
      <c r="BN58" s="136" t="str">
        <f t="shared" si="58"/>
        <v/>
      </c>
      <c r="BO58" s="137" t="str">
        <f t="shared" si="59"/>
        <v/>
      </c>
      <c r="BP58" s="135" t="str">
        <f t="shared" si="60"/>
        <v/>
      </c>
      <c r="BQ58" s="136" t="str">
        <f t="shared" si="61"/>
        <v/>
      </c>
      <c r="BR58" s="137" t="str">
        <f t="shared" si="62"/>
        <v/>
      </c>
      <c r="BS58" s="135" t="str">
        <f t="shared" si="63"/>
        <v/>
      </c>
      <c r="BT58" s="140" t="str">
        <f t="shared" si="64"/>
        <v/>
      </c>
      <c r="BU58" s="348" t="str">
        <f t="shared" si="50"/>
        <v/>
      </c>
      <c r="BV58" s="348" t="str">
        <f t="shared" si="51"/>
        <v/>
      </c>
      <c r="BW58" s="348" t="str">
        <f t="shared" si="52"/>
        <v/>
      </c>
      <c r="BX58" s="350" t="str">
        <f t="shared" si="53"/>
        <v/>
      </c>
      <c r="BY58" s="351" t="str">
        <f t="shared" si="54"/>
        <v/>
      </c>
    </row>
    <row r="59" spans="1:77" s="5" customFormat="1" ht="15.6" x14ac:dyDescent="0.3">
      <c r="A59" s="141">
        <v>38</v>
      </c>
      <c r="B59" s="333"/>
      <c r="C59" s="22"/>
      <c r="D59" s="754"/>
      <c r="E59" s="756"/>
      <c r="F59" s="758"/>
      <c r="G59" s="49"/>
      <c r="H59" s="334"/>
      <c r="I59" s="334"/>
      <c r="J59" s="335"/>
      <c r="K59" s="336"/>
      <c r="L59" s="38" t="str">
        <f t="shared" si="0"/>
        <v/>
      </c>
      <c r="M59" s="38" t="str">
        <f t="shared" si="1"/>
        <v/>
      </c>
      <c r="N59" s="38" t="str">
        <f t="shared" si="2"/>
        <v/>
      </c>
      <c r="O59" s="39" t="str">
        <f t="shared" si="3"/>
        <v/>
      </c>
      <c r="P59" s="40" t="str">
        <f t="shared" si="55"/>
        <v/>
      </c>
      <c r="Q59" s="77" t="str">
        <f t="shared" si="4"/>
        <v/>
      </c>
      <c r="R59" s="337" t="str">
        <f t="shared" si="5"/>
        <v/>
      </c>
      <c r="S59" s="40" t="str">
        <f t="shared" si="6"/>
        <v/>
      </c>
      <c r="T59" s="77" t="str">
        <f t="shared" si="7"/>
        <v/>
      </c>
      <c r="U59" s="337" t="str">
        <f t="shared" si="8"/>
        <v/>
      </c>
      <c r="V59" s="40" t="str">
        <f t="shared" si="9"/>
        <v/>
      </c>
      <c r="W59" s="77" t="str">
        <f t="shared" si="10"/>
        <v/>
      </c>
      <c r="X59" s="41" t="str">
        <f t="shared" si="11"/>
        <v/>
      </c>
      <c r="Y59" s="41" t="str">
        <f t="shared" si="12"/>
        <v/>
      </c>
      <c r="Z59" s="41" t="str">
        <f t="shared" si="13"/>
        <v/>
      </c>
      <c r="AA59" s="42" t="str">
        <f t="shared" si="14"/>
        <v/>
      </c>
      <c r="AB59" s="338">
        <f t="shared" si="15"/>
        <v>0</v>
      </c>
      <c r="AC59" s="338" t="str">
        <f t="shared" si="16"/>
        <v/>
      </c>
      <c r="AD59" s="338" t="str">
        <f t="shared" si="17"/>
        <v/>
      </c>
      <c r="AE59" s="339" t="str">
        <f t="shared" si="18"/>
        <v/>
      </c>
      <c r="AF59" s="339" t="str">
        <f t="shared" si="19"/>
        <v/>
      </c>
      <c r="AG59" s="340" t="str">
        <f t="shared" si="20"/>
        <v/>
      </c>
      <c r="AH59" s="339" t="str">
        <f t="shared" si="21"/>
        <v/>
      </c>
      <c r="AI59" s="339" t="str">
        <f t="shared" si="22"/>
        <v/>
      </c>
      <c r="AJ59" s="340" t="str">
        <f t="shared" si="23"/>
        <v/>
      </c>
      <c r="AK59" s="339" t="str">
        <f t="shared" si="24"/>
        <v/>
      </c>
      <c r="AL59" s="339" t="str">
        <f t="shared" si="25"/>
        <v/>
      </c>
      <c r="AM59" s="340" t="str">
        <f t="shared" si="26"/>
        <v/>
      </c>
      <c r="AN59" s="341" t="str">
        <f t="shared" si="27"/>
        <v/>
      </c>
      <c r="AO59" s="342" t="str">
        <f t="shared" si="28"/>
        <v/>
      </c>
      <c r="AP59" s="339" t="str">
        <f t="shared" si="29"/>
        <v/>
      </c>
      <c r="AQ59" s="340" t="str">
        <f t="shared" si="30"/>
        <v/>
      </c>
      <c r="AR59" s="342" t="str">
        <f t="shared" si="31"/>
        <v/>
      </c>
      <c r="AS59" s="339" t="str">
        <f t="shared" si="32"/>
        <v/>
      </c>
      <c r="AT59" s="340" t="str">
        <f t="shared" si="33"/>
        <v/>
      </c>
      <c r="AU59" s="342" t="str">
        <f t="shared" si="34"/>
        <v/>
      </c>
      <c r="AV59" s="339" t="str">
        <f t="shared" si="35"/>
        <v/>
      </c>
      <c r="AW59" s="340" t="str">
        <f t="shared" si="36"/>
        <v/>
      </c>
      <c r="AX59" s="343"/>
      <c r="AY59" s="340" t="str">
        <f t="shared" si="37"/>
        <v/>
      </c>
      <c r="AZ59" s="340" t="str">
        <f t="shared" si="38"/>
        <v/>
      </c>
      <c r="BA59" s="344" t="str">
        <f t="shared" si="39"/>
        <v/>
      </c>
      <c r="BB59" s="345" t="str">
        <f t="shared" si="40"/>
        <v/>
      </c>
      <c r="BC59" s="346" t="str">
        <f t="shared" si="41"/>
        <v/>
      </c>
      <c r="BD59" s="344" t="str">
        <f t="shared" si="42"/>
        <v/>
      </c>
      <c r="BE59" s="345" t="str">
        <f t="shared" si="43"/>
        <v/>
      </c>
      <c r="BF59" s="346" t="str">
        <f t="shared" si="44"/>
        <v/>
      </c>
      <c r="BG59" s="344" t="str">
        <f t="shared" si="45"/>
        <v/>
      </c>
      <c r="BH59" s="347" t="str">
        <f t="shared" si="46"/>
        <v/>
      </c>
      <c r="BI59" s="348" t="str">
        <f t="shared" si="47"/>
        <v/>
      </c>
      <c r="BJ59" s="348" t="str">
        <f t="shared" si="48"/>
        <v/>
      </c>
      <c r="BK59" s="486" t="str">
        <f t="shared" si="49"/>
        <v/>
      </c>
      <c r="BL59" s="349" t="str">
        <f t="shared" si="56"/>
        <v/>
      </c>
      <c r="BM59" s="135" t="str">
        <f t="shared" si="57"/>
        <v/>
      </c>
      <c r="BN59" s="136" t="str">
        <f t="shared" si="58"/>
        <v/>
      </c>
      <c r="BO59" s="137" t="str">
        <f t="shared" si="59"/>
        <v/>
      </c>
      <c r="BP59" s="135" t="str">
        <f t="shared" si="60"/>
        <v/>
      </c>
      <c r="BQ59" s="136" t="str">
        <f t="shared" si="61"/>
        <v/>
      </c>
      <c r="BR59" s="137" t="str">
        <f t="shared" si="62"/>
        <v/>
      </c>
      <c r="BS59" s="135" t="str">
        <f t="shared" si="63"/>
        <v/>
      </c>
      <c r="BT59" s="140" t="str">
        <f t="shared" si="64"/>
        <v/>
      </c>
      <c r="BU59" s="348" t="str">
        <f t="shared" si="50"/>
        <v/>
      </c>
      <c r="BV59" s="348" t="str">
        <f t="shared" si="51"/>
        <v/>
      </c>
      <c r="BW59" s="348" t="str">
        <f t="shared" si="52"/>
        <v/>
      </c>
      <c r="BX59" s="350" t="str">
        <f t="shared" si="53"/>
        <v/>
      </c>
      <c r="BY59" s="351" t="str">
        <f t="shared" si="54"/>
        <v/>
      </c>
    </row>
    <row r="60" spans="1:77" s="5" customFormat="1" ht="15.6" x14ac:dyDescent="0.3">
      <c r="A60" s="141">
        <v>39</v>
      </c>
      <c r="B60" s="333"/>
      <c r="C60" s="22"/>
      <c r="D60" s="754"/>
      <c r="E60" s="756"/>
      <c r="F60" s="758"/>
      <c r="G60" s="49"/>
      <c r="H60" s="334"/>
      <c r="I60" s="334"/>
      <c r="J60" s="335"/>
      <c r="K60" s="336"/>
      <c r="L60" s="38" t="str">
        <f t="shared" si="0"/>
        <v/>
      </c>
      <c r="M60" s="38" t="str">
        <f t="shared" si="1"/>
        <v/>
      </c>
      <c r="N60" s="38" t="str">
        <f t="shared" si="2"/>
        <v/>
      </c>
      <c r="O60" s="39" t="str">
        <f t="shared" si="3"/>
        <v/>
      </c>
      <c r="P60" s="40" t="str">
        <f t="shared" si="55"/>
        <v/>
      </c>
      <c r="Q60" s="77" t="str">
        <f t="shared" si="4"/>
        <v/>
      </c>
      <c r="R60" s="337" t="str">
        <f t="shared" si="5"/>
        <v/>
      </c>
      <c r="S60" s="40" t="str">
        <f t="shared" si="6"/>
        <v/>
      </c>
      <c r="T60" s="77" t="str">
        <f t="shared" si="7"/>
        <v/>
      </c>
      <c r="U60" s="337" t="str">
        <f t="shared" si="8"/>
        <v/>
      </c>
      <c r="V60" s="40" t="str">
        <f t="shared" si="9"/>
        <v/>
      </c>
      <c r="W60" s="77" t="str">
        <f t="shared" si="10"/>
        <v/>
      </c>
      <c r="X60" s="41" t="str">
        <f t="shared" si="11"/>
        <v/>
      </c>
      <c r="Y60" s="41" t="str">
        <f t="shared" si="12"/>
        <v/>
      </c>
      <c r="Z60" s="41" t="str">
        <f t="shared" si="13"/>
        <v/>
      </c>
      <c r="AA60" s="42" t="str">
        <f t="shared" si="14"/>
        <v/>
      </c>
      <c r="AB60" s="338">
        <f t="shared" si="15"/>
        <v>0</v>
      </c>
      <c r="AC60" s="338" t="str">
        <f t="shared" si="16"/>
        <v/>
      </c>
      <c r="AD60" s="338" t="str">
        <f t="shared" si="17"/>
        <v/>
      </c>
      <c r="AE60" s="339" t="str">
        <f t="shared" si="18"/>
        <v/>
      </c>
      <c r="AF60" s="339" t="str">
        <f t="shared" si="19"/>
        <v/>
      </c>
      <c r="AG60" s="340" t="str">
        <f t="shared" si="20"/>
        <v/>
      </c>
      <c r="AH60" s="339" t="str">
        <f t="shared" si="21"/>
        <v/>
      </c>
      <c r="AI60" s="339" t="str">
        <f t="shared" si="22"/>
        <v/>
      </c>
      <c r="AJ60" s="340" t="str">
        <f t="shared" si="23"/>
        <v/>
      </c>
      <c r="AK60" s="339" t="str">
        <f t="shared" si="24"/>
        <v/>
      </c>
      <c r="AL60" s="339" t="str">
        <f t="shared" si="25"/>
        <v/>
      </c>
      <c r="AM60" s="340" t="str">
        <f t="shared" si="26"/>
        <v/>
      </c>
      <c r="AN60" s="341" t="str">
        <f t="shared" si="27"/>
        <v/>
      </c>
      <c r="AO60" s="342" t="str">
        <f t="shared" si="28"/>
        <v/>
      </c>
      <c r="AP60" s="339" t="str">
        <f t="shared" si="29"/>
        <v/>
      </c>
      <c r="AQ60" s="340" t="str">
        <f t="shared" si="30"/>
        <v/>
      </c>
      <c r="AR60" s="342" t="str">
        <f t="shared" si="31"/>
        <v/>
      </c>
      <c r="AS60" s="339" t="str">
        <f t="shared" si="32"/>
        <v/>
      </c>
      <c r="AT60" s="340" t="str">
        <f t="shared" si="33"/>
        <v/>
      </c>
      <c r="AU60" s="342" t="str">
        <f t="shared" si="34"/>
        <v/>
      </c>
      <c r="AV60" s="339" t="str">
        <f t="shared" si="35"/>
        <v/>
      </c>
      <c r="AW60" s="340" t="str">
        <f t="shared" si="36"/>
        <v/>
      </c>
      <c r="AX60" s="343"/>
      <c r="AY60" s="340" t="str">
        <f t="shared" si="37"/>
        <v/>
      </c>
      <c r="AZ60" s="340" t="str">
        <f t="shared" si="38"/>
        <v/>
      </c>
      <c r="BA60" s="344" t="str">
        <f t="shared" si="39"/>
        <v/>
      </c>
      <c r="BB60" s="345" t="str">
        <f t="shared" si="40"/>
        <v/>
      </c>
      <c r="BC60" s="346" t="str">
        <f t="shared" si="41"/>
        <v/>
      </c>
      <c r="BD60" s="344" t="str">
        <f t="shared" si="42"/>
        <v/>
      </c>
      <c r="BE60" s="345" t="str">
        <f t="shared" si="43"/>
        <v/>
      </c>
      <c r="BF60" s="346" t="str">
        <f t="shared" si="44"/>
        <v/>
      </c>
      <c r="BG60" s="344" t="str">
        <f t="shared" si="45"/>
        <v/>
      </c>
      <c r="BH60" s="347" t="str">
        <f t="shared" si="46"/>
        <v/>
      </c>
      <c r="BI60" s="348" t="str">
        <f t="shared" si="47"/>
        <v/>
      </c>
      <c r="BJ60" s="348" t="str">
        <f t="shared" si="48"/>
        <v/>
      </c>
      <c r="BK60" s="486" t="str">
        <f t="shared" si="49"/>
        <v/>
      </c>
      <c r="BL60" s="349" t="str">
        <f t="shared" si="56"/>
        <v/>
      </c>
      <c r="BM60" s="135" t="str">
        <f t="shared" si="57"/>
        <v/>
      </c>
      <c r="BN60" s="136" t="str">
        <f t="shared" si="58"/>
        <v/>
      </c>
      <c r="BO60" s="137" t="str">
        <f t="shared" si="59"/>
        <v/>
      </c>
      <c r="BP60" s="135" t="str">
        <f t="shared" si="60"/>
        <v/>
      </c>
      <c r="BQ60" s="136" t="str">
        <f t="shared" si="61"/>
        <v/>
      </c>
      <c r="BR60" s="137" t="str">
        <f t="shared" si="62"/>
        <v/>
      </c>
      <c r="BS60" s="135" t="str">
        <f t="shared" si="63"/>
        <v/>
      </c>
      <c r="BT60" s="140" t="str">
        <f t="shared" si="64"/>
        <v/>
      </c>
      <c r="BU60" s="348" t="str">
        <f t="shared" si="50"/>
        <v/>
      </c>
      <c r="BV60" s="348" t="str">
        <f t="shared" si="51"/>
        <v/>
      </c>
      <c r="BW60" s="348" t="str">
        <f t="shared" si="52"/>
        <v/>
      </c>
      <c r="BX60" s="350" t="str">
        <f t="shared" si="53"/>
        <v/>
      </c>
      <c r="BY60" s="351" t="str">
        <f t="shared" si="54"/>
        <v/>
      </c>
    </row>
    <row r="61" spans="1:77" s="5" customFormat="1" ht="15.6" x14ac:dyDescent="0.3">
      <c r="A61" s="141">
        <v>40</v>
      </c>
      <c r="B61" s="333"/>
      <c r="C61" s="22"/>
      <c r="D61" s="754"/>
      <c r="E61" s="756"/>
      <c r="F61" s="758"/>
      <c r="G61" s="49"/>
      <c r="H61" s="334"/>
      <c r="I61" s="334"/>
      <c r="J61" s="335"/>
      <c r="K61" s="336"/>
      <c r="L61" s="38" t="str">
        <f t="shared" si="0"/>
        <v/>
      </c>
      <c r="M61" s="38" t="str">
        <f t="shared" si="1"/>
        <v/>
      </c>
      <c r="N61" s="38" t="str">
        <f t="shared" si="2"/>
        <v/>
      </c>
      <c r="O61" s="39" t="str">
        <f t="shared" si="3"/>
        <v/>
      </c>
      <c r="P61" s="40" t="str">
        <f t="shared" si="55"/>
        <v/>
      </c>
      <c r="Q61" s="77" t="str">
        <f t="shared" si="4"/>
        <v/>
      </c>
      <c r="R61" s="337" t="str">
        <f t="shared" si="5"/>
        <v/>
      </c>
      <c r="S61" s="40" t="str">
        <f t="shared" si="6"/>
        <v/>
      </c>
      <c r="T61" s="77" t="str">
        <f t="shared" si="7"/>
        <v/>
      </c>
      <c r="U61" s="337" t="str">
        <f t="shared" si="8"/>
        <v/>
      </c>
      <c r="V61" s="40" t="str">
        <f t="shared" si="9"/>
        <v/>
      </c>
      <c r="W61" s="77" t="str">
        <f t="shared" si="10"/>
        <v/>
      </c>
      <c r="X61" s="41" t="str">
        <f t="shared" si="11"/>
        <v/>
      </c>
      <c r="Y61" s="41" t="str">
        <f t="shared" si="12"/>
        <v/>
      </c>
      <c r="Z61" s="41" t="str">
        <f t="shared" si="13"/>
        <v/>
      </c>
      <c r="AA61" s="42" t="str">
        <f t="shared" si="14"/>
        <v/>
      </c>
      <c r="AB61" s="338">
        <f t="shared" si="15"/>
        <v>0</v>
      </c>
      <c r="AC61" s="338" t="str">
        <f t="shared" si="16"/>
        <v/>
      </c>
      <c r="AD61" s="338" t="str">
        <f t="shared" si="17"/>
        <v/>
      </c>
      <c r="AE61" s="339" t="str">
        <f t="shared" si="18"/>
        <v/>
      </c>
      <c r="AF61" s="339" t="str">
        <f t="shared" si="19"/>
        <v/>
      </c>
      <c r="AG61" s="340" t="str">
        <f t="shared" si="20"/>
        <v/>
      </c>
      <c r="AH61" s="339" t="str">
        <f t="shared" si="21"/>
        <v/>
      </c>
      <c r="AI61" s="339" t="str">
        <f t="shared" si="22"/>
        <v/>
      </c>
      <c r="AJ61" s="340" t="str">
        <f t="shared" si="23"/>
        <v/>
      </c>
      <c r="AK61" s="339" t="str">
        <f t="shared" si="24"/>
        <v/>
      </c>
      <c r="AL61" s="339" t="str">
        <f t="shared" si="25"/>
        <v/>
      </c>
      <c r="AM61" s="340" t="str">
        <f t="shared" si="26"/>
        <v/>
      </c>
      <c r="AN61" s="341" t="str">
        <f t="shared" si="27"/>
        <v/>
      </c>
      <c r="AO61" s="342" t="str">
        <f t="shared" si="28"/>
        <v/>
      </c>
      <c r="AP61" s="339" t="str">
        <f t="shared" si="29"/>
        <v/>
      </c>
      <c r="AQ61" s="340" t="str">
        <f t="shared" si="30"/>
        <v/>
      </c>
      <c r="AR61" s="342" t="str">
        <f t="shared" si="31"/>
        <v/>
      </c>
      <c r="AS61" s="339" t="str">
        <f t="shared" si="32"/>
        <v/>
      </c>
      <c r="AT61" s="340" t="str">
        <f t="shared" si="33"/>
        <v/>
      </c>
      <c r="AU61" s="342" t="str">
        <f t="shared" si="34"/>
        <v/>
      </c>
      <c r="AV61" s="339" t="str">
        <f t="shared" si="35"/>
        <v/>
      </c>
      <c r="AW61" s="340" t="str">
        <f t="shared" si="36"/>
        <v/>
      </c>
      <c r="AX61" s="343"/>
      <c r="AY61" s="340" t="str">
        <f t="shared" si="37"/>
        <v/>
      </c>
      <c r="AZ61" s="340" t="str">
        <f t="shared" si="38"/>
        <v/>
      </c>
      <c r="BA61" s="344" t="str">
        <f t="shared" si="39"/>
        <v/>
      </c>
      <c r="BB61" s="345" t="str">
        <f t="shared" si="40"/>
        <v/>
      </c>
      <c r="BC61" s="346" t="str">
        <f t="shared" si="41"/>
        <v/>
      </c>
      <c r="BD61" s="344" t="str">
        <f t="shared" si="42"/>
        <v/>
      </c>
      <c r="BE61" s="345" t="str">
        <f t="shared" si="43"/>
        <v/>
      </c>
      <c r="BF61" s="346" t="str">
        <f t="shared" si="44"/>
        <v/>
      </c>
      <c r="BG61" s="344" t="str">
        <f t="shared" si="45"/>
        <v/>
      </c>
      <c r="BH61" s="347" t="str">
        <f t="shared" si="46"/>
        <v/>
      </c>
      <c r="BI61" s="348" t="str">
        <f t="shared" si="47"/>
        <v/>
      </c>
      <c r="BJ61" s="348" t="str">
        <f t="shared" si="48"/>
        <v/>
      </c>
      <c r="BK61" s="486" t="str">
        <f t="shared" si="49"/>
        <v/>
      </c>
      <c r="BL61" s="349" t="str">
        <f t="shared" si="56"/>
        <v/>
      </c>
      <c r="BM61" s="135" t="str">
        <f t="shared" si="57"/>
        <v/>
      </c>
      <c r="BN61" s="136" t="str">
        <f t="shared" si="58"/>
        <v/>
      </c>
      <c r="BO61" s="137" t="str">
        <f t="shared" si="59"/>
        <v/>
      </c>
      <c r="BP61" s="135" t="str">
        <f t="shared" si="60"/>
        <v/>
      </c>
      <c r="BQ61" s="136" t="str">
        <f t="shared" si="61"/>
        <v/>
      </c>
      <c r="BR61" s="137" t="str">
        <f t="shared" si="62"/>
        <v/>
      </c>
      <c r="BS61" s="135" t="str">
        <f t="shared" si="63"/>
        <v/>
      </c>
      <c r="BT61" s="140" t="str">
        <f t="shared" si="64"/>
        <v/>
      </c>
      <c r="BU61" s="348" t="str">
        <f t="shared" si="50"/>
        <v/>
      </c>
      <c r="BV61" s="348" t="str">
        <f t="shared" si="51"/>
        <v/>
      </c>
      <c r="BW61" s="348" t="str">
        <f t="shared" si="52"/>
        <v/>
      </c>
      <c r="BX61" s="350" t="str">
        <f t="shared" si="53"/>
        <v/>
      </c>
      <c r="BY61" s="351" t="str">
        <f t="shared" si="54"/>
        <v/>
      </c>
    </row>
    <row r="62" spans="1:77" s="5" customFormat="1" ht="15.6" x14ac:dyDescent="0.3">
      <c r="A62" s="141">
        <v>41</v>
      </c>
      <c r="B62" s="333"/>
      <c r="C62" s="22"/>
      <c r="D62" s="754"/>
      <c r="E62" s="756"/>
      <c r="F62" s="758"/>
      <c r="G62" s="49"/>
      <c r="H62" s="334"/>
      <c r="I62" s="334"/>
      <c r="J62" s="335"/>
      <c r="K62" s="336"/>
      <c r="L62" s="38" t="str">
        <f t="shared" si="0"/>
        <v/>
      </c>
      <c r="M62" s="38" t="str">
        <f t="shared" si="1"/>
        <v/>
      </c>
      <c r="N62" s="38" t="str">
        <f t="shared" si="2"/>
        <v/>
      </c>
      <c r="O62" s="39" t="str">
        <f t="shared" si="3"/>
        <v/>
      </c>
      <c r="P62" s="40" t="str">
        <f t="shared" si="55"/>
        <v/>
      </c>
      <c r="Q62" s="77" t="str">
        <f t="shared" si="4"/>
        <v/>
      </c>
      <c r="R62" s="337" t="str">
        <f t="shared" si="5"/>
        <v/>
      </c>
      <c r="S62" s="40" t="str">
        <f t="shared" si="6"/>
        <v/>
      </c>
      <c r="T62" s="77" t="str">
        <f t="shared" si="7"/>
        <v/>
      </c>
      <c r="U62" s="337" t="str">
        <f t="shared" si="8"/>
        <v/>
      </c>
      <c r="V62" s="40" t="str">
        <f t="shared" si="9"/>
        <v/>
      </c>
      <c r="W62" s="77" t="str">
        <f t="shared" si="10"/>
        <v/>
      </c>
      <c r="X62" s="41" t="str">
        <f t="shared" si="11"/>
        <v/>
      </c>
      <c r="Y62" s="41" t="str">
        <f t="shared" si="12"/>
        <v/>
      </c>
      <c r="Z62" s="41" t="str">
        <f t="shared" si="13"/>
        <v/>
      </c>
      <c r="AA62" s="42" t="str">
        <f t="shared" si="14"/>
        <v/>
      </c>
      <c r="AB62" s="338">
        <f t="shared" si="15"/>
        <v>0</v>
      </c>
      <c r="AC62" s="338" t="str">
        <f t="shared" si="16"/>
        <v/>
      </c>
      <c r="AD62" s="338" t="str">
        <f t="shared" si="17"/>
        <v/>
      </c>
      <c r="AE62" s="339" t="str">
        <f t="shared" si="18"/>
        <v/>
      </c>
      <c r="AF62" s="339" t="str">
        <f t="shared" si="19"/>
        <v/>
      </c>
      <c r="AG62" s="340" t="str">
        <f t="shared" si="20"/>
        <v/>
      </c>
      <c r="AH62" s="339" t="str">
        <f t="shared" si="21"/>
        <v/>
      </c>
      <c r="AI62" s="339" t="str">
        <f t="shared" si="22"/>
        <v/>
      </c>
      <c r="AJ62" s="340" t="str">
        <f t="shared" si="23"/>
        <v/>
      </c>
      <c r="AK62" s="339" t="str">
        <f t="shared" si="24"/>
        <v/>
      </c>
      <c r="AL62" s="339" t="str">
        <f t="shared" si="25"/>
        <v/>
      </c>
      <c r="AM62" s="340" t="str">
        <f t="shared" si="26"/>
        <v/>
      </c>
      <c r="AN62" s="341" t="str">
        <f t="shared" si="27"/>
        <v/>
      </c>
      <c r="AO62" s="342" t="str">
        <f t="shared" si="28"/>
        <v/>
      </c>
      <c r="AP62" s="339" t="str">
        <f t="shared" si="29"/>
        <v/>
      </c>
      <c r="AQ62" s="340" t="str">
        <f t="shared" si="30"/>
        <v/>
      </c>
      <c r="AR62" s="342" t="str">
        <f t="shared" si="31"/>
        <v/>
      </c>
      <c r="AS62" s="339" t="str">
        <f t="shared" si="32"/>
        <v/>
      </c>
      <c r="AT62" s="340" t="str">
        <f t="shared" si="33"/>
        <v/>
      </c>
      <c r="AU62" s="342" t="str">
        <f t="shared" si="34"/>
        <v/>
      </c>
      <c r="AV62" s="339" t="str">
        <f t="shared" si="35"/>
        <v/>
      </c>
      <c r="AW62" s="340" t="str">
        <f t="shared" si="36"/>
        <v/>
      </c>
      <c r="AX62" s="343"/>
      <c r="AY62" s="340" t="str">
        <f t="shared" si="37"/>
        <v/>
      </c>
      <c r="AZ62" s="340" t="str">
        <f t="shared" si="38"/>
        <v/>
      </c>
      <c r="BA62" s="344" t="str">
        <f t="shared" si="39"/>
        <v/>
      </c>
      <c r="BB62" s="345" t="str">
        <f t="shared" si="40"/>
        <v/>
      </c>
      <c r="BC62" s="346" t="str">
        <f t="shared" si="41"/>
        <v/>
      </c>
      <c r="BD62" s="344" t="str">
        <f t="shared" si="42"/>
        <v/>
      </c>
      <c r="BE62" s="345" t="str">
        <f t="shared" si="43"/>
        <v/>
      </c>
      <c r="BF62" s="346" t="str">
        <f t="shared" si="44"/>
        <v/>
      </c>
      <c r="BG62" s="344" t="str">
        <f t="shared" si="45"/>
        <v/>
      </c>
      <c r="BH62" s="347" t="str">
        <f t="shared" si="46"/>
        <v/>
      </c>
      <c r="BI62" s="348" t="str">
        <f t="shared" si="47"/>
        <v/>
      </c>
      <c r="BJ62" s="348" t="str">
        <f t="shared" si="48"/>
        <v/>
      </c>
      <c r="BK62" s="486" t="str">
        <f t="shared" si="49"/>
        <v/>
      </c>
      <c r="BL62" s="349" t="str">
        <f t="shared" si="56"/>
        <v/>
      </c>
      <c r="BM62" s="135" t="str">
        <f t="shared" si="57"/>
        <v/>
      </c>
      <c r="BN62" s="136" t="str">
        <f t="shared" si="58"/>
        <v/>
      </c>
      <c r="BO62" s="137" t="str">
        <f t="shared" si="59"/>
        <v/>
      </c>
      <c r="BP62" s="135" t="str">
        <f t="shared" si="60"/>
        <v/>
      </c>
      <c r="BQ62" s="136" t="str">
        <f t="shared" si="61"/>
        <v/>
      </c>
      <c r="BR62" s="137" t="str">
        <f t="shared" si="62"/>
        <v/>
      </c>
      <c r="BS62" s="135" t="str">
        <f t="shared" si="63"/>
        <v/>
      </c>
      <c r="BT62" s="140" t="str">
        <f t="shared" si="64"/>
        <v/>
      </c>
      <c r="BU62" s="348" t="str">
        <f t="shared" si="50"/>
        <v/>
      </c>
      <c r="BV62" s="348" t="str">
        <f t="shared" si="51"/>
        <v/>
      </c>
      <c r="BW62" s="348" t="str">
        <f t="shared" si="52"/>
        <v/>
      </c>
      <c r="BX62" s="350" t="str">
        <f t="shared" si="53"/>
        <v/>
      </c>
      <c r="BY62" s="351" t="str">
        <f t="shared" si="54"/>
        <v/>
      </c>
    </row>
    <row r="63" spans="1:77" s="5" customFormat="1" ht="15.6" x14ac:dyDescent="0.3">
      <c r="A63" s="141">
        <v>42</v>
      </c>
      <c r="B63" s="333"/>
      <c r="C63" s="22"/>
      <c r="D63" s="754"/>
      <c r="E63" s="756"/>
      <c r="F63" s="758"/>
      <c r="G63" s="49"/>
      <c r="H63" s="334"/>
      <c r="I63" s="334"/>
      <c r="J63" s="335"/>
      <c r="K63" s="336"/>
      <c r="L63" s="38" t="str">
        <f t="shared" si="0"/>
        <v/>
      </c>
      <c r="M63" s="38" t="str">
        <f t="shared" si="1"/>
        <v/>
      </c>
      <c r="N63" s="38" t="str">
        <f t="shared" si="2"/>
        <v/>
      </c>
      <c r="O63" s="39" t="str">
        <f t="shared" si="3"/>
        <v/>
      </c>
      <c r="P63" s="40" t="str">
        <f t="shared" si="55"/>
        <v/>
      </c>
      <c r="Q63" s="77" t="str">
        <f t="shared" si="4"/>
        <v/>
      </c>
      <c r="R63" s="337" t="str">
        <f t="shared" si="5"/>
        <v/>
      </c>
      <c r="S63" s="40" t="str">
        <f t="shared" si="6"/>
        <v/>
      </c>
      <c r="T63" s="77" t="str">
        <f t="shared" si="7"/>
        <v/>
      </c>
      <c r="U63" s="337" t="str">
        <f t="shared" si="8"/>
        <v/>
      </c>
      <c r="V63" s="40" t="str">
        <f t="shared" si="9"/>
        <v/>
      </c>
      <c r="W63" s="77" t="str">
        <f t="shared" si="10"/>
        <v/>
      </c>
      <c r="X63" s="41" t="str">
        <f t="shared" si="11"/>
        <v/>
      </c>
      <c r="Y63" s="41" t="str">
        <f t="shared" si="12"/>
        <v/>
      </c>
      <c r="Z63" s="41" t="str">
        <f t="shared" si="13"/>
        <v/>
      </c>
      <c r="AA63" s="42" t="str">
        <f t="shared" si="14"/>
        <v/>
      </c>
      <c r="AB63" s="338">
        <f t="shared" si="15"/>
        <v>0</v>
      </c>
      <c r="AC63" s="338" t="str">
        <f t="shared" si="16"/>
        <v/>
      </c>
      <c r="AD63" s="338" t="str">
        <f t="shared" si="17"/>
        <v/>
      </c>
      <c r="AE63" s="339" t="str">
        <f t="shared" si="18"/>
        <v/>
      </c>
      <c r="AF63" s="339" t="str">
        <f t="shared" si="19"/>
        <v/>
      </c>
      <c r="AG63" s="340" t="str">
        <f t="shared" si="20"/>
        <v/>
      </c>
      <c r="AH63" s="339" t="str">
        <f t="shared" si="21"/>
        <v/>
      </c>
      <c r="AI63" s="339" t="str">
        <f t="shared" si="22"/>
        <v/>
      </c>
      <c r="AJ63" s="340" t="str">
        <f t="shared" si="23"/>
        <v/>
      </c>
      <c r="AK63" s="339" t="str">
        <f t="shared" si="24"/>
        <v/>
      </c>
      <c r="AL63" s="339" t="str">
        <f t="shared" si="25"/>
        <v/>
      </c>
      <c r="AM63" s="340" t="str">
        <f t="shared" si="26"/>
        <v/>
      </c>
      <c r="AN63" s="341" t="str">
        <f t="shared" si="27"/>
        <v/>
      </c>
      <c r="AO63" s="342" t="str">
        <f t="shared" si="28"/>
        <v/>
      </c>
      <c r="AP63" s="339" t="str">
        <f t="shared" si="29"/>
        <v/>
      </c>
      <c r="AQ63" s="340" t="str">
        <f t="shared" si="30"/>
        <v/>
      </c>
      <c r="AR63" s="342" t="str">
        <f t="shared" si="31"/>
        <v/>
      </c>
      <c r="AS63" s="339" t="str">
        <f t="shared" si="32"/>
        <v/>
      </c>
      <c r="AT63" s="340" t="str">
        <f t="shared" si="33"/>
        <v/>
      </c>
      <c r="AU63" s="342" t="str">
        <f t="shared" si="34"/>
        <v/>
      </c>
      <c r="AV63" s="339" t="str">
        <f t="shared" si="35"/>
        <v/>
      </c>
      <c r="AW63" s="340" t="str">
        <f t="shared" si="36"/>
        <v/>
      </c>
      <c r="AX63" s="343"/>
      <c r="AY63" s="340" t="str">
        <f t="shared" si="37"/>
        <v/>
      </c>
      <c r="AZ63" s="340" t="str">
        <f t="shared" si="38"/>
        <v/>
      </c>
      <c r="BA63" s="344" t="str">
        <f t="shared" si="39"/>
        <v/>
      </c>
      <c r="BB63" s="345" t="str">
        <f t="shared" si="40"/>
        <v/>
      </c>
      <c r="BC63" s="346" t="str">
        <f t="shared" si="41"/>
        <v/>
      </c>
      <c r="BD63" s="344" t="str">
        <f t="shared" si="42"/>
        <v/>
      </c>
      <c r="BE63" s="345" t="str">
        <f t="shared" si="43"/>
        <v/>
      </c>
      <c r="BF63" s="346" t="str">
        <f t="shared" si="44"/>
        <v/>
      </c>
      <c r="BG63" s="344" t="str">
        <f t="shared" si="45"/>
        <v/>
      </c>
      <c r="BH63" s="347" t="str">
        <f t="shared" si="46"/>
        <v/>
      </c>
      <c r="BI63" s="348" t="str">
        <f t="shared" si="47"/>
        <v/>
      </c>
      <c r="BJ63" s="348" t="str">
        <f t="shared" si="48"/>
        <v/>
      </c>
      <c r="BK63" s="486" t="str">
        <f t="shared" si="49"/>
        <v/>
      </c>
      <c r="BL63" s="349" t="str">
        <f t="shared" si="56"/>
        <v/>
      </c>
      <c r="BM63" s="135" t="str">
        <f t="shared" si="57"/>
        <v/>
      </c>
      <c r="BN63" s="136" t="str">
        <f t="shared" si="58"/>
        <v/>
      </c>
      <c r="BO63" s="137" t="str">
        <f t="shared" si="59"/>
        <v/>
      </c>
      <c r="BP63" s="135" t="str">
        <f t="shared" si="60"/>
        <v/>
      </c>
      <c r="BQ63" s="136" t="str">
        <f t="shared" si="61"/>
        <v/>
      </c>
      <c r="BR63" s="137" t="str">
        <f t="shared" si="62"/>
        <v/>
      </c>
      <c r="BS63" s="135" t="str">
        <f t="shared" si="63"/>
        <v/>
      </c>
      <c r="BT63" s="140" t="str">
        <f t="shared" si="64"/>
        <v/>
      </c>
      <c r="BU63" s="348" t="str">
        <f t="shared" si="50"/>
        <v/>
      </c>
      <c r="BV63" s="348" t="str">
        <f t="shared" si="51"/>
        <v/>
      </c>
      <c r="BW63" s="348" t="str">
        <f t="shared" si="52"/>
        <v/>
      </c>
      <c r="BX63" s="350" t="str">
        <f t="shared" si="53"/>
        <v/>
      </c>
      <c r="BY63" s="351" t="str">
        <f t="shared" si="54"/>
        <v/>
      </c>
    </row>
    <row r="64" spans="1:77" s="5" customFormat="1" ht="15.6" x14ac:dyDescent="0.3">
      <c r="A64" s="141">
        <v>43</v>
      </c>
      <c r="B64" s="333"/>
      <c r="C64" s="22"/>
      <c r="D64" s="754"/>
      <c r="E64" s="756"/>
      <c r="F64" s="758"/>
      <c r="G64" s="49"/>
      <c r="H64" s="334"/>
      <c r="I64" s="334"/>
      <c r="J64" s="335"/>
      <c r="K64" s="336"/>
      <c r="L64" s="38" t="str">
        <f t="shared" si="0"/>
        <v/>
      </c>
      <c r="M64" s="38" t="str">
        <f t="shared" si="1"/>
        <v/>
      </c>
      <c r="N64" s="38" t="str">
        <f t="shared" si="2"/>
        <v/>
      </c>
      <c r="O64" s="39" t="str">
        <f t="shared" si="3"/>
        <v/>
      </c>
      <c r="P64" s="40" t="str">
        <f t="shared" si="55"/>
        <v/>
      </c>
      <c r="Q64" s="77" t="str">
        <f t="shared" si="4"/>
        <v/>
      </c>
      <c r="R64" s="337" t="str">
        <f t="shared" si="5"/>
        <v/>
      </c>
      <c r="S64" s="40" t="str">
        <f t="shared" si="6"/>
        <v/>
      </c>
      <c r="T64" s="77" t="str">
        <f t="shared" si="7"/>
        <v/>
      </c>
      <c r="U64" s="337" t="str">
        <f t="shared" si="8"/>
        <v/>
      </c>
      <c r="V64" s="40" t="str">
        <f t="shared" si="9"/>
        <v/>
      </c>
      <c r="W64" s="77" t="str">
        <f t="shared" si="10"/>
        <v/>
      </c>
      <c r="X64" s="41" t="str">
        <f t="shared" si="11"/>
        <v/>
      </c>
      <c r="Y64" s="41" t="str">
        <f t="shared" si="12"/>
        <v/>
      </c>
      <c r="Z64" s="41" t="str">
        <f t="shared" si="13"/>
        <v/>
      </c>
      <c r="AA64" s="42" t="str">
        <f t="shared" si="14"/>
        <v/>
      </c>
      <c r="AB64" s="338">
        <f t="shared" si="15"/>
        <v>0</v>
      </c>
      <c r="AC64" s="338" t="str">
        <f t="shared" si="16"/>
        <v/>
      </c>
      <c r="AD64" s="338" t="str">
        <f t="shared" si="17"/>
        <v/>
      </c>
      <c r="AE64" s="339" t="str">
        <f t="shared" si="18"/>
        <v/>
      </c>
      <c r="AF64" s="339" t="str">
        <f t="shared" si="19"/>
        <v/>
      </c>
      <c r="AG64" s="340" t="str">
        <f t="shared" si="20"/>
        <v/>
      </c>
      <c r="AH64" s="339" t="str">
        <f t="shared" si="21"/>
        <v/>
      </c>
      <c r="AI64" s="339" t="str">
        <f t="shared" si="22"/>
        <v/>
      </c>
      <c r="AJ64" s="340" t="str">
        <f t="shared" si="23"/>
        <v/>
      </c>
      <c r="AK64" s="339" t="str">
        <f t="shared" si="24"/>
        <v/>
      </c>
      <c r="AL64" s="339" t="str">
        <f t="shared" si="25"/>
        <v/>
      </c>
      <c r="AM64" s="340" t="str">
        <f t="shared" si="26"/>
        <v/>
      </c>
      <c r="AN64" s="341" t="str">
        <f t="shared" si="27"/>
        <v/>
      </c>
      <c r="AO64" s="342" t="str">
        <f t="shared" si="28"/>
        <v/>
      </c>
      <c r="AP64" s="339" t="str">
        <f t="shared" si="29"/>
        <v/>
      </c>
      <c r="AQ64" s="340" t="str">
        <f t="shared" si="30"/>
        <v/>
      </c>
      <c r="AR64" s="342" t="str">
        <f t="shared" si="31"/>
        <v/>
      </c>
      <c r="AS64" s="339" t="str">
        <f t="shared" si="32"/>
        <v/>
      </c>
      <c r="AT64" s="340" t="str">
        <f t="shared" si="33"/>
        <v/>
      </c>
      <c r="AU64" s="342" t="str">
        <f t="shared" si="34"/>
        <v/>
      </c>
      <c r="AV64" s="339" t="str">
        <f t="shared" si="35"/>
        <v/>
      </c>
      <c r="AW64" s="340" t="str">
        <f t="shared" si="36"/>
        <v/>
      </c>
      <c r="AX64" s="343"/>
      <c r="AY64" s="340" t="str">
        <f t="shared" si="37"/>
        <v/>
      </c>
      <c r="AZ64" s="340" t="str">
        <f t="shared" si="38"/>
        <v/>
      </c>
      <c r="BA64" s="344" t="str">
        <f t="shared" si="39"/>
        <v/>
      </c>
      <c r="BB64" s="345" t="str">
        <f t="shared" si="40"/>
        <v/>
      </c>
      <c r="BC64" s="346" t="str">
        <f t="shared" si="41"/>
        <v/>
      </c>
      <c r="BD64" s="344" t="str">
        <f t="shared" si="42"/>
        <v/>
      </c>
      <c r="BE64" s="345" t="str">
        <f t="shared" si="43"/>
        <v/>
      </c>
      <c r="BF64" s="346" t="str">
        <f t="shared" si="44"/>
        <v/>
      </c>
      <c r="BG64" s="344" t="str">
        <f t="shared" si="45"/>
        <v/>
      </c>
      <c r="BH64" s="347" t="str">
        <f t="shared" si="46"/>
        <v/>
      </c>
      <c r="BI64" s="348" t="str">
        <f t="shared" si="47"/>
        <v/>
      </c>
      <c r="BJ64" s="348" t="str">
        <f t="shared" si="48"/>
        <v/>
      </c>
      <c r="BK64" s="486" t="str">
        <f t="shared" si="49"/>
        <v/>
      </c>
      <c r="BL64" s="349" t="str">
        <f t="shared" si="56"/>
        <v/>
      </c>
      <c r="BM64" s="135" t="str">
        <f t="shared" si="57"/>
        <v/>
      </c>
      <c r="BN64" s="136" t="str">
        <f t="shared" si="58"/>
        <v/>
      </c>
      <c r="BO64" s="137" t="str">
        <f t="shared" si="59"/>
        <v/>
      </c>
      <c r="BP64" s="135" t="str">
        <f t="shared" si="60"/>
        <v/>
      </c>
      <c r="BQ64" s="136" t="str">
        <f t="shared" si="61"/>
        <v/>
      </c>
      <c r="BR64" s="137" t="str">
        <f t="shared" si="62"/>
        <v/>
      </c>
      <c r="BS64" s="135" t="str">
        <f t="shared" si="63"/>
        <v/>
      </c>
      <c r="BT64" s="140" t="str">
        <f t="shared" si="64"/>
        <v/>
      </c>
      <c r="BU64" s="348" t="str">
        <f t="shared" si="50"/>
        <v/>
      </c>
      <c r="BV64" s="348" t="str">
        <f t="shared" si="51"/>
        <v/>
      </c>
      <c r="BW64" s="348" t="str">
        <f t="shared" si="52"/>
        <v/>
      </c>
      <c r="BX64" s="350" t="str">
        <f t="shared" si="53"/>
        <v/>
      </c>
      <c r="BY64" s="351" t="str">
        <f t="shared" si="54"/>
        <v/>
      </c>
    </row>
    <row r="65" spans="1:77" s="5" customFormat="1" ht="15.6" x14ac:dyDescent="0.3">
      <c r="A65" s="141">
        <v>44</v>
      </c>
      <c r="B65" s="333"/>
      <c r="C65" s="22"/>
      <c r="D65" s="754"/>
      <c r="E65" s="756"/>
      <c r="F65" s="758"/>
      <c r="G65" s="49"/>
      <c r="H65" s="334"/>
      <c r="I65" s="334"/>
      <c r="J65" s="335"/>
      <c r="K65" s="336"/>
      <c r="L65" s="38" t="str">
        <f t="shared" si="0"/>
        <v/>
      </c>
      <c r="M65" s="38" t="str">
        <f t="shared" si="1"/>
        <v/>
      </c>
      <c r="N65" s="38" t="str">
        <f t="shared" si="2"/>
        <v/>
      </c>
      <c r="O65" s="39" t="str">
        <f t="shared" si="3"/>
        <v/>
      </c>
      <c r="P65" s="40" t="str">
        <f t="shared" si="55"/>
        <v/>
      </c>
      <c r="Q65" s="77" t="str">
        <f t="shared" si="4"/>
        <v/>
      </c>
      <c r="R65" s="337" t="str">
        <f t="shared" si="5"/>
        <v/>
      </c>
      <c r="S65" s="40" t="str">
        <f t="shared" si="6"/>
        <v/>
      </c>
      <c r="T65" s="77" t="str">
        <f t="shared" si="7"/>
        <v/>
      </c>
      <c r="U65" s="337" t="str">
        <f t="shared" si="8"/>
        <v/>
      </c>
      <c r="V65" s="40" t="str">
        <f t="shared" si="9"/>
        <v/>
      </c>
      <c r="W65" s="77" t="str">
        <f t="shared" si="10"/>
        <v/>
      </c>
      <c r="X65" s="41" t="str">
        <f t="shared" si="11"/>
        <v/>
      </c>
      <c r="Y65" s="41" t="str">
        <f t="shared" si="12"/>
        <v/>
      </c>
      <c r="Z65" s="41" t="str">
        <f t="shared" si="13"/>
        <v/>
      </c>
      <c r="AA65" s="42" t="str">
        <f t="shared" si="14"/>
        <v/>
      </c>
      <c r="AB65" s="338">
        <f t="shared" si="15"/>
        <v>0</v>
      </c>
      <c r="AC65" s="338" t="str">
        <f t="shared" si="16"/>
        <v/>
      </c>
      <c r="AD65" s="338" t="str">
        <f t="shared" si="17"/>
        <v/>
      </c>
      <c r="AE65" s="339" t="str">
        <f t="shared" si="18"/>
        <v/>
      </c>
      <c r="AF65" s="339" t="str">
        <f t="shared" si="19"/>
        <v/>
      </c>
      <c r="AG65" s="340" t="str">
        <f t="shared" si="20"/>
        <v/>
      </c>
      <c r="AH65" s="339" t="str">
        <f t="shared" si="21"/>
        <v/>
      </c>
      <c r="AI65" s="339" t="str">
        <f t="shared" si="22"/>
        <v/>
      </c>
      <c r="AJ65" s="340" t="str">
        <f t="shared" si="23"/>
        <v/>
      </c>
      <c r="AK65" s="339" t="str">
        <f t="shared" si="24"/>
        <v/>
      </c>
      <c r="AL65" s="339" t="str">
        <f t="shared" si="25"/>
        <v/>
      </c>
      <c r="AM65" s="340" t="str">
        <f t="shared" si="26"/>
        <v/>
      </c>
      <c r="AN65" s="341" t="str">
        <f t="shared" si="27"/>
        <v/>
      </c>
      <c r="AO65" s="342" t="str">
        <f t="shared" si="28"/>
        <v/>
      </c>
      <c r="AP65" s="339" t="str">
        <f t="shared" si="29"/>
        <v/>
      </c>
      <c r="AQ65" s="340" t="str">
        <f t="shared" si="30"/>
        <v/>
      </c>
      <c r="AR65" s="342" t="str">
        <f t="shared" si="31"/>
        <v/>
      </c>
      <c r="AS65" s="339" t="str">
        <f t="shared" si="32"/>
        <v/>
      </c>
      <c r="AT65" s="340" t="str">
        <f t="shared" si="33"/>
        <v/>
      </c>
      <c r="AU65" s="342" t="str">
        <f t="shared" si="34"/>
        <v/>
      </c>
      <c r="AV65" s="339" t="str">
        <f t="shared" si="35"/>
        <v/>
      </c>
      <c r="AW65" s="340" t="str">
        <f t="shared" si="36"/>
        <v/>
      </c>
      <c r="AX65" s="343"/>
      <c r="AY65" s="340" t="str">
        <f t="shared" si="37"/>
        <v/>
      </c>
      <c r="AZ65" s="340" t="str">
        <f t="shared" si="38"/>
        <v/>
      </c>
      <c r="BA65" s="344" t="str">
        <f t="shared" si="39"/>
        <v/>
      </c>
      <c r="BB65" s="345" t="str">
        <f t="shared" si="40"/>
        <v/>
      </c>
      <c r="BC65" s="346" t="str">
        <f t="shared" si="41"/>
        <v/>
      </c>
      <c r="BD65" s="344" t="str">
        <f t="shared" si="42"/>
        <v/>
      </c>
      <c r="BE65" s="345" t="str">
        <f t="shared" si="43"/>
        <v/>
      </c>
      <c r="BF65" s="346" t="str">
        <f t="shared" si="44"/>
        <v/>
      </c>
      <c r="BG65" s="344" t="str">
        <f t="shared" si="45"/>
        <v/>
      </c>
      <c r="BH65" s="347" t="str">
        <f t="shared" si="46"/>
        <v/>
      </c>
      <c r="BI65" s="348" t="str">
        <f t="shared" si="47"/>
        <v/>
      </c>
      <c r="BJ65" s="348" t="str">
        <f t="shared" si="48"/>
        <v/>
      </c>
      <c r="BK65" s="486" t="str">
        <f t="shared" si="49"/>
        <v/>
      </c>
      <c r="BL65" s="349" t="str">
        <f t="shared" si="56"/>
        <v/>
      </c>
      <c r="BM65" s="135" t="str">
        <f t="shared" si="57"/>
        <v/>
      </c>
      <c r="BN65" s="136" t="str">
        <f t="shared" si="58"/>
        <v/>
      </c>
      <c r="BO65" s="137" t="str">
        <f t="shared" si="59"/>
        <v/>
      </c>
      <c r="BP65" s="135" t="str">
        <f t="shared" si="60"/>
        <v/>
      </c>
      <c r="BQ65" s="136" t="str">
        <f t="shared" si="61"/>
        <v/>
      </c>
      <c r="BR65" s="137" t="str">
        <f t="shared" si="62"/>
        <v/>
      </c>
      <c r="BS65" s="135" t="str">
        <f t="shared" si="63"/>
        <v/>
      </c>
      <c r="BT65" s="140" t="str">
        <f t="shared" si="64"/>
        <v/>
      </c>
      <c r="BU65" s="348" t="str">
        <f t="shared" si="50"/>
        <v/>
      </c>
      <c r="BV65" s="348" t="str">
        <f t="shared" si="51"/>
        <v/>
      </c>
      <c r="BW65" s="348" t="str">
        <f t="shared" si="52"/>
        <v/>
      </c>
      <c r="BX65" s="350" t="str">
        <f t="shared" si="53"/>
        <v/>
      </c>
      <c r="BY65" s="351" t="str">
        <f t="shared" si="54"/>
        <v/>
      </c>
    </row>
    <row r="66" spans="1:77" s="5" customFormat="1" ht="15.6" x14ac:dyDescent="0.3">
      <c r="A66" s="141">
        <v>45</v>
      </c>
      <c r="B66" s="333"/>
      <c r="C66" s="22"/>
      <c r="D66" s="754"/>
      <c r="E66" s="756"/>
      <c r="F66" s="758"/>
      <c r="G66" s="49"/>
      <c r="H66" s="334"/>
      <c r="I66" s="334"/>
      <c r="J66" s="335"/>
      <c r="K66" s="336"/>
      <c r="L66" s="38" t="str">
        <f t="shared" si="0"/>
        <v/>
      </c>
      <c r="M66" s="38" t="str">
        <f t="shared" si="1"/>
        <v/>
      </c>
      <c r="N66" s="38" t="str">
        <f t="shared" si="2"/>
        <v/>
      </c>
      <c r="O66" s="39" t="str">
        <f t="shared" si="3"/>
        <v/>
      </c>
      <c r="P66" s="40" t="str">
        <f t="shared" si="55"/>
        <v/>
      </c>
      <c r="Q66" s="77" t="str">
        <f t="shared" si="4"/>
        <v/>
      </c>
      <c r="R66" s="337" t="str">
        <f t="shared" si="5"/>
        <v/>
      </c>
      <c r="S66" s="40" t="str">
        <f t="shared" si="6"/>
        <v/>
      </c>
      <c r="T66" s="77" t="str">
        <f t="shared" si="7"/>
        <v/>
      </c>
      <c r="U66" s="337" t="str">
        <f t="shared" si="8"/>
        <v/>
      </c>
      <c r="V66" s="40" t="str">
        <f t="shared" si="9"/>
        <v/>
      </c>
      <c r="W66" s="77" t="str">
        <f t="shared" si="10"/>
        <v/>
      </c>
      <c r="X66" s="41" t="str">
        <f t="shared" si="11"/>
        <v/>
      </c>
      <c r="Y66" s="41" t="str">
        <f t="shared" si="12"/>
        <v/>
      </c>
      <c r="Z66" s="41" t="str">
        <f t="shared" si="13"/>
        <v/>
      </c>
      <c r="AA66" s="42" t="str">
        <f t="shared" si="14"/>
        <v/>
      </c>
      <c r="AB66" s="338">
        <f t="shared" si="15"/>
        <v>0</v>
      </c>
      <c r="AC66" s="338" t="str">
        <f t="shared" si="16"/>
        <v/>
      </c>
      <c r="AD66" s="338" t="str">
        <f t="shared" si="17"/>
        <v/>
      </c>
      <c r="AE66" s="339" t="str">
        <f t="shared" si="18"/>
        <v/>
      </c>
      <c r="AF66" s="339" t="str">
        <f t="shared" si="19"/>
        <v/>
      </c>
      <c r="AG66" s="340" t="str">
        <f t="shared" si="20"/>
        <v/>
      </c>
      <c r="AH66" s="339" t="str">
        <f t="shared" si="21"/>
        <v/>
      </c>
      <c r="AI66" s="339" t="str">
        <f t="shared" si="22"/>
        <v/>
      </c>
      <c r="AJ66" s="340" t="str">
        <f t="shared" si="23"/>
        <v/>
      </c>
      <c r="AK66" s="339" t="str">
        <f t="shared" si="24"/>
        <v/>
      </c>
      <c r="AL66" s="339" t="str">
        <f t="shared" si="25"/>
        <v/>
      </c>
      <c r="AM66" s="340" t="str">
        <f t="shared" si="26"/>
        <v/>
      </c>
      <c r="AN66" s="341" t="str">
        <f t="shared" si="27"/>
        <v/>
      </c>
      <c r="AO66" s="342" t="str">
        <f t="shared" si="28"/>
        <v/>
      </c>
      <c r="AP66" s="339" t="str">
        <f t="shared" si="29"/>
        <v/>
      </c>
      <c r="AQ66" s="340" t="str">
        <f t="shared" si="30"/>
        <v/>
      </c>
      <c r="AR66" s="342" t="str">
        <f t="shared" si="31"/>
        <v/>
      </c>
      <c r="AS66" s="339" t="str">
        <f t="shared" si="32"/>
        <v/>
      </c>
      <c r="AT66" s="340" t="str">
        <f t="shared" si="33"/>
        <v/>
      </c>
      <c r="AU66" s="342" t="str">
        <f t="shared" si="34"/>
        <v/>
      </c>
      <c r="AV66" s="339" t="str">
        <f t="shared" si="35"/>
        <v/>
      </c>
      <c r="AW66" s="340" t="str">
        <f t="shared" si="36"/>
        <v/>
      </c>
      <c r="AX66" s="343"/>
      <c r="AY66" s="340" t="str">
        <f t="shared" si="37"/>
        <v/>
      </c>
      <c r="AZ66" s="340" t="str">
        <f t="shared" si="38"/>
        <v/>
      </c>
      <c r="BA66" s="344" t="str">
        <f t="shared" si="39"/>
        <v/>
      </c>
      <c r="BB66" s="345" t="str">
        <f t="shared" si="40"/>
        <v/>
      </c>
      <c r="BC66" s="346" t="str">
        <f t="shared" si="41"/>
        <v/>
      </c>
      <c r="BD66" s="344" t="str">
        <f t="shared" si="42"/>
        <v/>
      </c>
      <c r="BE66" s="345" t="str">
        <f t="shared" si="43"/>
        <v/>
      </c>
      <c r="BF66" s="346" t="str">
        <f t="shared" si="44"/>
        <v/>
      </c>
      <c r="BG66" s="344" t="str">
        <f t="shared" si="45"/>
        <v/>
      </c>
      <c r="BH66" s="347" t="str">
        <f t="shared" si="46"/>
        <v/>
      </c>
      <c r="BI66" s="348" t="str">
        <f t="shared" si="47"/>
        <v/>
      </c>
      <c r="BJ66" s="348" t="str">
        <f t="shared" si="48"/>
        <v/>
      </c>
      <c r="BK66" s="486" t="str">
        <f t="shared" si="49"/>
        <v/>
      </c>
      <c r="BL66" s="349" t="str">
        <f t="shared" si="56"/>
        <v/>
      </c>
      <c r="BM66" s="135" t="str">
        <f t="shared" si="57"/>
        <v/>
      </c>
      <c r="BN66" s="136" t="str">
        <f t="shared" si="58"/>
        <v/>
      </c>
      <c r="BO66" s="137" t="str">
        <f t="shared" si="59"/>
        <v/>
      </c>
      <c r="BP66" s="135" t="str">
        <f t="shared" si="60"/>
        <v/>
      </c>
      <c r="BQ66" s="136" t="str">
        <f t="shared" si="61"/>
        <v/>
      </c>
      <c r="BR66" s="137" t="str">
        <f t="shared" si="62"/>
        <v/>
      </c>
      <c r="BS66" s="135" t="str">
        <f t="shared" si="63"/>
        <v/>
      </c>
      <c r="BT66" s="140" t="str">
        <f t="shared" si="64"/>
        <v/>
      </c>
      <c r="BU66" s="348" t="str">
        <f t="shared" si="50"/>
        <v/>
      </c>
      <c r="BV66" s="348" t="str">
        <f t="shared" si="51"/>
        <v/>
      </c>
      <c r="BW66" s="348" t="str">
        <f t="shared" si="52"/>
        <v/>
      </c>
      <c r="BX66" s="350" t="str">
        <f t="shared" si="53"/>
        <v/>
      </c>
      <c r="BY66" s="351" t="str">
        <f t="shared" si="54"/>
        <v/>
      </c>
    </row>
    <row r="67" spans="1:77" s="5" customFormat="1" ht="15.6" x14ac:dyDescent="0.3">
      <c r="A67" s="141">
        <v>46</v>
      </c>
      <c r="B67" s="333"/>
      <c r="C67" s="22"/>
      <c r="D67" s="754"/>
      <c r="E67" s="756"/>
      <c r="F67" s="758"/>
      <c r="G67" s="49"/>
      <c r="H67" s="334"/>
      <c r="I67" s="334"/>
      <c r="J67" s="335"/>
      <c r="K67" s="336"/>
      <c r="L67" s="38" t="str">
        <f t="shared" si="0"/>
        <v/>
      </c>
      <c r="M67" s="38" t="str">
        <f t="shared" si="1"/>
        <v/>
      </c>
      <c r="N67" s="38" t="str">
        <f t="shared" si="2"/>
        <v/>
      </c>
      <c r="O67" s="39" t="str">
        <f t="shared" si="3"/>
        <v/>
      </c>
      <c r="P67" s="40" t="str">
        <f t="shared" si="55"/>
        <v/>
      </c>
      <c r="Q67" s="77" t="str">
        <f t="shared" si="4"/>
        <v/>
      </c>
      <c r="R67" s="337" t="str">
        <f t="shared" si="5"/>
        <v/>
      </c>
      <c r="S67" s="40" t="str">
        <f t="shared" si="6"/>
        <v/>
      </c>
      <c r="T67" s="77" t="str">
        <f t="shared" si="7"/>
        <v/>
      </c>
      <c r="U67" s="337" t="str">
        <f t="shared" si="8"/>
        <v/>
      </c>
      <c r="V67" s="40" t="str">
        <f t="shared" si="9"/>
        <v/>
      </c>
      <c r="W67" s="77" t="str">
        <f t="shared" si="10"/>
        <v/>
      </c>
      <c r="X67" s="41" t="str">
        <f t="shared" si="11"/>
        <v/>
      </c>
      <c r="Y67" s="41" t="str">
        <f t="shared" si="12"/>
        <v/>
      </c>
      <c r="Z67" s="41" t="str">
        <f t="shared" si="13"/>
        <v/>
      </c>
      <c r="AA67" s="42" t="str">
        <f t="shared" si="14"/>
        <v/>
      </c>
      <c r="AB67" s="338">
        <f t="shared" si="15"/>
        <v>0</v>
      </c>
      <c r="AC67" s="338" t="str">
        <f t="shared" si="16"/>
        <v/>
      </c>
      <c r="AD67" s="338" t="str">
        <f t="shared" si="17"/>
        <v/>
      </c>
      <c r="AE67" s="339" t="str">
        <f t="shared" si="18"/>
        <v/>
      </c>
      <c r="AF67" s="339" t="str">
        <f t="shared" si="19"/>
        <v/>
      </c>
      <c r="AG67" s="340" t="str">
        <f t="shared" si="20"/>
        <v/>
      </c>
      <c r="AH67" s="339" t="str">
        <f t="shared" si="21"/>
        <v/>
      </c>
      <c r="AI67" s="339" t="str">
        <f t="shared" si="22"/>
        <v/>
      </c>
      <c r="AJ67" s="340" t="str">
        <f t="shared" si="23"/>
        <v/>
      </c>
      <c r="AK67" s="339" t="str">
        <f t="shared" si="24"/>
        <v/>
      </c>
      <c r="AL67" s="339" t="str">
        <f t="shared" si="25"/>
        <v/>
      </c>
      <c r="AM67" s="340" t="str">
        <f t="shared" si="26"/>
        <v/>
      </c>
      <c r="AN67" s="341" t="str">
        <f t="shared" si="27"/>
        <v/>
      </c>
      <c r="AO67" s="342" t="str">
        <f t="shared" si="28"/>
        <v/>
      </c>
      <c r="AP67" s="339" t="str">
        <f t="shared" si="29"/>
        <v/>
      </c>
      <c r="AQ67" s="340" t="str">
        <f t="shared" si="30"/>
        <v/>
      </c>
      <c r="AR67" s="342" t="str">
        <f t="shared" si="31"/>
        <v/>
      </c>
      <c r="AS67" s="339" t="str">
        <f t="shared" si="32"/>
        <v/>
      </c>
      <c r="AT67" s="340" t="str">
        <f t="shared" si="33"/>
        <v/>
      </c>
      <c r="AU67" s="342" t="str">
        <f t="shared" si="34"/>
        <v/>
      </c>
      <c r="AV67" s="339" t="str">
        <f t="shared" si="35"/>
        <v/>
      </c>
      <c r="AW67" s="340" t="str">
        <f t="shared" si="36"/>
        <v/>
      </c>
      <c r="AX67" s="343"/>
      <c r="AY67" s="340" t="str">
        <f t="shared" si="37"/>
        <v/>
      </c>
      <c r="AZ67" s="340" t="str">
        <f t="shared" si="38"/>
        <v/>
      </c>
      <c r="BA67" s="344" t="str">
        <f t="shared" si="39"/>
        <v/>
      </c>
      <c r="BB67" s="345" t="str">
        <f t="shared" si="40"/>
        <v/>
      </c>
      <c r="BC67" s="346" t="str">
        <f t="shared" si="41"/>
        <v/>
      </c>
      <c r="BD67" s="344" t="str">
        <f t="shared" si="42"/>
        <v/>
      </c>
      <c r="BE67" s="345" t="str">
        <f t="shared" si="43"/>
        <v/>
      </c>
      <c r="BF67" s="346" t="str">
        <f t="shared" si="44"/>
        <v/>
      </c>
      <c r="BG67" s="344" t="str">
        <f t="shared" si="45"/>
        <v/>
      </c>
      <c r="BH67" s="347" t="str">
        <f t="shared" si="46"/>
        <v/>
      </c>
      <c r="BI67" s="348" t="str">
        <f t="shared" si="47"/>
        <v/>
      </c>
      <c r="BJ67" s="348" t="str">
        <f t="shared" si="48"/>
        <v/>
      </c>
      <c r="BK67" s="486" t="str">
        <f t="shared" si="49"/>
        <v/>
      </c>
      <c r="BL67" s="349" t="str">
        <f t="shared" si="56"/>
        <v/>
      </c>
      <c r="BM67" s="135" t="str">
        <f t="shared" si="57"/>
        <v/>
      </c>
      <c r="BN67" s="136" t="str">
        <f t="shared" si="58"/>
        <v/>
      </c>
      <c r="BO67" s="137" t="str">
        <f t="shared" si="59"/>
        <v/>
      </c>
      <c r="BP67" s="135" t="str">
        <f t="shared" si="60"/>
        <v/>
      </c>
      <c r="BQ67" s="136" t="str">
        <f t="shared" si="61"/>
        <v/>
      </c>
      <c r="BR67" s="137" t="str">
        <f t="shared" si="62"/>
        <v/>
      </c>
      <c r="BS67" s="135" t="str">
        <f t="shared" si="63"/>
        <v/>
      </c>
      <c r="BT67" s="140" t="str">
        <f t="shared" si="64"/>
        <v/>
      </c>
      <c r="BU67" s="348" t="str">
        <f t="shared" si="50"/>
        <v/>
      </c>
      <c r="BV67" s="348" t="str">
        <f t="shared" si="51"/>
        <v/>
      </c>
      <c r="BW67" s="348" t="str">
        <f t="shared" si="52"/>
        <v/>
      </c>
      <c r="BX67" s="350" t="str">
        <f t="shared" si="53"/>
        <v/>
      </c>
      <c r="BY67" s="351" t="str">
        <f t="shared" si="54"/>
        <v/>
      </c>
    </row>
    <row r="68" spans="1:77" s="5" customFormat="1" ht="15.6" x14ac:dyDescent="0.3">
      <c r="A68" s="141">
        <v>47</v>
      </c>
      <c r="B68" s="333"/>
      <c r="C68" s="22"/>
      <c r="D68" s="754"/>
      <c r="E68" s="756"/>
      <c r="F68" s="758"/>
      <c r="G68" s="49"/>
      <c r="H68" s="334"/>
      <c r="I68" s="334"/>
      <c r="J68" s="335"/>
      <c r="K68" s="336"/>
      <c r="L68" s="38" t="str">
        <f t="shared" si="0"/>
        <v/>
      </c>
      <c r="M68" s="38" t="str">
        <f t="shared" si="1"/>
        <v/>
      </c>
      <c r="N68" s="38" t="str">
        <f t="shared" si="2"/>
        <v/>
      </c>
      <c r="O68" s="39" t="str">
        <f t="shared" si="3"/>
        <v/>
      </c>
      <c r="P68" s="40" t="str">
        <f t="shared" si="55"/>
        <v/>
      </c>
      <c r="Q68" s="77" t="str">
        <f t="shared" si="4"/>
        <v/>
      </c>
      <c r="R68" s="337" t="str">
        <f t="shared" si="5"/>
        <v/>
      </c>
      <c r="S68" s="40" t="str">
        <f t="shared" si="6"/>
        <v/>
      </c>
      <c r="T68" s="77" t="str">
        <f t="shared" si="7"/>
        <v/>
      </c>
      <c r="U68" s="337" t="str">
        <f t="shared" si="8"/>
        <v/>
      </c>
      <c r="V68" s="40" t="str">
        <f t="shared" si="9"/>
        <v/>
      </c>
      <c r="W68" s="77" t="str">
        <f t="shared" si="10"/>
        <v/>
      </c>
      <c r="X68" s="41" t="str">
        <f t="shared" si="11"/>
        <v/>
      </c>
      <c r="Y68" s="41" t="str">
        <f t="shared" si="12"/>
        <v/>
      </c>
      <c r="Z68" s="41" t="str">
        <f t="shared" si="13"/>
        <v/>
      </c>
      <c r="AA68" s="42" t="str">
        <f t="shared" si="14"/>
        <v/>
      </c>
      <c r="AB68" s="338">
        <f t="shared" si="15"/>
        <v>0</v>
      </c>
      <c r="AC68" s="338" t="str">
        <f t="shared" si="16"/>
        <v/>
      </c>
      <c r="AD68" s="338" t="str">
        <f t="shared" si="17"/>
        <v/>
      </c>
      <c r="AE68" s="339" t="str">
        <f t="shared" si="18"/>
        <v/>
      </c>
      <c r="AF68" s="339" t="str">
        <f t="shared" si="19"/>
        <v/>
      </c>
      <c r="AG68" s="340" t="str">
        <f t="shared" si="20"/>
        <v/>
      </c>
      <c r="AH68" s="339" t="str">
        <f t="shared" si="21"/>
        <v/>
      </c>
      <c r="AI68" s="339" t="str">
        <f t="shared" si="22"/>
        <v/>
      </c>
      <c r="AJ68" s="340" t="str">
        <f t="shared" si="23"/>
        <v/>
      </c>
      <c r="AK68" s="339" t="str">
        <f t="shared" si="24"/>
        <v/>
      </c>
      <c r="AL68" s="339" t="str">
        <f t="shared" si="25"/>
        <v/>
      </c>
      <c r="AM68" s="340" t="str">
        <f t="shared" si="26"/>
        <v/>
      </c>
      <c r="AN68" s="341" t="str">
        <f t="shared" si="27"/>
        <v/>
      </c>
      <c r="AO68" s="342" t="str">
        <f t="shared" si="28"/>
        <v/>
      </c>
      <c r="AP68" s="339" t="str">
        <f t="shared" si="29"/>
        <v/>
      </c>
      <c r="AQ68" s="340" t="str">
        <f t="shared" si="30"/>
        <v/>
      </c>
      <c r="AR68" s="342" t="str">
        <f t="shared" si="31"/>
        <v/>
      </c>
      <c r="AS68" s="339" t="str">
        <f t="shared" si="32"/>
        <v/>
      </c>
      <c r="AT68" s="340" t="str">
        <f t="shared" si="33"/>
        <v/>
      </c>
      <c r="AU68" s="342" t="str">
        <f t="shared" si="34"/>
        <v/>
      </c>
      <c r="AV68" s="339" t="str">
        <f t="shared" si="35"/>
        <v/>
      </c>
      <c r="AW68" s="340" t="str">
        <f t="shared" si="36"/>
        <v/>
      </c>
      <c r="AX68" s="343"/>
      <c r="AY68" s="340" t="str">
        <f t="shared" si="37"/>
        <v/>
      </c>
      <c r="AZ68" s="340" t="str">
        <f t="shared" si="38"/>
        <v/>
      </c>
      <c r="BA68" s="344" t="str">
        <f t="shared" si="39"/>
        <v/>
      </c>
      <c r="BB68" s="345" t="str">
        <f t="shared" si="40"/>
        <v/>
      </c>
      <c r="BC68" s="346" t="str">
        <f t="shared" si="41"/>
        <v/>
      </c>
      <c r="BD68" s="344" t="str">
        <f t="shared" si="42"/>
        <v/>
      </c>
      <c r="BE68" s="345" t="str">
        <f t="shared" si="43"/>
        <v/>
      </c>
      <c r="BF68" s="346" t="str">
        <f t="shared" si="44"/>
        <v/>
      </c>
      <c r="BG68" s="344" t="str">
        <f t="shared" si="45"/>
        <v/>
      </c>
      <c r="BH68" s="347" t="str">
        <f t="shared" si="46"/>
        <v/>
      </c>
      <c r="BI68" s="348" t="str">
        <f t="shared" si="47"/>
        <v/>
      </c>
      <c r="BJ68" s="348" t="str">
        <f t="shared" si="48"/>
        <v/>
      </c>
      <c r="BK68" s="486" t="str">
        <f t="shared" si="49"/>
        <v/>
      </c>
      <c r="BL68" s="349" t="str">
        <f t="shared" si="56"/>
        <v/>
      </c>
      <c r="BM68" s="135" t="str">
        <f t="shared" si="57"/>
        <v/>
      </c>
      <c r="BN68" s="136" t="str">
        <f t="shared" si="58"/>
        <v/>
      </c>
      <c r="BO68" s="137" t="str">
        <f t="shared" si="59"/>
        <v/>
      </c>
      <c r="BP68" s="135" t="str">
        <f t="shared" si="60"/>
        <v/>
      </c>
      <c r="BQ68" s="136" t="str">
        <f t="shared" si="61"/>
        <v/>
      </c>
      <c r="BR68" s="137" t="str">
        <f t="shared" si="62"/>
        <v/>
      </c>
      <c r="BS68" s="135" t="str">
        <f t="shared" si="63"/>
        <v/>
      </c>
      <c r="BT68" s="140" t="str">
        <f t="shared" si="64"/>
        <v/>
      </c>
      <c r="BU68" s="348" t="str">
        <f t="shared" si="50"/>
        <v/>
      </c>
      <c r="BV68" s="348" t="str">
        <f t="shared" si="51"/>
        <v/>
      </c>
      <c r="BW68" s="348" t="str">
        <f t="shared" si="52"/>
        <v/>
      </c>
      <c r="BX68" s="350" t="str">
        <f t="shared" si="53"/>
        <v/>
      </c>
      <c r="BY68" s="351" t="str">
        <f t="shared" si="54"/>
        <v/>
      </c>
    </row>
    <row r="69" spans="1:77" s="5" customFormat="1" ht="15.6" x14ac:dyDescent="0.3">
      <c r="A69" s="141">
        <v>48</v>
      </c>
      <c r="B69" s="333"/>
      <c r="C69" s="22"/>
      <c r="D69" s="754"/>
      <c r="E69" s="756"/>
      <c r="F69" s="758"/>
      <c r="G69" s="49"/>
      <c r="H69" s="334"/>
      <c r="I69" s="334"/>
      <c r="J69" s="335"/>
      <c r="K69" s="336"/>
      <c r="L69" s="38" t="str">
        <f t="shared" si="0"/>
        <v/>
      </c>
      <c r="M69" s="38" t="str">
        <f t="shared" si="1"/>
        <v/>
      </c>
      <c r="N69" s="38" t="str">
        <f t="shared" si="2"/>
        <v/>
      </c>
      <c r="O69" s="39" t="str">
        <f t="shared" si="3"/>
        <v/>
      </c>
      <c r="P69" s="40" t="str">
        <f t="shared" si="55"/>
        <v/>
      </c>
      <c r="Q69" s="77" t="str">
        <f t="shared" si="4"/>
        <v/>
      </c>
      <c r="R69" s="337" t="str">
        <f t="shared" si="5"/>
        <v/>
      </c>
      <c r="S69" s="40" t="str">
        <f t="shared" si="6"/>
        <v/>
      </c>
      <c r="T69" s="77" t="str">
        <f t="shared" si="7"/>
        <v/>
      </c>
      <c r="U69" s="337" t="str">
        <f t="shared" si="8"/>
        <v/>
      </c>
      <c r="V69" s="40" t="str">
        <f t="shared" si="9"/>
        <v/>
      </c>
      <c r="W69" s="77" t="str">
        <f t="shared" si="10"/>
        <v/>
      </c>
      <c r="X69" s="41" t="str">
        <f t="shared" si="11"/>
        <v/>
      </c>
      <c r="Y69" s="41" t="str">
        <f t="shared" si="12"/>
        <v/>
      </c>
      <c r="Z69" s="41" t="str">
        <f t="shared" si="13"/>
        <v/>
      </c>
      <c r="AA69" s="42" t="str">
        <f t="shared" si="14"/>
        <v/>
      </c>
      <c r="AB69" s="338">
        <f t="shared" si="15"/>
        <v>0</v>
      </c>
      <c r="AC69" s="338" t="str">
        <f t="shared" si="16"/>
        <v/>
      </c>
      <c r="AD69" s="338" t="str">
        <f t="shared" si="17"/>
        <v/>
      </c>
      <c r="AE69" s="339" t="str">
        <f t="shared" si="18"/>
        <v/>
      </c>
      <c r="AF69" s="339" t="str">
        <f t="shared" si="19"/>
        <v/>
      </c>
      <c r="AG69" s="340" t="str">
        <f t="shared" si="20"/>
        <v/>
      </c>
      <c r="AH69" s="339" t="str">
        <f t="shared" si="21"/>
        <v/>
      </c>
      <c r="AI69" s="339" t="str">
        <f t="shared" si="22"/>
        <v/>
      </c>
      <c r="AJ69" s="340" t="str">
        <f t="shared" si="23"/>
        <v/>
      </c>
      <c r="AK69" s="339" t="str">
        <f t="shared" si="24"/>
        <v/>
      </c>
      <c r="AL69" s="339" t="str">
        <f t="shared" si="25"/>
        <v/>
      </c>
      <c r="AM69" s="340" t="str">
        <f t="shared" si="26"/>
        <v/>
      </c>
      <c r="AN69" s="341" t="str">
        <f t="shared" si="27"/>
        <v/>
      </c>
      <c r="AO69" s="342" t="str">
        <f t="shared" si="28"/>
        <v/>
      </c>
      <c r="AP69" s="339" t="str">
        <f t="shared" si="29"/>
        <v/>
      </c>
      <c r="AQ69" s="340" t="str">
        <f t="shared" si="30"/>
        <v/>
      </c>
      <c r="AR69" s="342" t="str">
        <f t="shared" si="31"/>
        <v/>
      </c>
      <c r="AS69" s="339" t="str">
        <f t="shared" si="32"/>
        <v/>
      </c>
      <c r="AT69" s="340" t="str">
        <f t="shared" si="33"/>
        <v/>
      </c>
      <c r="AU69" s="342" t="str">
        <f t="shared" si="34"/>
        <v/>
      </c>
      <c r="AV69" s="339" t="str">
        <f t="shared" si="35"/>
        <v/>
      </c>
      <c r="AW69" s="340" t="str">
        <f t="shared" si="36"/>
        <v/>
      </c>
      <c r="AX69" s="343"/>
      <c r="AY69" s="340" t="str">
        <f t="shared" si="37"/>
        <v/>
      </c>
      <c r="AZ69" s="340" t="str">
        <f t="shared" si="38"/>
        <v/>
      </c>
      <c r="BA69" s="344" t="str">
        <f t="shared" si="39"/>
        <v/>
      </c>
      <c r="BB69" s="345" t="str">
        <f t="shared" si="40"/>
        <v/>
      </c>
      <c r="BC69" s="346" t="str">
        <f t="shared" si="41"/>
        <v/>
      </c>
      <c r="BD69" s="344" t="str">
        <f t="shared" si="42"/>
        <v/>
      </c>
      <c r="BE69" s="345" t="str">
        <f t="shared" si="43"/>
        <v/>
      </c>
      <c r="BF69" s="346" t="str">
        <f t="shared" si="44"/>
        <v/>
      </c>
      <c r="BG69" s="344" t="str">
        <f t="shared" si="45"/>
        <v/>
      </c>
      <c r="BH69" s="347" t="str">
        <f t="shared" si="46"/>
        <v/>
      </c>
      <c r="BI69" s="348" t="str">
        <f t="shared" si="47"/>
        <v/>
      </c>
      <c r="BJ69" s="348" t="str">
        <f t="shared" si="48"/>
        <v/>
      </c>
      <c r="BK69" s="486" t="str">
        <f t="shared" si="49"/>
        <v/>
      </c>
      <c r="BL69" s="349" t="str">
        <f t="shared" si="56"/>
        <v/>
      </c>
      <c r="BM69" s="135" t="str">
        <f t="shared" si="57"/>
        <v/>
      </c>
      <c r="BN69" s="136" t="str">
        <f t="shared" si="58"/>
        <v/>
      </c>
      <c r="BO69" s="137" t="str">
        <f t="shared" si="59"/>
        <v/>
      </c>
      <c r="BP69" s="135" t="str">
        <f t="shared" si="60"/>
        <v/>
      </c>
      <c r="BQ69" s="136" t="str">
        <f t="shared" si="61"/>
        <v/>
      </c>
      <c r="BR69" s="137" t="str">
        <f t="shared" si="62"/>
        <v/>
      </c>
      <c r="BS69" s="135" t="str">
        <f t="shared" si="63"/>
        <v/>
      </c>
      <c r="BT69" s="140" t="str">
        <f t="shared" si="64"/>
        <v/>
      </c>
      <c r="BU69" s="348" t="str">
        <f t="shared" si="50"/>
        <v/>
      </c>
      <c r="BV69" s="348" t="str">
        <f t="shared" si="51"/>
        <v/>
      </c>
      <c r="BW69" s="348" t="str">
        <f t="shared" si="52"/>
        <v/>
      </c>
      <c r="BX69" s="350" t="str">
        <f t="shared" si="53"/>
        <v/>
      </c>
      <c r="BY69" s="351" t="str">
        <f t="shared" si="54"/>
        <v/>
      </c>
    </row>
    <row r="70" spans="1:77" s="5" customFormat="1" ht="15.6" x14ac:dyDescent="0.3">
      <c r="A70" s="141">
        <v>49</v>
      </c>
      <c r="B70" s="333"/>
      <c r="C70" s="22"/>
      <c r="D70" s="754"/>
      <c r="E70" s="756"/>
      <c r="F70" s="758"/>
      <c r="G70" s="49"/>
      <c r="H70" s="334"/>
      <c r="I70" s="334"/>
      <c r="J70" s="335"/>
      <c r="K70" s="336"/>
      <c r="L70" s="38" t="str">
        <f t="shared" si="0"/>
        <v/>
      </c>
      <c r="M70" s="38" t="str">
        <f t="shared" si="1"/>
        <v/>
      </c>
      <c r="N70" s="38" t="str">
        <f t="shared" si="2"/>
        <v/>
      </c>
      <c r="O70" s="39" t="str">
        <f t="shared" si="3"/>
        <v/>
      </c>
      <c r="P70" s="40" t="str">
        <f t="shared" si="55"/>
        <v/>
      </c>
      <c r="Q70" s="77" t="str">
        <f t="shared" si="4"/>
        <v/>
      </c>
      <c r="R70" s="337" t="str">
        <f t="shared" si="5"/>
        <v/>
      </c>
      <c r="S70" s="40" t="str">
        <f t="shared" si="6"/>
        <v/>
      </c>
      <c r="T70" s="77" t="str">
        <f t="shared" si="7"/>
        <v/>
      </c>
      <c r="U70" s="337" t="str">
        <f t="shared" si="8"/>
        <v/>
      </c>
      <c r="V70" s="40" t="str">
        <f t="shared" si="9"/>
        <v/>
      </c>
      <c r="W70" s="77" t="str">
        <f t="shared" si="10"/>
        <v/>
      </c>
      <c r="X70" s="41" t="str">
        <f t="shared" si="11"/>
        <v/>
      </c>
      <c r="Y70" s="41" t="str">
        <f t="shared" si="12"/>
        <v/>
      </c>
      <c r="Z70" s="41" t="str">
        <f t="shared" si="13"/>
        <v/>
      </c>
      <c r="AA70" s="42" t="str">
        <f t="shared" si="14"/>
        <v/>
      </c>
      <c r="AB70" s="338">
        <f t="shared" si="15"/>
        <v>0</v>
      </c>
      <c r="AC70" s="338" t="str">
        <f t="shared" si="16"/>
        <v/>
      </c>
      <c r="AD70" s="338" t="str">
        <f t="shared" si="17"/>
        <v/>
      </c>
      <c r="AE70" s="339" t="str">
        <f t="shared" si="18"/>
        <v/>
      </c>
      <c r="AF70" s="339" t="str">
        <f t="shared" si="19"/>
        <v/>
      </c>
      <c r="AG70" s="340" t="str">
        <f t="shared" si="20"/>
        <v/>
      </c>
      <c r="AH70" s="339" t="str">
        <f t="shared" si="21"/>
        <v/>
      </c>
      <c r="AI70" s="339" t="str">
        <f t="shared" si="22"/>
        <v/>
      </c>
      <c r="AJ70" s="340" t="str">
        <f t="shared" si="23"/>
        <v/>
      </c>
      <c r="AK70" s="339" t="str">
        <f t="shared" si="24"/>
        <v/>
      </c>
      <c r="AL70" s="339" t="str">
        <f t="shared" si="25"/>
        <v/>
      </c>
      <c r="AM70" s="340" t="str">
        <f t="shared" si="26"/>
        <v/>
      </c>
      <c r="AN70" s="341" t="str">
        <f t="shared" si="27"/>
        <v/>
      </c>
      <c r="AO70" s="342" t="str">
        <f t="shared" si="28"/>
        <v/>
      </c>
      <c r="AP70" s="339" t="str">
        <f t="shared" si="29"/>
        <v/>
      </c>
      <c r="AQ70" s="340" t="str">
        <f t="shared" si="30"/>
        <v/>
      </c>
      <c r="AR70" s="342" t="str">
        <f t="shared" si="31"/>
        <v/>
      </c>
      <c r="AS70" s="339" t="str">
        <f t="shared" si="32"/>
        <v/>
      </c>
      <c r="AT70" s="340" t="str">
        <f t="shared" si="33"/>
        <v/>
      </c>
      <c r="AU70" s="342" t="str">
        <f t="shared" si="34"/>
        <v/>
      </c>
      <c r="AV70" s="339" t="str">
        <f t="shared" si="35"/>
        <v/>
      </c>
      <c r="AW70" s="340" t="str">
        <f t="shared" si="36"/>
        <v/>
      </c>
      <c r="AX70" s="343"/>
      <c r="AY70" s="340" t="str">
        <f t="shared" si="37"/>
        <v/>
      </c>
      <c r="AZ70" s="340" t="str">
        <f t="shared" si="38"/>
        <v/>
      </c>
      <c r="BA70" s="344" t="str">
        <f t="shared" si="39"/>
        <v/>
      </c>
      <c r="BB70" s="345" t="str">
        <f t="shared" si="40"/>
        <v/>
      </c>
      <c r="BC70" s="346" t="str">
        <f t="shared" si="41"/>
        <v/>
      </c>
      <c r="BD70" s="344" t="str">
        <f t="shared" si="42"/>
        <v/>
      </c>
      <c r="BE70" s="345" t="str">
        <f t="shared" si="43"/>
        <v/>
      </c>
      <c r="BF70" s="346" t="str">
        <f t="shared" si="44"/>
        <v/>
      </c>
      <c r="BG70" s="344" t="str">
        <f t="shared" si="45"/>
        <v/>
      </c>
      <c r="BH70" s="347" t="str">
        <f t="shared" si="46"/>
        <v/>
      </c>
      <c r="BI70" s="348" t="str">
        <f t="shared" si="47"/>
        <v/>
      </c>
      <c r="BJ70" s="348" t="str">
        <f t="shared" si="48"/>
        <v/>
      </c>
      <c r="BK70" s="486" t="str">
        <f t="shared" si="49"/>
        <v/>
      </c>
      <c r="BL70" s="349" t="str">
        <f t="shared" si="56"/>
        <v/>
      </c>
      <c r="BM70" s="135" t="str">
        <f t="shared" si="57"/>
        <v/>
      </c>
      <c r="BN70" s="136" t="str">
        <f t="shared" si="58"/>
        <v/>
      </c>
      <c r="BO70" s="137" t="str">
        <f t="shared" si="59"/>
        <v/>
      </c>
      <c r="BP70" s="135" t="str">
        <f t="shared" si="60"/>
        <v/>
      </c>
      <c r="BQ70" s="136" t="str">
        <f t="shared" si="61"/>
        <v/>
      </c>
      <c r="BR70" s="137" t="str">
        <f t="shared" si="62"/>
        <v/>
      </c>
      <c r="BS70" s="135" t="str">
        <f t="shared" si="63"/>
        <v/>
      </c>
      <c r="BT70" s="140" t="str">
        <f t="shared" si="64"/>
        <v/>
      </c>
      <c r="BU70" s="348" t="str">
        <f t="shared" si="50"/>
        <v/>
      </c>
      <c r="BV70" s="348" t="str">
        <f t="shared" si="51"/>
        <v/>
      </c>
      <c r="BW70" s="348" t="str">
        <f t="shared" si="52"/>
        <v/>
      </c>
      <c r="BX70" s="350" t="str">
        <f t="shared" si="53"/>
        <v/>
      </c>
      <c r="BY70" s="351" t="str">
        <f t="shared" si="54"/>
        <v/>
      </c>
    </row>
    <row r="71" spans="1:77" s="5" customFormat="1" ht="15.6" x14ac:dyDescent="0.3">
      <c r="A71" s="141">
        <v>50</v>
      </c>
      <c r="B71" s="333"/>
      <c r="C71" s="22"/>
      <c r="D71" s="754"/>
      <c r="E71" s="756"/>
      <c r="F71" s="758"/>
      <c r="G71" s="49"/>
      <c r="H71" s="334"/>
      <c r="I71" s="334"/>
      <c r="J71" s="335"/>
      <c r="K71" s="336"/>
      <c r="L71" s="38" t="str">
        <f t="shared" si="0"/>
        <v/>
      </c>
      <c r="M71" s="38" t="str">
        <f t="shared" si="1"/>
        <v/>
      </c>
      <c r="N71" s="38" t="str">
        <f t="shared" si="2"/>
        <v/>
      </c>
      <c r="O71" s="39" t="str">
        <f t="shared" si="3"/>
        <v/>
      </c>
      <c r="P71" s="40" t="str">
        <f t="shared" si="55"/>
        <v/>
      </c>
      <c r="Q71" s="77" t="str">
        <f t="shared" si="4"/>
        <v/>
      </c>
      <c r="R71" s="337" t="str">
        <f t="shared" si="5"/>
        <v/>
      </c>
      <c r="S71" s="40" t="str">
        <f t="shared" si="6"/>
        <v/>
      </c>
      <c r="T71" s="77" t="str">
        <f t="shared" si="7"/>
        <v/>
      </c>
      <c r="U71" s="337" t="str">
        <f t="shared" si="8"/>
        <v/>
      </c>
      <c r="V71" s="40" t="str">
        <f t="shared" si="9"/>
        <v/>
      </c>
      <c r="W71" s="77" t="str">
        <f t="shared" si="10"/>
        <v/>
      </c>
      <c r="X71" s="41" t="str">
        <f t="shared" si="11"/>
        <v/>
      </c>
      <c r="Y71" s="41" t="str">
        <f t="shared" si="12"/>
        <v/>
      </c>
      <c r="Z71" s="41" t="str">
        <f t="shared" si="13"/>
        <v/>
      </c>
      <c r="AA71" s="42" t="str">
        <f t="shared" si="14"/>
        <v/>
      </c>
      <c r="AB71" s="338">
        <f t="shared" si="15"/>
        <v>0</v>
      </c>
      <c r="AC71" s="338" t="str">
        <f t="shared" si="16"/>
        <v/>
      </c>
      <c r="AD71" s="338" t="str">
        <f t="shared" si="17"/>
        <v/>
      </c>
      <c r="AE71" s="339" t="str">
        <f t="shared" si="18"/>
        <v/>
      </c>
      <c r="AF71" s="339" t="str">
        <f t="shared" si="19"/>
        <v/>
      </c>
      <c r="AG71" s="340" t="str">
        <f t="shared" si="20"/>
        <v/>
      </c>
      <c r="AH71" s="339" t="str">
        <f t="shared" si="21"/>
        <v/>
      </c>
      <c r="AI71" s="339" t="str">
        <f t="shared" si="22"/>
        <v/>
      </c>
      <c r="AJ71" s="340" t="str">
        <f t="shared" si="23"/>
        <v/>
      </c>
      <c r="AK71" s="339" t="str">
        <f t="shared" si="24"/>
        <v/>
      </c>
      <c r="AL71" s="339" t="str">
        <f t="shared" si="25"/>
        <v/>
      </c>
      <c r="AM71" s="340" t="str">
        <f t="shared" si="26"/>
        <v/>
      </c>
      <c r="AN71" s="341" t="str">
        <f t="shared" si="27"/>
        <v/>
      </c>
      <c r="AO71" s="342" t="str">
        <f t="shared" si="28"/>
        <v/>
      </c>
      <c r="AP71" s="339" t="str">
        <f t="shared" si="29"/>
        <v/>
      </c>
      <c r="AQ71" s="340" t="str">
        <f t="shared" si="30"/>
        <v/>
      </c>
      <c r="AR71" s="342" t="str">
        <f t="shared" si="31"/>
        <v/>
      </c>
      <c r="AS71" s="339" t="str">
        <f t="shared" si="32"/>
        <v/>
      </c>
      <c r="AT71" s="340" t="str">
        <f t="shared" si="33"/>
        <v/>
      </c>
      <c r="AU71" s="342" t="str">
        <f t="shared" si="34"/>
        <v/>
      </c>
      <c r="AV71" s="339" t="str">
        <f t="shared" si="35"/>
        <v/>
      </c>
      <c r="AW71" s="340" t="str">
        <f t="shared" si="36"/>
        <v/>
      </c>
      <c r="AX71" s="343"/>
      <c r="AY71" s="340" t="str">
        <f t="shared" si="37"/>
        <v/>
      </c>
      <c r="AZ71" s="340" t="str">
        <f t="shared" si="38"/>
        <v/>
      </c>
      <c r="BA71" s="344" t="str">
        <f t="shared" si="39"/>
        <v/>
      </c>
      <c r="BB71" s="345" t="str">
        <f t="shared" si="40"/>
        <v/>
      </c>
      <c r="BC71" s="346" t="str">
        <f t="shared" si="41"/>
        <v/>
      </c>
      <c r="BD71" s="344" t="str">
        <f t="shared" si="42"/>
        <v/>
      </c>
      <c r="BE71" s="345" t="str">
        <f t="shared" si="43"/>
        <v/>
      </c>
      <c r="BF71" s="346" t="str">
        <f t="shared" si="44"/>
        <v/>
      </c>
      <c r="BG71" s="344" t="str">
        <f t="shared" si="45"/>
        <v/>
      </c>
      <c r="BH71" s="347" t="str">
        <f t="shared" si="46"/>
        <v/>
      </c>
      <c r="BI71" s="348" t="str">
        <f t="shared" si="47"/>
        <v/>
      </c>
      <c r="BJ71" s="348" t="str">
        <f t="shared" si="48"/>
        <v/>
      </c>
      <c r="BK71" s="486" t="str">
        <f t="shared" si="49"/>
        <v/>
      </c>
      <c r="BL71" s="349" t="str">
        <f t="shared" si="56"/>
        <v/>
      </c>
      <c r="BM71" s="135" t="str">
        <f t="shared" si="57"/>
        <v/>
      </c>
      <c r="BN71" s="136" t="str">
        <f t="shared" si="58"/>
        <v/>
      </c>
      <c r="BO71" s="137" t="str">
        <f t="shared" si="59"/>
        <v/>
      </c>
      <c r="BP71" s="135" t="str">
        <f t="shared" si="60"/>
        <v/>
      </c>
      <c r="BQ71" s="136" t="str">
        <f t="shared" si="61"/>
        <v/>
      </c>
      <c r="BR71" s="137" t="str">
        <f t="shared" si="62"/>
        <v/>
      </c>
      <c r="BS71" s="135" t="str">
        <f t="shared" si="63"/>
        <v/>
      </c>
      <c r="BT71" s="140" t="str">
        <f t="shared" si="64"/>
        <v/>
      </c>
      <c r="BU71" s="348" t="str">
        <f t="shared" si="50"/>
        <v/>
      </c>
      <c r="BV71" s="348" t="str">
        <f t="shared" si="51"/>
        <v/>
      </c>
      <c r="BW71" s="348" t="str">
        <f t="shared" si="52"/>
        <v/>
      </c>
      <c r="BX71" s="350" t="str">
        <f t="shared" si="53"/>
        <v/>
      </c>
      <c r="BY71" s="351" t="str">
        <f t="shared" si="54"/>
        <v/>
      </c>
    </row>
    <row r="72" spans="1:77" s="5" customFormat="1" ht="15.6" x14ac:dyDescent="0.3">
      <c r="A72" s="141">
        <v>51</v>
      </c>
      <c r="B72" s="333"/>
      <c r="C72" s="22"/>
      <c r="D72" s="754"/>
      <c r="E72" s="756"/>
      <c r="F72" s="758"/>
      <c r="G72" s="49"/>
      <c r="H72" s="334"/>
      <c r="I72" s="334"/>
      <c r="J72" s="335"/>
      <c r="K72" s="336"/>
      <c r="L72" s="38" t="str">
        <f t="shared" si="0"/>
        <v/>
      </c>
      <c r="M72" s="38" t="str">
        <f t="shared" si="1"/>
        <v/>
      </c>
      <c r="N72" s="38" t="str">
        <f t="shared" si="2"/>
        <v/>
      </c>
      <c r="O72" s="39" t="str">
        <f t="shared" si="3"/>
        <v/>
      </c>
      <c r="P72" s="40" t="str">
        <f t="shared" si="55"/>
        <v/>
      </c>
      <c r="Q72" s="77" t="str">
        <f t="shared" si="4"/>
        <v/>
      </c>
      <c r="R72" s="337" t="str">
        <f t="shared" si="5"/>
        <v/>
      </c>
      <c r="S72" s="40" t="str">
        <f t="shared" si="6"/>
        <v/>
      </c>
      <c r="T72" s="77" t="str">
        <f t="shared" si="7"/>
        <v/>
      </c>
      <c r="U72" s="337" t="str">
        <f t="shared" si="8"/>
        <v/>
      </c>
      <c r="V72" s="40" t="str">
        <f t="shared" si="9"/>
        <v/>
      </c>
      <c r="W72" s="77" t="str">
        <f t="shared" si="10"/>
        <v/>
      </c>
      <c r="X72" s="41" t="str">
        <f t="shared" si="11"/>
        <v/>
      </c>
      <c r="Y72" s="41" t="str">
        <f t="shared" si="12"/>
        <v/>
      </c>
      <c r="Z72" s="41" t="str">
        <f t="shared" si="13"/>
        <v/>
      </c>
      <c r="AA72" s="42" t="str">
        <f t="shared" si="14"/>
        <v/>
      </c>
      <c r="AB72" s="338">
        <f t="shared" si="15"/>
        <v>0</v>
      </c>
      <c r="AC72" s="338" t="str">
        <f t="shared" si="16"/>
        <v/>
      </c>
      <c r="AD72" s="338" t="str">
        <f t="shared" si="17"/>
        <v/>
      </c>
      <c r="AE72" s="339" t="str">
        <f t="shared" si="18"/>
        <v/>
      </c>
      <c r="AF72" s="339" t="str">
        <f t="shared" si="19"/>
        <v/>
      </c>
      <c r="AG72" s="340" t="str">
        <f t="shared" si="20"/>
        <v/>
      </c>
      <c r="AH72" s="339" t="str">
        <f t="shared" si="21"/>
        <v/>
      </c>
      <c r="AI72" s="339" t="str">
        <f t="shared" si="22"/>
        <v/>
      </c>
      <c r="AJ72" s="340" t="str">
        <f t="shared" si="23"/>
        <v/>
      </c>
      <c r="AK72" s="339" t="str">
        <f t="shared" si="24"/>
        <v/>
      </c>
      <c r="AL72" s="339" t="str">
        <f t="shared" si="25"/>
        <v/>
      </c>
      <c r="AM72" s="340" t="str">
        <f t="shared" si="26"/>
        <v/>
      </c>
      <c r="AN72" s="341" t="str">
        <f t="shared" si="27"/>
        <v/>
      </c>
      <c r="AO72" s="342" t="str">
        <f t="shared" si="28"/>
        <v/>
      </c>
      <c r="AP72" s="339" t="str">
        <f t="shared" si="29"/>
        <v/>
      </c>
      <c r="AQ72" s="340" t="str">
        <f t="shared" si="30"/>
        <v/>
      </c>
      <c r="AR72" s="342" t="str">
        <f t="shared" si="31"/>
        <v/>
      </c>
      <c r="AS72" s="339" t="str">
        <f t="shared" si="32"/>
        <v/>
      </c>
      <c r="AT72" s="340" t="str">
        <f t="shared" si="33"/>
        <v/>
      </c>
      <c r="AU72" s="342" t="str">
        <f t="shared" si="34"/>
        <v/>
      </c>
      <c r="AV72" s="339" t="str">
        <f t="shared" si="35"/>
        <v/>
      </c>
      <c r="AW72" s="340" t="str">
        <f t="shared" si="36"/>
        <v/>
      </c>
      <c r="AX72" s="343"/>
      <c r="AY72" s="340" t="str">
        <f t="shared" si="37"/>
        <v/>
      </c>
      <c r="AZ72" s="340" t="str">
        <f t="shared" si="38"/>
        <v/>
      </c>
      <c r="BA72" s="344" t="str">
        <f t="shared" si="39"/>
        <v/>
      </c>
      <c r="BB72" s="345" t="str">
        <f t="shared" si="40"/>
        <v/>
      </c>
      <c r="BC72" s="346" t="str">
        <f t="shared" si="41"/>
        <v/>
      </c>
      <c r="BD72" s="344" t="str">
        <f t="shared" si="42"/>
        <v/>
      </c>
      <c r="BE72" s="345" t="str">
        <f t="shared" si="43"/>
        <v/>
      </c>
      <c r="BF72" s="346" t="str">
        <f t="shared" si="44"/>
        <v/>
      </c>
      <c r="BG72" s="344" t="str">
        <f t="shared" si="45"/>
        <v/>
      </c>
      <c r="BH72" s="347" t="str">
        <f t="shared" si="46"/>
        <v/>
      </c>
      <c r="BI72" s="348" t="str">
        <f t="shared" si="47"/>
        <v/>
      </c>
      <c r="BJ72" s="348" t="str">
        <f t="shared" si="48"/>
        <v/>
      </c>
      <c r="BK72" s="486" t="str">
        <f t="shared" si="49"/>
        <v/>
      </c>
      <c r="BL72" s="349" t="str">
        <f t="shared" si="56"/>
        <v/>
      </c>
      <c r="BM72" s="135" t="str">
        <f t="shared" si="57"/>
        <v/>
      </c>
      <c r="BN72" s="136" t="str">
        <f t="shared" si="58"/>
        <v/>
      </c>
      <c r="BO72" s="137" t="str">
        <f t="shared" si="59"/>
        <v/>
      </c>
      <c r="BP72" s="135" t="str">
        <f t="shared" si="60"/>
        <v/>
      </c>
      <c r="BQ72" s="136" t="str">
        <f t="shared" si="61"/>
        <v/>
      </c>
      <c r="BR72" s="137" t="str">
        <f t="shared" si="62"/>
        <v/>
      </c>
      <c r="BS72" s="135" t="str">
        <f t="shared" si="63"/>
        <v/>
      </c>
      <c r="BT72" s="140" t="str">
        <f t="shared" si="64"/>
        <v/>
      </c>
      <c r="BU72" s="348" t="str">
        <f t="shared" si="50"/>
        <v/>
      </c>
      <c r="BV72" s="348" t="str">
        <f t="shared" si="51"/>
        <v/>
      </c>
      <c r="BW72" s="348" t="str">
        <f t="shared" si="52"/>
        <v/>
      </c>
      <c r="BX72" s="350" t="str">
        <f t="shared" si="53"/>
        <v/>
      </c>
      <c r="BY72" s="351" t="str">
        <f t="shared" si="54"/>
        <v/>
      </c>
    </row>
    <row r="73" spans="1:77" s="5" customFormat="1" ht="15.6" x14ac:dyDescent="0.3">
      <c r="A73" s="141">
        <v>52</v>
      </c>
      <c r="B73" s="333"/>
      <c r="C73" s="22"/>
      <c r="D73" s="754"/>
      <c r="E73" s="756"/>
      <c r="F73" s="758"/>
      <c r="G73" s="49"/>
      <c r="H73" s="334"/>
      <c r="I73" s="334"/>
      <c r="J73" s="335"/>
      <c r="K73" s="336"/>
      <c r="L73" s="38" t="str">
        <f t="shared" si="0"/>
        <v/>
      </c>
      <c r="M73" s="38" t="str">
        <f t="shared" si="1"/>
        <v/>
      </c>
      <c r="N73" s="38" t="str">
        <f t="shared" si="2"/>
        <v/>
      </c>
      <c r="O73" s="39" t="str">
        <f t="shared" si="3"/>
        <v/>
      </c>
      <c r="P73" s="40" t="str">
        <f t="shared" si="55"/>
        <v/>
      </c>
      <c r="Q73" s="77" t="str">
        <f t="shared" si="4"/>
        <v/>
      </c>
      <c r="R73" s="337" t="str">
        <f t="shared" si="5"/>
        <v/>
      </c>
      <c r="S73" s="40" t="str">
        <f t="shared" si="6"/>
        <v/>
      </c>
      <c r="T73" s="77" t="str">
        <f t="shared" si="7"/>
        <v/>
      </c>
      <c r="U73" s="337" t="str">
        <f t="shared" si="8"/>
        <v/>
      </c>
      <c r="V73" s="40" t="str">
        <f t="shared" si="9"/>
        <v/>
      </c>
      <c r="W73" s="77" t="str">
        <f t="shared" si="10"/>
        <v/>
      </c>
      <c r="X73" s="41" t="str">
        <f t="shared" si="11"/>
        <v/>
      </c>
      <c r="Y73" s="41" t="str">
        <f t="shared" si="12"/>
        <v/>
      </c>
      <c r="Z73" s="41" t="str">
        <f t="shared" si="13"/>
        <v/>
      </c>
      <c r="AA73" s="42" t="str">
        <f t="shared" si="14"/>
        <v/>
      </c>
      <c r="AB73" s="338">
        <f t="shared" si="15"/>
        <v>0</v>
      </c>
      <c r="AC73" s="338" t="str">
        <f t="shared" si="16"/>
        <v/>
      </c>
      <c r="AD73" s="338" t="str">
        <f t="shared" si="17"/>
        <v/>
      </c>
      <c r="AE73" s="339" t="str">
        <f t="shared" si="18"/>
        <v/>
      </c>
      <c r="AF73" s="339" t="str">
        <f t="shared" si="19"/>
        <v/>
      </c>
      <c r="AG73" s="340" t="str">
        <f t="shared" si="20"/>
        <v/>
      </c>
      <c r="AH73" s="339" t="str">
        <f t="shared" si="21"/>
        <v/>
      </c>
      <c r="AI73" s="339" t="str">
        <f t="shared" si="22"/>
        <v/>
      </c>
      <c r="AJ73" s="340" t="str">
        <f t="shared" si="23"/>
        <v/>
      </c>
      <c r="AK73" s="339" t="str">
        <f t="shared" si="24"/>
        <v/>
      </c>
      <c r="AL73" s="339" t="str">
        <f t="shared" si="25"/>
        <v/>
      </c>
      <c r="AM73" s="340" t="str">
        <f t="shared" si="26"/>
        <v/>
      </c>
      <c r="AN73" s="341" t="str">
        <f t="shared" si="27"/>
        <v/>
      </c>
      <c r="AO73" s="342" t="str">
        <f t="shared" si="28"/>
        <v/>
      </c>
      <c r="AP73" s="339" t="str">
        <f t="shared" si="29"/>
        <v/>
      </c>
      <c r="AQ73" s="340" t="str">
        <f t="shared" si="30"/>
        <v/>
      </c>
      <c r="AR73" s="342" t="str">
        <f t="shared" si="31"/>
        <v/>
      </c>
      <c r="AS73" s="339" t="str">
        <f t="shared" si="32"/>
        <v/>
      </c>
      <c r="AT73" s="340" t="str">
        <f t="shared" si="33"/>
        <v/>
      </c>
      <c r="AU73" s="342" t="str">
        <f t="shared" si="34"/>
        <v/>
      </c>
      <c r="AV73" s="339" t="str">
        <f t="shared" si="35"/>
        <v/>
      </c>
      <c r="AW73" s="340" t="str">
        <f t="shared" si="36"/>
        <v/>
      </c>
      <c r="AX73" s="343"/>
      <c r="AY73" s="340" t="str">
        <f t="shared" si="37"/>
        <v/>
      </c>
      <c r="AZ73" s="340" t="str">
        <f t="shared" si="38"/>
        <v/>
      </c>
      <c r="BA73" s="344" t="str">
        <f t="shared" si="39"/>
        <v/>
      </c>
      <c r="BB73" s="345" t="str">
        <f t="shared" si="40"/>
        <v/>
      </c>
      <c r="BC73" s="346" t="str">
        <f t="shared" si="41"/>
        <v/>
      </c>
      <c r="BD73" s="344" t="str">
        <f t="shared" si="42"/>
        <v/>
      </c>
      <c r="BE73" s="345" t="str">
        <f t="shared" si="43"/>
        <v/>
      </c>
      <c r="BF73" s="346" t="str">
        <f t="shared" si="44"/>
        <v/>
      </c>
      <c r="BG73" s="344" t="str">
        <f t="shared" si="45"/>
        <v/>
      </c>
      <c r="BH73" s="347" t="str">
        <f t="shared" si="46"/>
        <v/>
      </c>
      <c r="BI73" s="348" t="str">
        <f t="shared" si="47"/>
        <v/>
      </c>
      <c r="BJ73" s="348" t="str">
        <f t="shared" si="48"/>
        <v/>
      </c>
      <c r="BK73" s="486" t="str">
        <f t="shared" si="49"/>
        <v/>
      </c>
      <c r="BL73" s="349" t="str">
        <f t="shared" si="56"/>
        <v/>
      </c>
      <c r="BM73" s="135" t="str">
        <f t="shared" si="57"/>
        <v/>
      </c>
      <c r="BN73" s="136" t="str">
        <f t="shared" si="58"/>
        <v/>
      </c>
      <c r="BO73" s="137" t="str">
        <f t="shared" si="59"/>
        <v/>
      </c>
      <c r="BP73" s="135" t="str">
        <f t="shared" si="60"/>
        <v/>
      </c>
      <c r="BQ73" s="136" t="str">
        <f t="shared" si="61"/>
        <v/>
      </c>
      <c r="BR73" s="137" t="str">
        <f t="shared" si="62"/>
        <v/>
      </c>
      <c r="BS73" s="135" t="str">
        <f t="shared" si="63"/>
        <v/>
      </c>
      <c r="BT73" s="140" t="str">
        <f t="shared" si="64"/>
        <v/>
      </c>
      <c r="BU73" s="348" t="str">
        <f t="shared" si="50"/>
        <v/>
      </c>
      <c r="BV73" s="348" t="str">
        <f t="shared" si="51"/>
        <v/>
      </c>
      <c r="BW73" s="348" t="str">
        <f t="shared" si="52"/>
        <v/>
      </c>
      <c r="BX73" s="350" t="str">
        <f t="shared" si="53"/>
        <v/>
      </c>
      <c r="BY73" s="351" t="str">
        <f t="shared" si="54"/>
        <v/>
      </c>
    </row>
    <row r="74" spans="1:77" s="5" customFormat="1" ht="15.6" x14ac:dyDescent="0.3">
      <c r="A74" s="141">
        <v>53</v>
      </c>
      <c r="B74" s="333"/>
      <c r="C74" s="22"/>
      <c r="D74" s="754"/>
      <c r="E74" s="756"/>
      <c r="F74" s="758"/>
      <c r="G74" s="49"/>
      <c r="H74" s="334"/>
      <c r="I74" s="334"/>
      <c r="J74" s="335"/>
      <c r="K74" s="336"/>
      <c r="L74" s="38" t="str">
        <f t="shared" si="0"/>
        <v/>
      </c>
      <c r="M74" s="38" t="str">
        <f t="shared" si="1"/>
        <v/>
      </c>
      <c r="N74" s="38" t="str">
        <f t="shared" si="2"/>
        <v/>
      </c>
      <c r="O74" s="39" t="str">
        <f t="shared" si="3"/>
        <v/>
      </c>
      <c r="P74" s="40" t="str">
        <f t="shared" si="55"/>
        <v/>
      </c>
      <c r="Q74" s="77" t="str">
        <f t="shared" si="4"/>
        <v/>
      </c>
      <c r="R74" s="337" t="str">
        <f t="shared" si="5"/>
        <v/>
      </c>
      <c r="S74" s="40" t="str">
        <f t="shared" si="6"/>
        <v/>
      </c>
      <c r="T74" s="77" t="str">
        <f t="shared" si="7"/>
        <v/>
      </c>
      <c r="U74" s="337" t="str">
        <f t="shared" si="8"/>
        <v/>
      </c>
      <c r="V74" s="40" t="str">
        <f t="shared" si="9"/>
        <v/>
      </c>
      <c r="W74" s="77" t="str">
        <f t="shared" si="10"/>
        <v/>
      </c>
      <c r="X74" s="41" t="str">
        <f t="shared" si="11"/>
        <v/>
      </c>
      <c r="Y74" s="41" t="str">
        <f t="shared" si="12"/>
        <v/>
      </c>
      <c r="Z74" s="41" t="str">
        <f t="shared" si="13"/>
        <v/>
      </c>
      <c r="AA74" s="42" t="str">
        <f t="shared" si="14"/>
        <v/>
      </c>
      <c r="AB74" s="338">
        <f t="shared" si="15"/>
        <v>0</v>
      </c>
      <c r="AC74" s="338" t="str">
        <f t="shared" si="16"/>
        <v/>
      </c>
      <c r="AD74" s="338" t="str">
        <f t="shared" si="17"/>
        <v/>
      </c>
      <c r="AE74" s="339" t="str">
        <f t="shared" si="18"/>
        <v/>
      </c>
      <c r="AF74" s="339" t="str">
        <f t="shared" si="19"/>
        <v/>
      </c>
      <c r="AG74" s="340" t="str">
        <f t="shared" si="20"/>
        <v/>
      </c>
      <c r="AH74" s="339" t="str">
        <f t="shared" si="21"/>
        <v/>
      </c>
      <c r="AI74" s="339" t="str">
        <f t="shared" si="22"/>
        <v/>
      </c>
      <c r="AJ74" s="340" t="str">
        <f t="shared" si="23"/>
        <v/>
      </c>
      <c r="AK74" s="339" t="str">
        <f t="shared" si="24"/>
        <v/>
      </c>
      <c r="AL74" s="339" t="str">
        <f t="shared" si="25"/>
        <v/>
      </c>
      <c r="AM74" s="340" t="str">
        <f t="shared" si="26"/>
        <v/>
      </c>
      <c r="AN74" s="341" t="str">
        <f t="shared" si="27"/>
        <v/>
      </c>
      <c r="AO74" s="342" t="str">
        <f t="shared" si="28"/>
        <v/>
      </c>
      <c r="AP74" s="339" t="str">
        <f t="shared" si="29"/>
        <v/>
      </c>
      <c r="AQ74" s="340" t="str">
        <f t="shared" si="30"/>
        <v/>
      </c>
      <c r="AR74" s="342" t="str">
        <f t="shared" si="31"/>
        <v/>
      </c>
      <c r="AS74" s="339" t="str">
        <f t="shared" si="32"/>
        <v/>
      </c>
      <c r="AT74" s="340" t="str">
        <f t="shared" si="33"/>
        <v/>
      </c>
      <c r="AU74" s="342" t="str">
        <f t="shared" si="34"/>
        <v/>
      </c>
      <c r="AV74" s="339" t="str">
        <f t="shared" si="35"/>
        <v/>
      </c>
      <c r="AW74" s="340" t="str">
        <f t="shared" si="36"/>
        <v/>
      </c>
      <c r="AX74" s="343"/>
      <c r="AY74" s="340" t="str">
        <f t="shared" si="37"/>
        <v/>
      </c>
      <c r="AZ74" s="340" t="str">
        <f t="shared" si="38"/>
        <v/>
      </c>
      <c r="BA74" s="344" t="str">
        <f t="shared" si="39"/>
        <v/>
      </c>
      <c r="BB74" s="345" t="str">
        <f t="shared" si="40"/>
        <v/>
      </c>
      <c r="BC74" s="346" t="str">
        <f t="shared" si="41"/>
        <v/>
      </c>
      <c r="BD74" s="344" t="str">
        <f t="shared" si="42"/>
        <v/>
      </c>
      <c r="BE74" s="345" t="str">
        <f t="shared" si="43"/>
        <v/>
      </c>
      <c r="BF74" s="346" t="str">
        <f t="shared" si="44"/>
        <v/>
      </c>
      <c r="BG74" s="344" t="str">
        <f t="shared" si="45"/>
        <v/>
      </c>
      <c r="BH74" s="347" t="str">
        <f t="shared" si="46"/>
        <v/>
      </c>
      <c r="BI74" s="348" t="str">
        <f t="shared" si="47"/>
        <v/>
      </c>
      <c r="BJ74" s="348" t="str">
        <f t="shared" si="48"/>
        <v/>
      </c>
      <c r="BK74" s="486" t="str">
        <f t="shared" si="49"/>
        <v/>
      </c>
      <c r="BL74" s="349" t="str">
        <f t="shared" si="56"/>
        <v/>
      </c>
      <c r="BM74" s="135" t="str">
        <f t="shared" si="57"/>
        <v/>
      </c>
      <c r="BN74" s="136" t="str">
        <f t="shared" si="58"/>
        <v/>
      </c>
      <c r="BO74" s="137" t="str">
        <f t="shared" si="59"/>
        <v/>
      </c>
      <c r="BP74" s="135" t="str">
        <f t="shared" si="60"/>
        <v/>
      </c>
      <c r="BQ74" s="136" t="str">
        <f t="shared" si="61"/>
        <v/>
      </c>
      <c r="BR74" s="137" t="str">
        <f t="shared" si="62"/>
        <v/>
      </c>
      <c r="BS74" s="135" t="str">
        <f t="shared" si="63"/>
        <v/>
      </c>
      <c r="BT74" s="140" t="str">
        <f t="shared" si="64"/>
        <v/>
      </c>
      <c r="BU74" s="348" t="str">
        <f t="shared" si="50"/>
        <v/>
      </c>
      <c r="BV74" s="348" t="str">
        <f t="shared" si="51"/>
        <v/>
      </c>
      <c r="BW74" s="348" t="str">
        <f t="shared" si="52"/>
        <v/>
      </c>
      <c r="BX74" s="350" t="str">
        <f t="shared" si="53"/>
        <v/>
      </c>
      <c r="BY74" s="351" t="str">
        <f t="shared" si="54"/>
        <v/>
      </c>
    </row>
    <row r="75" spans="1:77" s="5" customFormat="1" ht="15.6" x14ac:dyDescent="0.3">
      <c r="A75" s="141">
        <v>54</v>
      </c>
      <c r="B75" s="333"/>
      <c r="C75" s="22"/>
      <c r="D75" s="754"/>
      <c r="E75" s="756"/>
      <c r="F75" s="758"/>
      <c r="G75" s="49"/>
      <c r="H75" s="334"/>
      <c r="I75" s="334"/>
      <c r="J75" s="335"/>
      <c r="K75" s="336"/>
      <c r="L75" s="38" t="str">
        <f t="shared" si="0"/>
        <v/>
      </c>
      <c r="M75" s="38" t="str">
        <f t="shared" si="1"/>
        <v/>
      </c>
      <c r="N75" s="38" t="str">
        <f t="shared" si="2"/>
        <v/>
      </c>
      <c r="O75" s="39" t="str">
        <f t="shared" si="3"/>
        <v/>
      </c>
      <c r="P75" s="40" t="str">
        <f t="shared" si="55"/>
        <v/>
      </c>
      <c r="Q75" s="77" t="str">
        <f t="shared" si="4"/>
        <v/>
      </c>
      <c r="R75" s="337" t="str">
        <f t="shared" si="5"/>
        <v/>
      </c>
      <c r="S75" s="40" t="str">
        <f t="shared" si="6"/>
        <v/>
      </c>
      <c r="T75" s="77" t="str">
        <f t="shared" si="7"/>
        <v/>
      </c>
      <c r="U75" s="337" t="str">
        <f t="shared" si="8"/>
        <v/>
      </c>
      <c r="V75" s="40" t="str">
        <f t="shared" si="9"/>
        <v/>
      </c>
      <c r="W75" s="77" t="str">
        <f t="shared" si="10"/>
        <v/>
      </c>
      <c r="X75" s="41" t="str">
        <f t="shared" si="11"/>
        <v/>
      </c>
      <c r="Y75" s="41" t="str">
        <f t="shared" si="12"/>
        <v/>
      </c>
      <c r="Z75" s="41" t="str">
        <f t="shared" si="13"/>
        <v/>
      </c>
      <c r="AA75" s="42" t="str">
        <f t="shared" si="14"/>
        <v/>
      </c>
      <c r="AB75" s="338">
        <f t="shared" si="15"/>
        <v>0</v>
      </c>
      <c r="AC75" s="338" t="str">
        <f t="shared" si="16"/>
        <v/>
      </c>
      <c r="AD75" s="338" t="str">
        <f t="shared" si="17"/>
        <v/>
      </c>
      <c r="AE75" s="339" t="str">
        <f t="shared" si="18"/>
        <v/>
      </c>
      <c r="AF75" s="339" t="str">
        <f t="shared" si="19"/>
        <v/>
      </c>
      <c r="AG75" s="340" t="str">
        <f t="shared" si="20"/>
        <v/>
      </c>
      <c r="AH75" s="339" t="str">
        <f t="shared" si="21"/>
        <v/>
      </c>
      <c r="AI75" s="339" t="str">
        <f t="shared" si="22"/>
        <v/>
      </c>
      <c r="AJ75" s="340" t="str">
        <f t="shared" si="23"/>
        <v/>
      </c>
      <c r="AK75" s="339" t="str">
        <f t="shared" si="24"/>
        <v/>
      </c>
      <c r="AL75" s="339" t="str">
        <f t="shared" si="25"/>
        <v/>
      </c>
      <c r="AM75" s="340" t="str">
        <f t="shared" si="26"/>
        <v/>
      </c>
      <c r="AN75" s="341" t="str">
        <f t="shared" si="27"/>
        <v/>
      </c>
      <c r="AO75" s="342" t="str">
        <f t="shared" si="28"/>
        <v/>
      </c>
      <c r="AP75" s="339" t="str">
        <f t="shared" si="29"/>
        <v/>
      </c>
      <c r="AQ75" s="340" t="str">
        <f t="shared" si="30"/>
        <v/>
      </c>
      <c r="AR75" s="342" t="str">
        <f t="shared" si="31"/>
        <v/>
      </c>
      <c r="AS75" s="339" t="str">
        <f t="shared" si="32"/>
        <v/>
      </c>
      <c r="AT75" s="340" t="str">
        <f t="shared" si="33"/>
        <v/>
      </c>
      <c r="AU75" s="342" t="str">
        <f t="shared" si="34"/>
        <v/>
      </c>
      <c r="AV75" s="339" t="str">
        <f t="shared" si="35"/>
        <v/>
      </c>
      <c r="AW75" s="340" t="str">
        <f t="shared" si="36"/>
        <v/>
      </c>
      <c r="AX75" s="343"/>
      <c r="AY75" s="340" t="str">
        <f t="shared" si="37"/>
        <v/>
      </c>
      <c r="AZ75" s="340" t="str">
        <f t="shared" si="38"/>
        <v/>
      </c>
      <c r="BA75" s="344" t="str">
        <f t="shared" si="39"/>
        <v/>
      </c>
      <c r="BB75" s="345" t="str">
        <f t="shared" si="40"/>
        <v/>
      </c>
      <c r="BC75" s="346" t="str">
        <f t="shared" si="41"/>
        <v/>
      </c>
      <c r="BD75" s="344" t="str">
        <f t="shared" si="42"/>
        <v/>
      </c>
      <c r="BE75" s="345" t="str">
        <f t="shared" si="43"/>
        <v/>
      </c>
      <c r="BF75" s="346" t="str">
        <f t="shared" si="44"/>
        <v/>
      </c>
      <c r="BG75" s="344" t="str">
        <f t="shared" si="45"/>
        <v/>
      </c>
      <c r="BH75" s="347" t="str">
        <f t="shared" si="46"/>
        <v/>
      </c>
      <c r="BI75" s="348" t="str">
        <f t="shared" si="47"/>
        <v/>
      </c>
      <c r="BJ75" s="348" t="str">
        <f t="shared" si="48"/>
        <v/>
      </c>
      <c r="BK75" s="486" t="str">
        <f t="shared" si="49"/>
        <v/>
      </c>
      <c r="BL75" s="349" t="str">
        <f t="shared" si="56"/>
        <v/>
      </c>
      <c r="BM75" s="135" t="str">
        <f t="shared" si="57"/>
        <v/>
      </c>
      <c r="BN75" s="136" t="str">
        <f t="shared" si="58"/>
        <v/>
      </c>
      <c r="BO75" s="137" t="str">
        <f t="shared" si="59"/>
        <v/>
      </c>
      <c r="BP75" s="135" t="str">
        <f t="shared" si="60"/>
        <v/>
      </c>
      <c r="BQ75" s="136" t="str">
        <f t="shared" si="61"/>
        <v/>
      </c>
      <c r="BR75" s="137" t="str">
        <f t="shared" si="62"/>
        <v/>
      </c>
      <c r="BS75" s="135" t="str">
        <f t="shared" si="63"/>
        <v/>
      </c>
      <c r="BT75" s="140" t="str">
        <f t="shared" si="64"/>
        <v/>
      </c>
      <c r="BU75" s="348" t="str">
        <f t="shared" si="50"/>
        <v/>
      </c>
      <c r="BV75" s="348" t="str">
        <f t="shared" si="51"/>
        <v/>
      </c>
      <c r="BW75" s="348" t="str">
        <f t="shared" si="52"/>
        <v/>
      </c>
      <c r="BX75" s="350" t="str">
        <f t="shared" si="53"/>
        <v/>
      </c>
      <c r="BY75" s="351" t="str">
        <f t="shared" si="54"/>
        <v/>
      </c>
    </row>
    <row r="76" spans="1:77" s="5" customFormat="1" ht="15.6" x14ac:dyDescent="0.3">
      <c r="A76" s="141">
        <v>55</v>
      </c>
      <c r="B76" s="333"/>
      <c r="C76" s="22"/>
      <c r="D76" s="754"/>
      <c r="E76" s="756"/>
      <c r="F76" s="758"/>
      <c r="G76" s="49"/>
      <c r="H76" s="334"/>
      <c r="I76" s="334"/>
      <c r="J76" s="335"/>
      <c r="K76" s="336"/>
      <c r="L76" s="38" t="str">
        <f t="shared" si="0"/>
        <v/>
      </c>
      <c r="M76" s="38" t="str">
        <f t="shared" si="1"/>
        <v/>
      </c>
      <c r="N76" s="38" t="str">
        <f t="shared" si="2"/>
        <v/>
      </c>
      <c r="O76" s="39" t="str">
        <f t="shared" si="3"/>
        <v/>
      </c>
      <c r="P76" s="40" t="str">
        <f t="shared" si="55"/>
        <v/>
      </c>
      <c r="Q76" s="77" t="str">
        <f t="shared" si="4"/>
        <v/>
      </c>
      <c r="R76" s="337" t="str">
        <f t="shared" si="5"/>
        <v/>
      </c>
      <c r="S76" s="40" t="str">
        <f t="shared" si="6"/>
        <v/>
      </c>
      <c r="T76" s="77" t="str">
        <f t="shared" si="7"/>
        <v/>
      </c>
      <c r="U76" s="337" t="str">
        <f t="shared" si="8"/>
        <v/>
      </c>
      <c r="V76" s="40" t="str">
        <f t="shared" si="9"/>
        <v/>
      </c>
      <c r="W76" s="77" t="str">
        <f t="shared" si="10"/>
        <v/>
      </c>
      <c r="X76" s="41" t="str">
        <f t="shared" si="11"/>
        <v/>
      </c>
      <c r="Y76" s="41" t="str">
        <f t="shared" si="12"/>
        <v/>
      </c>
      <c r="Z76" s="41" t="str">
        <f t="shared" si="13"/>
        <v/>
      </c>
      <c r="AA76" s="42" t="str">
        <f t="shared" si="14"/>
        <v/>
      </c>
      <c r="AB76" s="338">
        <f t="shared" si="15"/>
        <v>0</v>
      </c>
      <c r="AC76" s="338" t="str">
        <f t="shared" si="16"/>
        <v/>
      </c>
      <c r="AD76" s="338" t="str">
        <f t="shared" si="17"/>
        <v/>
      </c>
      <c r="AE76" s="339" t="str">
        <f t="shared" si="18"/>
        <v/>
      </c>
      <c r="AF76" s="339" t="str">
        <f t="shared" si="19"/>
        <v/>
      </c>
      <c r="AG76" s="340" t="str">
        <f t="shared" si="20"/>
        <v/>
      </c>
      <c r="AH76" s="339" t="str">
        <f t="shared" si="21"/>
        <v/>
      </c>
      <c r="AI76" s="339" t="str">
        <f t="shared" si="22"/>
        <v/>
      </c>
      <c r="AJ76" s="340" t="str">
        <f t="shared" si="23"/>
        <v/>
      </c>
      <c r="AK76" s="339" t="str">
        <f t="shared" si="24"/>
        <v/>
      </c>
      <c r="AL76" s="339" t="str">
        <f t="shared" si="25"/>
        <v/>
      </c>
      <c r="AM76" s="340" t="str">
        <f t="shared" si="26"/>
        <v/>
      </c>
      <c r="AN76" s="341" t="str">
        <f t="shared" si="27"/>
        <v/>
      </c>
      <c r="AO76" s="342" t="str">
        <f t="shared" si="28"/>
        <v/>
      </c>
      <c r="AP76" s="339" t="str">
        <f t="shared" si="29"/>
        <v/>
      </c>
      <c r="AQ76" s="340" t="str">
        <f t="shared" si="30"/>
        <v/>
      </c>
      <c r="AR76" s="342" t="str">
        <f t="shared" si="31"/>
        <v/>
      </c>
      <c r="AS76" s="339" t="str">
        <f t="shared" si="32"/>
        <v/>
      </c>
      <c r="AT76" s="340" t="str">
        <f t="shared" si="33"/>
        <v/>
      </c>
      <c r="AU76" s="342" t="str">
        <f t="shared" si="34"/>
        <v/>
      </c>
      <c r="AV76" s="339" t="str">
        <f t="shared" si="35"/>
        <v/>
      </c>
      <c r="AW76" s="340" t="str">
        <f t="shared" si="36"/>
        <v/>
      </c>
      <c r="AX76" s="343"/>
      <c r="AY76" s="340" t="str">
        <f t="shared" si="37"/>
        <v/>
      </c>
      <c r="AZ76" s="340" t="str">
        <f t="shared" si="38"/>
        <v/>
      </c>
      <c r="BA76" s="344" t="str">
        <f t="shared" si="39"/>
        <v/>
      </c>
      <c r="BB76" s="345" t="str">
        <f t="shared" si="40"/>
        <v/>
      </c>
      <c r="BC76" s="346" t="str">
        <f t="shared" si="41"/>
        <v/>
      </c>
      <c r="BD76" s="344" t="str">
        <f t="shared" si="42"/>
        <v/>
      </c>
      <c r="BE76" s="345" t="str">
        <f t="shared" si="43"/>
        <v/>
      </c>
      <c r="BF76" s="346" t="str">
        <f t="shared" si="44"/>
        <v/>
      </c>
      <c r="BG76" s="344" t="str">
        <f t="shared" si="45"/>
        <v/>
      </c>
      <c r="BH76" s="347" t="str">
        <f t="shared" si="46"/>
        <v/>
      </c>
      <c r="BI76" s="348" t="str">
        <f t="shared" si="47"/>
        <v/>
      </c>
      <c r="BJ76" s="348" t="str">
        <f t="shared" si="48"/>
        <v/>
      </c>
      <c r="BK76" s="486" t="str">
        <f t="shared" si="49"/>
        <v/>
      </c>
      <c r="BL76" s="349" t="str">
        <f t="shared" si="56"/>
        <v/>
      </c>
      <c r="BM76" s="135" t="str">
        <f t="shared" si="57"/>
        <v/>
      </c>
      <c r="BN76" s="136" t="str">
        <f t="shared" si="58"/>
        <v/>
      </c>
      <c r="BO76" s="137" t="str">
        <f t="shared" si="59"/>
        <v/>
      </c>
      <c r="BP76" s="135" t="str">
        <f t="shared" si="60"/>
        <v/>
      </c>
      <c r="BQ76" s="136" t="str">
        <f t="shared" si="61"/>
        <v/>
      </c>
      <c r="BR76" s="137" t="str">
        <f t="shared" si="62"/>
        <v/>
      </c>
      <c r="BS76" s="135" t="str">
        <f t="shared" si="63"/>
        <v/>
      </c>
      <c r="BT76" s="140" t="str">
        <f t="shared" si="64"/>
        <v/>
      </c>
      <c r="BU76" s="348" t="str">
        <f t="shared" si="50"/>
        <v/>
      </c>
      <c r="BV76" s="348" t="str">
        <f t="shared" si="51"/>
        <v/>
      </c>
      <c r="BW76" s="348" t="str">
        <f t="shared" si="52"/>
        <v/>
      </c>
      <c r="BX76" s="350" t="str">
        <f t="shared" si="53"/>
        <v/>
      </c>
      <c r="BY76" s="351" t="str">
        <f t="shared" si="54"/>
        <v/>
      </c>
    </row>
    <row r="77" spans="1:77" s="5" customFormat="1" ht="15.6" x14ac:dyDescent="0.3">
      <c r="A77" s="141">
        <v>56</v>
      </c>
      <c r="B77" s="333"/>
      <c r="C77" s="22"/>
      <c r="D77" s="754"/>
      <c r="E77" s="756"/>
      <c r="F77" s="758"/>
      <c r="G77" s="49"/>
      <c r="H77" s="334"/>
      <c r="I77" s="334"/>
      <c r="J77" s="335"/>
      <c r="K77" s="336"/>
      <c r="L77" s="38" t="str">
        <f t="shared" si="0"/>
        <v/>
      </c>
      <c r="M77" s="38" t="str">
        <f t="shared" si="1"/>
        <v/>
      </c>
      <c r="N77" s="38" t="str">
        <f t="shared" si="2"/>
        <v/>
      </c>
      <c r="O77" s="39" t="str">
        <f t="shared" si="3"/>
        <v/>
      </c>
      <c r="P77" s="40" t="str">
        <f t="shared" si="55"/>
        <v/>
      </c>
      <c r="Q77" s="77" t="str">
        <f t="shared" si="4"/>
        <v/>
      </c>
      <c r="R77" s="337" t="str">
        <f t="shared" si="5"/>
        <v/>
      </c>
      <c r="S77" s="40" t="str">
        <f t="shared" si="6"/>
        <v/>
      </c>
      <c r="T77" s="77" t="str">
        <f t="shared" si="7"/>
        <v/>
      </c>
      <c r="U77" s="337" t="str">
        <f t="shared" si="8"/>
        <v/>
      </c>
      <c r="V77" s="40" t="str">
        <f t="shared" si="9"/>
        <v/>
      </c>
      <c r="W77" s="77" t="str">
        <f t="shared" si="10"/>
        <v/>
      </c>
      <c r="X77" s="41" t="str">
        <f t="shared" si="11"/>
        <v/>
      </c>
      <c r="Y77" s="41" t="str">
        <f t="shared" si="12"/>
        <v/>
      </c>
      <c r="Z77" s="41" t="str">
        <f t="shared" si="13"/>
        <v/>
      </c>
      <c r="AA77" s="42" t="str">
        <f t="shared" si="14"/>
        <v/>
      </c>
      <c r="AB77" s="338">
        <f t="shared" si="15"/>
        <v>0</v>
      </c>
      <c r="AC77" s="338" t="str">
        <f t="shared" si="16"/>
        <v/>
      </c>
      <c r="AD77" s="338" t="str">
        <f t="shared" si="17"/>
        <v/>
      </c>
      <c r="AE77" s="339" t="str">
        <f t="shared" si="18"/>
        <v/>
      </c>
      <c r="AF77" s="339" t="str">
        <f t="shared" si="19"/>
        <v/>
      </c>
      <c r="AG77" s="340" t="str">
        <f t="shared" si="20"/>
        <v/>
      </c>
      <c r="AH77" s="339" t="str">
        <f t="shared" si="21"/>
        <v/>
      </c>
      <c r="AI77" s="339" t="str">
        <f t="shared" si="22"/>
        <v/>
      </c>
      <c r="AJ77" s="340" t="str">
        <f t="shared" si="23"/>
        <v/>
      </c>
      <c r="AK77" s="339" t="str">
        <f t="shared" si="24"/>
        <v/>
      </c>
      <c r="AL77" s="339" t="str">
        <f t="shared" si="25"/>
        <v/>
      </c>
      <c r="AM77" s="340" t="str">
        <f t="shared" si="26"/>
        <v/>
      </c>
      <c r="AN77" s="341" t="str">
        <f t="shared" si="27"/>
        <v/>
      </c>
      <c r="AO77" s="342" t="str">
        <f t="shared" si="28"/>
        <v/>
      </c>
      <c r="AP77" s="339" t="str">
        <f t="shared" si="29"/>
        <v/>
      </c>
      <c r="AQ77" s="340" t="str">
        <f t="shared" si="30"/>
        <v/>
      </c>
      <c r="AR77" s="342" t="str">
        <f t="shared" si="31"/>
        <v/>
      </c>
      <c r="AS77" s="339" t="str">
        <f t="shared" si="32"/>
        <v/>
      </c>
      <c r="AT77" s="340" t="str">
        <f t="shared" si="33"/>
        <v/>
      </c>
      <c r="AU77" s="342" t="str">
        <f t="shared" si="34"/>
        <v/>
      </c>
      <c r="AV77" s="339" t="str">
        <f t="shared" si="35"/>
        <v/>
      </c>
      <c r="AW77" s="340" t="str">
        <f t="shared" si="36"/>
        <v/>
      </c>
      <c r="AX77" s="343"/>
      <c r="AY77" s="340" t="str">
        <f t="shared" si="37"/>
        <v/>
      </c>
      <c r="AZ77" s="340" t="str">
        <f t="shared" si="38"/>
        <v/>
      </c>
      <c r="BA77" s="344" t="str">
        <f t="shared" si="39"/>
        <v/>
      </c>
      <c r="BB77" s="345" t="str">
        <f t="shared" si="40"/>
        <v/>
      </c>
      <c r="BC77" s="346" t="str">
        <f t="shared" si="41"/>
        <v/>
      </c>
      <c r="BD77" s="344" t="str">
        <f t="shared" si="42"/>
        <v/>
      </c>
      <c r="BE77" s="345" t="str">
        <f t="shared" si="43"/>
        <v/>
      </c>
      <c r="BF77" s="346" t="str">
        <f t="shared" si="44"/>
        <v/>
      </c>
      <c r="BG77" s="344" t="str">
        <f t="shared" si="45"/>
        <v/>
      </c>
      <c r="BH77" s="347" t="str">
        <f t="shared" si="46"/>
        <v/>
      </c>
      <c r="BI77" s="348" t="str">
        <f t="shared" si="47"/>
        <v/>
      </c>
      <c r="BJ77" s="348" t="str">
        <f t="shared" si="48"/>
        <v/>
      </c>
      <c r="BK77" s="486" t="str">
        <f t="shared" si="49"/>
        <v/>
      </c>
      <c r="BL77" s="349" t="str">
        <f t="shared" si="56"/>
        <v/>
      </c>
      <c r="BM77" s="135" t="str">
        <f t="shared" si="57"/>
        <v/>
      </c>
      <c r="BN77" s="136" t="str">
        <f t="shared" si="58"/>
        <v/>
      </c>
      <c r="BO77" s="137" t="str">
        <f t="shared" si="59"/>
        <v/>
      </c>
      <c r="BP77" s="135" t="str">
        <f t="shared" si="60"/>
        <v/>
      </c>
      <c r="BQ77" s="136" t="str">
        <f t="shared" si="61"/>
        <v/>
      </c>
      <c r="BR77" s="137" t="str">
        <f t="shared" si="62"/>
        <v/>
      </c>
      <c r="BS77" s="135" t="str">
        <f t="shared" si="63"/>
        <v/>
      </c>
      <c r="BT77" s="140" t="str">
        <f t="shared" si="64"/>
        <v/>
      </c>
      <c r="BU77" s="348" t="str">
        <f t="shared" si="50"/>
        <v/>
      </c>
      <c r="BV77" s="348" t="str">
        <f t="shared" si="51"/>
        <v/>
      </c>
      <c r="BW77" s="348" t="str">
        <f t="shared" si="52"/>
        <v/>
      </c>
      <c r="BX77" s="350" t="str">
        <f t="shared" si="53"/>
        <v/>
      </c>
      <c r="BY77" s="351" t="str">
        <f t="shared" si="54"/>
        <v/>
      </c>
    </row>
    <row r="78" spans="1:77" s="5" customFormat="1" ht="15.6" x14ac:dyDescent="0.3">
      <c r="A78" s="141">
        <v>57</v>
      </c>
      <c r="B78" s="333"/>
      <c r="C78" s="22"/>
      <c r="D78" s="754"/>
      <c r="E78" s="756"/>
      <c r="F78" s="758"/>
      <c r="G78" s="49"/>
      <c r="H78" s="334"/>
      <c r="I78" s="334"/>
      <c r="J78" s="335"/>
      <c r="K78" s="336"/>
      <c r="L78" s="38" t="str">
        <f t="shared" si="0"/>
        <v/>
      </c>
      <c r="M78" s="38" t="str">
        <f t="shared" si="1"/>
        <v/>
      </c>
      <c r="N78" s="38" t="str">
        <f t="shared" si="2"/>
        <v/>
      </c>
      <c r="O78" s="39" t="str">
        <f t="shared" si="3"/>
        <v/>
      </c>
      <c r="P78" s="40" t="str">
        <f t="shared" si="55"/>
        <v/>
      </c>
      <c r="Q78" s="77" t="str">
        <f t="shared" si="4"/>
        <v/>
      </c>
      <c r="R78" s="337" t="str">
        <f t="shared" si="5"/>
        <v/>
      </c>
      <c r="S78" s="40" t="str">
        <f t="shared" si="6"/>
        <v/>
      </c>
      <c r="T78" s="77" t="str">
        <f t="shared" si="7"/>
        <v/>
      </c>
      <c r="U78" s="337" t="str">
        <f t="shared" si="8"/>
        <v/>
      </c>
      <c r="V78" s="40" t="str">
        <f t="shared" si="9"/>
        <v/>
      </c>
      <c r="W78" s="77" t="str">
        <f t="shared" si="10"/>
        <v/>
      </c>
      <c r="X78" s="41" t="str">
        <f t="shared" si="11"/>
        <v/>
      </c>
      <c r="Y78" s="41" t="str">
        <f t="shared" si="12"/>
        <v/>
      </c>
      <c r="Z78" s="41" t="str">
        <f t="shared" si="13"/>
        <v/>
      </c>
      <c r="AA78" s="42" t="str">
        <f t="shared" si="14"/>
        <v/>
      </c>
      <c r="AB78" s="338">
        <f t="shared" si="15"/>
        <v>0</v>
      </c>
      <c r="AC78" s="338" t="str">
        <f t="shared" si="16"/>
        <v/>
      </c>
      <c r="AD78" s="338" t="str">
        <f t="shared" si="17"/>
        <v/>
      </c>
      <c r="AE78" s="339" t="str">
        <f t="shared" si="18"/>
        <v/>
      </c>
      <c r="AF78" s="339" t="str">
        <f t="shared" si="19"/>
        <v/>
      </c>
      <c r="AG78" s="340" t="str">
        <f t="shared" si="20"/>
        <v/>
      </c>
      <c r="AH78" s="339" t="str">
        <f t="shared" si="21"/>
        <v/>
      </c>
      <c r="AI78" s="339" t="str">
        <f t="shared" si="22"/>
        <v/>
      </c>
      <c r="AJ78" s="340" t="str">
        <f t="shared" si="23"/>
        <v/>
      </c>
      <c r="AK78" s="339" t="str">
        <f t="shared" si="24"/>
        <v/>
      </c>
      <c r="AL78" s="339" t="str">
        <f t="shared" si="25"/>
        <v/>
      </c>
      <c r="AM78" s="340" t="str">
        <f t="shared" si="26"/>
        <v/>
      </c>
      <c r="AN78" s="341" t="str">
        <f t="shared" si="27"/>
        <v/>
      </c>
      <c r="AO78" s="342" t="str">
        <f t="shared" si="28"/>
        <v/>
      </c>
      <c r="AP78" s="339" t="str">
        <f t="shared" si="29"/>
        <v/>
      </c>
      <c r="AQ78" s="340" t="str">
        <f t="shared" si="30"/>
        <v/>
      </c>
      <c r="AR78" s="342" t="str">
        <f t="shared" si="31"/>
        <v/>
      </c>
      <c r="AS78" s="339" t="str">
        <f t="shared" si="32"/>
        <v/>
      </c>
      <c r="AT78" s="340" t="str">
        <f t="shared" si="33"/>
        <v/>
      </c>
      <c r="AU78" s="342" t="str">
        <f t="shared" si="34"/>
        <v/>
      </c>
      <c r="AV78" s="339" t="str">
        <f t="shared" si="35"/>
        <v/>
      </c>
      <c r="AW78" s="340" t="str">
        <f t="shared" si="36"/>
        <v/>
      </c>
      <c r="AX78" s="343"/>
      <c r="AY78" s="340" t="str">
        <f t="shared" si="37"/>
        <v/>
      </c>
      <c r="AZ78" s="340" t="str">
        <f t="shared" si="38"/>
        <v/>
      </c>
      <c r="BA78" s="344" t="str">
        <f t="shared" si="39"/>
        <v/>
      </c>
      <c r="BB78" s="345" t="str">
        <f t="shared" si="40"/>
        <v/>
      </c>
      <c r="BC78" s="346" t="str">
        <f t="shared" si="41"/>
        <v/>
      </c>
      <c r="BD78" s="344" t="str">
        <f t="shared" si="42"/>
        <v/>
      </c>
      <c r="BE78" s="345" t="str">
        <f t="shared" si="43"/>
        <v/>
      </c>
      <c r="BF78" s="346" t="str">
        <f t="shared" si="44"/>
        <v/>
      </c>
      <c r="BG78" s="344" t="str">
        <f t="shared" si="45"/>
        <v/>
      </c>
      <c r="BH78" s="347" t="str">
        <f t="shared" si="46"/>
        <v/>
      </c>
      <c r="BI78" s="348" t="str">
        <f t="shared" si="47"/>
        <v/>
      </c>
      <c r="BJ78" s="348" t="str">
        <f t="shared" si="48"/>
        <v/>
      </c>
      <c r="BK78" s="486" t="str">
        <f t="shared" si="49"/>
        <v/>
      </c>
      <c r="BL78" s="349" t="str">
        <f t="shared" si="56"/>
        <v/>
      </c>
      <c r="BM78" s="135" t="str">
        <f t="shared" si="57"/>
        <v/>
      </c>
      <c r="BN78" s="136" t="str">
        <f t="shared" si="58"/>
        <v/>
      </c>
      <c r="BO78" s="137" t="str">
        <f t="shared" si="59"/>
        <v/>
      </c>
      <c r="BP78" s="135" t="str">
        <f t="shared" si="60"/>
        <v/>
      </c>
      <c r="BQ78" s="136" t="str">
        <f t="shared" si="61"/>
        <v/>
      </c>
      <c r="BR78" s="137" t="str">
        <f t="shared" si="62"/>
        <v/>
      </c>
      <c r="BS78" s="135" t="str">
        <f t="shared" si="63"/>
        <v/>
      </c>
      <c r="BT78" s="140" t="str">
        <f t="shared" si="64"/>
        <v/>
      </c>
      <c r="BU78" s="348" t="str">
        <f t="shared" si="50"/>
        <v/>
      </c>
      <c r="BV78" s="348" t="str">
        <f t="shared" si="51"/>
        <v/>
      </c>
      <c r="BW78" s="348" t="str">
        <f t="shared" si="52"/>
        <v/>
      </c>
      <c r="BX78" s="350" t="str">
        <f t="shared" si="53"/>
        <v/>
      </c>
      <c r="BY78" s="351" t="str">
        <f t="shared" si="54"/>
        <v/>
      </c>
    </row>
    <row r="79" spans="1:77" s="5" customFormat="1" ht="15.6" x14ac:dyDescent="0.3">
      <c r="A79" s="141">
        <v>58</v>
      </c>
      <c r="B79" s="333"/>
      <c r="C79" s="22"/>
      <c r="D79" s="754"/>
      <c r="E79" s="756"/>
      <c r="F79" s="758"/>
      <c r="G79" s="49"/>
      <c r="H79" s="334"/>
      <c r="I79" s="334"/>
      <c r="J79" s="335"/>
      <c r="K79" s="336"/>
      <c r="L79" s="38" t="str">
        <f t="shared" si="0"/>
        <v/>
      </c>
      <c r="M79" s="38" t="str">
        <f t="shared" si="1"/>
        <v/>
      </c>
      <c r="N79" s="38" t="str">
        <f t="shared" si="2"/>
        <v/>
      </c>
      <c r="O79" s="39" t="str">
        <f t="shared" si="3"/>
        <v/>
      </c>
      <c r="P79" s="40" t="str">
        <f t="shared" si="55"/>
        <v/>
      </c>
      <c r="Q79" s="77" t="str">
        <f t="shared" si="4"/>
        <v/>
      </c>
      <c r="R79" s="337" t="str">
        <f t="shared" si="5"/>
        <v/>
      </c>
      <c r="S79" s="40" t="str">
        <f t="shared" si="6"/>
        <v/>
      </c>
      <c r="T79" s="77" t="str">
        <f t="shared" si="7"/>
        <v/>
      </c>
      <c r="U79" s="337" t="str">
        <f t="shared" si="8"/>
        <v/>
      </c>
      <c r="V79" s="40" t="str">
        <f t="shared" si="9"/>
        <v/>
      </c>
      <c r="W79" s="77" t="str">
        <f t="shared" si="10"/>
        <v/>
      </c>
      <c r="X79" s="41" t="str">
        <f t="shared" si="11"/>
        <v/>
      </c>
      <c r="Y79" s="41" t="str">
        <f t="shared" si="12"/>
        <v/>
      </c>
      <c r="Z79" s="41" t="str">
        <f t="shared" si="13"/>
        <v/>
      </c>
      <c r="AA79" s="42" t="str">
        <f t="shared" si="14"/>
        <v/>
      </c>
      <c r="AB79" s="338">
        <f t="shared" si="15"/>
        <v>0</v>
      </c>
      <c r="AC79" s="338" t="str">
        <f t="shared" si="16"/>
        <v/>
      </c>
      <c r="AD79" s="338" t="str">
        <f t="shared" si="17"/>
        <v/>
      </c>
      <c r="AE79" s="339" t="str">
        <f t="shared" si="18"/>
        <v/>
      </c>
      <c r="AF79" s="339" t="str">
        <f t="shared" si="19"/>
        <v/>
      </c>
      <c r="AG79" s="340" t="str">
        <f t="shared" si="20"/>
        <v/>
      </c>
      <c r="AH79" s="339" t="str">
        <f t="shared" si="21"/>
        <v/>
      </c>
      <c r="AI79" s="339" t="str">
        <f t="shared" si="22"/>
        <v/>
      </c>
      <c r="AJ79" s="340" t="str">
        <f t="shared" si="23"/>
        <v/>
      </c>
      <c r="AK79" s="339" t="str">
        <f t="shared" si="24"/>
        <v/>
      </c>
      <c r="AL79" s="339" t="str">
        <f t="shared" si="25"/>
        <v/>
      </c>
      <c r="AM79" s="340" t="str">
        <f t="shared" si="26"/>
        <v/>
      </c>
      <c r="AN79" s="341" t="str">
        <f t="shared" si="27"/>
        <v/>
      </c>
      <c r="AO79" s="342" t="str">
        <f t="shared" si="28"/>
        <v/>
      </c>
      <c r="AP79" s="339" t="str">
        <f t="shared" si="29"/>
        <v/>
      </c>
      <c r="AQ79" s="340" t="str">
        <f t="shared" si="30"/>
        <v/>
      </c>
      <c r="AR79" s="342" t="str">
        <f t="shared" si="31"/>
        <v/>
      </c>
      <c r="AS79" s="339" t="str">
        <f t="shared" si="32"/>
        <v/>
      </c>
      <c r="AT79" s="340" t="str">
        <f t="shared" si="33"/>
        <v/>
      </c>
      <c r="AU79" s="342" t="str">
        <f t="shared" si="34"/>
        <v/>
      </c>
      <c r="AV79" s="339" t="str">
        <f t="shared" si="35"/>
        <v/>
      </c>
      <c r="AW79" s="340" t="str">
        <f t="shared" si="36"/>
        <v/>
      </c>
      <c r="AX79" s="343"/>
      <c r="AY79" s="340" t="str">
        <f t="shared" si="37"/>
        <v/>
      </c>
      <c r="AZ79" s="340" t="str">
        <f t="shared" si="38"/>
        <v/>
      </c>
      <c r="BA79" s="344" t="str">
        <f t="shared" si="39"/>
        <v/>
      </c>
      <c r="BB79" s="345" t="str">
        <f t="shared" si="40"/>
        <v/>
      </c>
      <c r="BC79" s="346" t="str">
        <f t="shared" si="41"/>
        <v/>
      </c>
      <c r="BD79" s="344" t="str">
        <f t="shared" si="42"/>
        <v/>
      </c>
      <c r="BE79" s="345" t="str">
        <f t="shared" si="43"/>
        <v/>
      </c>
      <c r="BF79" s="346" t="str">
        <f t="shared" si="44"/>
        <v/>
      </c>
      <c r="BG79" s="344" t="str">
        <f t="shared" si="45"/>
        <v/>
      </c>
      <c r="BH79" s="347" t="str">
        <f t="shared" si="46"/>
        <v/>
      </c>
      <c r="BI79" s="348" t="str">
        <f t="shared" si="47"/>
        <v/>
      </c>
      <c r="BJ79" s="348" t="str">
        <f t="shared" si="48"/>
        <v/>
      </c>
      <c r="BK79" s="486" t="str">
        <f t="shared" si="49"/>
        <v/>
      </c>
      <c r="BL79" s="349" t="str">
        <f t="shared" si="56"/>
        <v/>
      </c>
      <c r="BM79" s="135" t="str">
        <f t="shared" si="57"/>
        <v/>
      </c>
      <c r="BN79" s="136" t="str">
        <f t="shared" si="58"/>
        <v/>
      </c>
      <c r="BO79" s="137" t="str">
        <f t="shared" si="59"/>
        <v/>
      </c>
      <c r="BP79" s="135" t="str">
        <f t="shared" si="60"/>
        <v/>
      </c>
      <c r="BQ79" s="136" t="str">
        <f t="shared" si="61"/>
        <v/>
      </c>
      <c r="BR79" s="137" t="str">
        <f t="shared" si="62"/>
        <v/>
      </c>
      <c r="BS79" s="135" t="str">
        <f t="shared" si="63"/>
        <v/>
      </c>
      <c r="BT79" s="140" t="str">
        <f t="shared" si="64"/>
        <v/>
      </c>
      <c r="BU79" s="348" t="str">
        <f t="shared" si="50"/>
        <v/>
      </c>
      <c r="BV79" s="348" t="str">
        <f t="shared" si="51"/>
        <v/>
      </c>
      <c r="BW79" s="348" t="str">
        <f t="shared" si="52"/>
        <v/>
      </c>
      <c r="BX79" s="350" t="str">
        <f t="shared" si="53"/>
        <v/>
      </c>
      <c r="BY79" s="351" t="str">
        <f t="shared" si="54"/>
        <v/>
      </c>
    </row>
    <row r="80" spans="1:77" s="5" customFormat="1" ht="15.6" x14ac:dyDescent="0.3">
      <c r="A80" s="141">
        <v>59</v>
      </c>
      <c r="B80" s="333"/>
      <c r="C80" s="22"/>
      <c r="D80" s="754"/>
      <c r="E80" s="756"/>
      <c r="F80" s="758"/>
      <c r="G80" s="49"/>
      <c r="H80" s="334"/>
      <c r="I80" s="334"/>
      <c r="J80" s="335"/>
      <c r="K80" s="336"/>
      <c r="L80" s="38" t="str">
        <f t="shared" si="0"/>
        <v/>
      </c>
      <c r="M80" s="38" t="str">
        <f t="shared" si="1"/>
        <v/>
      </c>
      <c r="N80" s="38" t="str">
        <f t="shared" si="2"/>
        <v/>
      </c>
      <c r="O80" s="39" t="str">
        <f t="shared" si="3"/>
        <v/>
      </c>
      <c r="P80" s="40" t="str">
        <f t="shared" si="55"/>
        <v/>
      </c>
      <c r="Q80" s="77" t="str">
        <f t="shared" si="4"/>
        <v/>
      </c>
      <c r="R80" s="337" t="str">
        <f t="shared" si="5"/>
        <v/>
      </c>
      <c r="S80" s="40" t="str">
        <f t="shared" si="6"/>
        <v/>
      </c>
      <c r="T80" s="77" t="str">
        <f t="shared" si="7"/>
        <v/>
      </c>
      <c r="U80" s="337" t="str">
        <f t="shared" si="8"/>
        <v/>
      </c>
      <c r="V80" s="40" t="str">
        <f t="shared" si="9"/>
        <v/>
      </c>
      <c r="W80" s="77" t="str">
        <f t="shared" si="10"/>
        <v/>
      </c>
      <c r="X80" s="41" t="str">
        <f t="shared" si="11"/>
        <v/>
      </c>
      <c r="Y80" s="41" t="str">
        <f t="shared" si="12"/>
        <v/>
      </c>
      <c r="Z80" s="41" t="str">
        <f t="shared" si="13"/>
        <v/>
      </c>
      <c r="AA80" s="42" t="str">
        <f t="shared" si="14"/>
        <v/>
      </c>
      <c r="AB80" s="338">
        <f t="shared" si="15"/>
        <v>0</v>
      </c>
      <c r="AC80" s="338" t="str">
        <f t="shared" si="16"/>
        <v/>
      </c>
      <c r="AD80" s="338" t="str">
        <f t="shared" si="17"/>
        <v/>
      </c>
      <c r="AE80" s="339" t="str">
        <f t="shared" si="18"/>
        <v/>
      </c>
      <c r="AF80" s="339" t="str">
        <f t="shared" si="19"/>
        <v/>
      </c>
      <c r="AG80" s="340" t="str">
        <f t="shared" si="20"/>
        <v/>
      </c>
      <c r="AH80" s="339" t="str">
        <f t="shared" si="21"/>
        <v/>
      </c>
      <c r="AI80" s="339" t="str">
        <f t="shared" si="22"/>
        <v/>
      </c>
      <c r="AJ80" s="340" t="str">
        <f t="shared" si="23"/>
        <v/>
      </c>
      <c r="AK80" s="339" t="str">
        <f t="shared" si="24"/>
        <v/>
      </c>
      <c r="AL80" s="339" t="str">
        <f t="shared" si="25"/>
        <v/>
      </c>
      <c r="AM80" s="340" t="str">
        <f t="shared" si="26"/>
        <v/>
      </c>
      <c r="AN80" s="341" t="str">
        <f t="shared" si="27"/>
        <v/>
      </c>
      <c r="AO80" s="342" t="str">
        <f t="shared" si="28"/>
        <v/>
      </c>
      <c r="AP80" s="339" t="str">
        <f t="shared" si="29"/>
        <v/>
      </c>
      <c r="AQ80" s="340" t="str">
        <f t="shared" si="30"/>
        <v/>
      </c>
      <c r="AR80" s="342" t="str">
        <f t="shared" si="31"/>
        <v/>
      </c>
      <c r="AS80" s="339" t="str">
        <f t="shared" si="32"/>
        <v/>
      </c>
      <c r="AT80" s="340" t="str">
        <f t="shared" si="33"/>
        <v/>
      </c>
      <c r="AU80" s="342" t="str">
        <f t="shared" si="34"/>
        <v/>
      </c>
      <c r="AV80" s="339" t="str">
        <f t="shared" si="35"/>
        <v/>
      </c>
      <c r="AW80" s="340" t="str">
        <f t="shared" si="36"/>
        <v/>
      </c>
      <c r="AX80" s="343"/>
      <c r="AY80" s="340" t="str">
        <f t="shared" si="37"/>
        <v/>
      </c>
      <c r="AZ80" s="340" t="str">
        <f t="shared" si="38"/>
        <v/>
      </c>
      <c r="BA80" s="344" t="str">
        <f t="shared" si="39"/>
        <v/>
      </c>
      <c r="BB80" s="345" t="str">
        <f t="shared" si="40"/>
        <v/>
      </c>
      <c r="BC80" s="346" t="str">
        <f t="shared" si="41"/>
        <v/>
      </c>
      <c r="BD80" s="344" t="str">
        <f t="shared" si="42"/>
        <v/>
      </c>
      <c r="BE80" s="345" t="str">
        <f t="shared" si="43"/>
        <v/>
      </c>
      <c r="BF80" s="346" t="str">
        <f t="shared" si="44"/>
        <v/>
      </c>
      <c r="BG80" s="344" t="str">
        <f t="shared" si="45"/>
        <v/>
      </c>
      <c r="BH80" s="347" t="str">
        <f t="shared" si="46"/>
        <v/>
      </c>
      <c r="BI80" s="348" t="str">
        <f t="shared" si="47"/>
        <v/>
      </c>
      <c r="BJ80" s="348" t="str">
        <f t="shared" si="48"/>
        <v/>
      </c>
      <c r="BK80" s="486" t="str">
        <f t="shared" si="49"/>
        <v/>
      </c>
      <c r="BL80" s="349" t="str">
        <f t="shared" si="56"/>
        <v/>
      </c>
      <c r="BM80" s="135" t="str">
        <f t="shared" si="57"/>
        <v/>
      </c>
      <c r="BN80" s="136" t="str">
        <f t="shared" si="58"/>
        <v/>
      </c>
      <c r="BO80" s="137" t="str">
        <f t="shared" si="59"/>
        <v/>
      </c>
      <c r="BP80" s="135" t="str">
        <f t="shared" si="60"/>
        <v/>
      </c>
      <c r="BQ80" s="136" t="str">
        <f t="shared" si="61"/>
        <v/>
      </c>
      <c r="BR80" s="137" t="str">
        <f t="shared" si="62"/>
        <v/>
      </c>
      <c r="BS80" s="135" t="str">
        <f t="shared" si="63"/>
        <v/>
      </c>
      <c r="BT80" s="140" t="str">
        <f t="shared" si="64"/>
        <v/>
      </c>
      <c r="BU80" s="348" t="str">
        <f t="shared" si="50"/>
        <v/>
      </c>
      <c r="BV80" s="348" t="str">
        <f t="shared" si="51"/>
        <v/>
      </c>
      <c r="BW80" s="348" t="str">
        <f t="shared" si="52"/>
        <v/>
      </c>
      <c r="BX80" s="350" t="str">
        <f t="shared" si="53"/>
        <v/>
      </c>
      <c r="BY80" s="351" t="str">
        <f t="shared" si="54"/>
        <v/>
      </c>
    </row>
    <row r="81" spans="1:77" s="5" customFormat="1" ht="15.6" x14ac:dyDescent="0.3">
      <c r="A81" s="141">
        <v>60</v>
      </c>
      <c r="B81" s="333"/>
      <c r="C81" s="22"/>
      <c r="D81" s="754"/>
      <c r="E81" s="756"/>
      <c r="F81" s="758"/>
      <c r="G81" s="49"/>
      <c r="H81" s="334"/>
      <c r="I81" s="334"/>
      <c r="J81" s="335"/>
      <c r="K81" s="336"/>
      <c r="L81" s="38" t="str">
        <f t="shared" si="0"/>
        <v/>
      </c>
      <c r="M81" s="38" t="str">
        <f t="shared" si="1"/>
        <v/>
      </c>
      <c r="N81" s="38" t="str">
        <f t="shared" si="2"/>
        <v/>
      </c>
      <c r="O81" s="39" t="str">
        <f t="shared" si="3"/>
        <v/>
      </c>
      <c r="P81" s="40" t="str">
        <f t="shared" si="55"/>
        <v/>
      </c>
      <c r="Q81" s="77" t="str">
        <f t="shared" si="4"/>
        <v/>
      </c>
      <c r="R81" s="337" t="str">
        <f t="shared" si="5"/>
        <v/>
      </c>
      <c r="S81" s="40" t="str">
        <f t="shared" si="6"/>
        <v/>
      </c>
      <c r="T81" s="77" t="str">
        <f t="shared" si="7"/>
        <v/>
      </c>
      <c r="U81" s="337" t="str">
        <f t="shared" si="8"/>
        <v/>
      </c>
      <c r="V81" s="40" t="str">
        <f t="shared" si="9"/>
        <v/>
      </c>
      <c r="W81" s="77" t="str">
        <f t="shared" si="10"/>
        <v/>
      </c>
      <c r="X81" s="41" t="str">
        <f t="shared" si="11"/>
        <v/>
      </c>
      <c r="Y81" s="41" t="str">
        <f t="shared" si="12"/>
        <v/>
      </c>
      <c r="Z81" s="41" t="str">
        <f t="shared" si="13"/>
        <v/>
      </c>
      <c r="AA81" s="42" t="str">
        <f t="shared" si="14"/>
        <v/>
      </c>
      <c r="AB81" s="338">
        <f t="shared" si="15"/>
        <v>0</v>
      </c>
      <c r="AC81" s="338" t="str">
        <f t="shared" si="16"/>
        <v/>
      </c>
      <c r="AD81" s="338" t="str">
        <f t="shared" si="17"/>
        <v/>
      </c>
      <c r="AE81" s="339" t="str">
        <f t="shared" si="18"/>
        <v/>
      </c>
      <c r="AF81" s="339" t="str">
        <f t="shared" si="19"/>
        <v/>
      </c>
      <c r="AG81" s="340" t="str">
        <f t="shared" si="20"/>
        <v/>
      </c>
      <c r="AH81" s="339" t="str">
        <f t="shared" si="21"/>
        <v/>
      </c>
      <c r="AI81" s="339" t="str">
        <f t="shared" si="22"/>
        <v/>
      </c>
      <c r="AJ81" s="340" t="str">
        <f t="shared" si="23"/>
        <v/>
      </c>
      <c r="AK81" s="339" t="str">
        <f t="shared" si="24"/>
        <v/>
      </c>
      <c r="AL81" s="339" t="str">
        <f t="shared" si="25"/>
        <v/>
      </c>
      <c r="AM81" s="340" t="str">
        <f t="shared" si="26"/>
        <v/>
      </c>
      <c r="AN81" s="341" t="str">
        <f t="shared" si="27"/>
        <v/>
      </c>
      <c r="AO81" s="342" t="str">
        <f t="shared" si="28"/>
        <v/>
      </c>
      <c r="AP81" s="339" t="str">
        <f t="shared" si="29"/>
        <v/>
      </c>
      <c r="AQ81" s="340" t="str">
        <f t="shared" si="30"/>
        <v/>
      </c>
      <c r="AR81" s="342" t="str">
        <f t="shared" si="31"/>
        <v/>
      </c>
      <c r="AS81" s="339" t="str">
        <f t="shared" si="32"/>
        <v/>
      </c>
      <c r="AT81" s="340" t="str">
        <f t="shared" si="33"/>
        <v/>
      </c>
      <c r="AU81" s="342" t="str">
        <f t="shared" si="34"/>
        <v/>
      </c>
      <c r="AV81" s="339" t="str">
        <f t="shared" si="35"/>
        <v/>
      </c>
      <c r="AW81" s="340" t="str">
        <f t="shared" si="36"/>
        <v/>
      </c>
      <c r="AX81" s="343"/>
      <c r="AY81" s="340" t="str">
        <f t="shared" si="37"/>
        <v/>
      </c>
      <c r="AZ81" s="340" t="str">
        <f t="shared" si="38"/>
        <v/>
      </c>
      <c r="BA81" s="344" t="str">
        <f t="shared" si="39"/>
        <v/>
      </c>
      <c r="BB81" s="345" t="str">
        <f t="shared" si="40"/>
        <v/>
      </c>
      <c r="BC81" s="346" t="str">
        <f t="shared" si="41"/>
        <v/>
      </c>
      <c r="BD81" s="344" t="str">
        <f t="shared" si="42"/>
        <v/>
      </c>
      <c r="BE81" s="345" t="str">
        <f t="shared" si="43"/>
        <v/>
      </c>
      <c r="BF81" s="346" t="str">
        <f t="shared" si="44"/>
        <v/>
      </c>
      <c r="BG81" s="344" t="str">
        <f t="shared" si="45"/>
        <v/>
      </c>
      <c r="BH81" s="347" t="str">
        <f t="shared" si="46"/>
        <v/>
      </c>
      <c r="BI81" s="348" t="str">
        <f t="shared" si="47"/>
        <v/>
      </c>
      <c r="BJ81" s="348" t="str">
        <f t="shared" si="48"/>
        <v/>
      </c>
      <c r="BK81" s="486" t="str">
        <f t="shared" si="49"/>
        <v/>
      </c>
      <c r="BL81" s="349" t="str">
        <f t="shared" si="56"/>
        <v/>
      </c>
      <c r="BM81" s="135" t="str">
        <f t="shared" si="57"/>
        <v/>
      </c>
      <c r="BN81" s="136" t="str">
        <f t="shared" si="58"/>
        <v/>
      </c>
      <c r="BO81" s="137" t="str">
        <f t="shared" si="59"/>
        <v/>
      </c>
      <c r="BP81" s="135" t="str">
        <f t="shared" si="60"/>
        <v/>
      </c>
      <c r="BQ81" s="136" t="str">
        <f t="shared" si="61"/>
        <v/>
      </c>
      <c r="BR81" s="137" t="str">
        <f t="shared" si="62"/>
        <v/>
      </c>
      <c r="BS81" s="135" t="str">
        <f t="shared" si="63"/>
        <v/>
      </c>
      <c r="BT81" s="140" t="str">
        <f t="shared" si="64"/>
        <v/>
      </c>
      <c r="BU81" s="348" t="str">
        <f t="shared" si="50"/>
        <v/>
      </c>
      <c r="BV81" s="348" t="str">
        <f t="shared" si="51"/>
        <v/>
      </c>
      <c r="BW81" s="348" t="str">
        <f t="shared" si="52"/>
        <v/>
      </c>
      <c r="BX81" s="350" t="str">
        <f t="shared" si="53"/>
        <v/>
      </c>
      <c r="BY81" s="351" t="str">
        <f t="shared" si="54"/>
        <v/>
      </c>
    </row>
    <row r="82" spans="1:77" s="5" customFormat="1" ht="15.6" x14ac:dyDescent="0.3">
      <c r="A82" s="141">
        <v>61</v>
      </c>
      <c r="B82" s="333"/>
      <c r="C82" s="22"/>
      <c r="D82" s="754"/>
      <c r="E82" s="756"/>
      <c r="F82" s="758"/>
      <c r="G82" s="49"/>
      <c r="H82" s="334"/>
      <c r="I82" s="334"/>
      <c r="J82" s="335"/>
      <c r="K82" s="336"/>
      <c r="L82" s="38" t="str">
        <f t="shared" si="0"/>
        <v/>
      </c>
      <c r="M82" s="38" t="str">
        <f t="shared" si="1"/>
        <v/>
      </c>
      <c r="N82" s="38" t="str">
        <f t="shared" si="2"/>
        <v/>
      </c>
      <c r="O82" s="39" t="str">
        <f t="shared" si="3"/>
        <v/>
      </c>
      <c r="P82" s="40" t="str">
        <f t="shared" si="55"/>
        <v/>
      </c>
      <c r="Q82" s="77" t="str">
        <f t="shared" si="4"/>
        <v/>
      </c>
      <c r="R82" s="337" t="str">
        <f t="shared" si="5"/>
        <v/>
      </c>
      <c r="S82" s="40" t="str">
        <f t="shared" si="6"/>
        <v/>
      </c>
      <c r="T82" s="77" t="str">
        <f t="shared" si="7"/>
        <v/>
      </c>
      <c r="U82" s="337" t="str">
        <f t="shared" si="8"/>
        <v/>
      </c>
      <c r="V82" s="40" t="str">
        <f t="shared" si="9"/>
        <v/>
      </c>
      <c r="W82" s="77" t="str">
        <f t="shared" si="10"/>
        <v/>
      </c>
      <c r="X82" s="41" t="str">
        <f t="shared" si="11"/>
        <v/>
      </c>
      <c r="Y82" s="41" t="str">
        <f t="shared" si="12"/>
        <v/>
      </c>
      <c r="Z82" s="41" t="str">
        <f t="shared" si="13"/>
        <v/>
      </c>
      <c r="AA82" s="42" t="str">
        <f t="shared" si="14"/>
        <v/>
      </c>
      <c r="AB82" s="338">
        <f t="shared" si="15"/>
        <v>0</v>
      </c>
      <c r="AC82" s="338" t="str">
        <f t="shared" si="16"/>
        <v/>
      </c>
      <c r="AD82" s="338" t="str">
        <f t="shared" si="17"/>
        <v/>
      </c>
      <c r="AE82" s="339" t="str">
        <f t="shared" si="18"/>
        <v/>
      </c>
      <c r="AF82" s="339" t="str">
        <f t="shared" si="19"/>
        <v/>
      </c>
      <c r="AG82" s="340" t="str">
        <f t="shared" si="20"/>
        <v/>
      </c>
      <c r="AH82" s="339" t="str">
        <f t="shared" si="21"/>
        <v/>
      </c>
      <c r="AI82" s="339" t="str">
        <f t="shared" si="22"/>
        <v/>
      </c>
      <c r="AJ82" s="340" t="str">
        <f t="shared" si="23"/>
        <v/>
      </c>
      <c r="AK82" s="339" t="str">
        <f t="shared" si="24"/>
        <v/>
      </c>
      <c r="AL82" s="339" t="str">
        <f t="shared" si="25"/>
        <v/>
      </c>
      <c r="AM82" s="340" t="str">
        <f t="shared" si="26"/>
        <v/>
      </c>
      <c r="AN82" s="341" t="str">
        <f t="shared" si="27"/>
        <v/>
      </c>
      <c r="AO82" s="342" t="str">
        <f t="shared" si="28"/>
        <v/>
      </c>
      <c r="AP82" s="339" t="str">
        <f t="shared" si="29"/>
        <v/>
      </c>
      <c r="AQ82" s="340" t="str">
        <f t="shared" si="30"/>
        <v/>
      </c>
      <c r="AR82" s="342" t="str">
        <f t="shared" si="31"/>
        <v/>
      </c>
      <c r="AS82" s="339" t="str">
        <f t="shared" si="32"/>
        <v/>
      </c>
      <c r="AT82" s="340" t="str">
        <f t="shared" si="33"/>
        <v/>
      </c>
      <c r="AU82" s="342" t="str">
        <f t="shared" si="34"/>
        <v/>
      </c>
      <c r="AV82" s="339" t="str">
        <f t="shared" si="35"/>
        <v/>
      </c>
      <c r="AW82" s="340" t="str">
        <f t="shared" si="36"/>
        <v/>
      </c>
      <c r="AX82" s="343"/>
      <c r="AY82" s="340" t="str">
        <f t="shared" si="37"/>
        <v/>
      </c>
      <c r="AZ82" s="340" t="str">
        <f t="shared" si="38"/>
        <v/>
      </c>
      <c r="BA82" s="344" t="str">
        <f t="shared" si="39"/>
        <v/>
      </c>
      <c r="BB82" s="345" t="str">
        <f t="shared" si="40"/>
        <v/>
      </c>
      <c r="BC82" s="346" t="str">
        <f t="shared" si="41"/>
        <v/>
      </c>
      <c r="BD82" s="344" t="str">
        <f t="shared" si="42"/>
        <v/>
      </c>
      <c r="BE82" s="345" t="str">
        <f t="shared" si="43"/>
        <v/>
      </c>
      <c r="BF82" s="346" t="str">
        <f t="shared" si="44"/>
        <v/>
      </c>
      <c r="BG82" s="344" t="str">
        <f t="shared" si="45"/>
        <v/>
      </c>
      <c r="BH82" s="347" t="str">
        <f t="shared" si="46"/>
        <v/>
      </c>
      <c r="BI82" s="348" t="str">
        <f t="shared" si="47"/>
        <v/>
      </c>
      <c r="BJ82" s="348" t="str">
        <f t="shared" si="48"/>
        <v/>
      </c>
      <c r="BK82" s="486" t="str">
        <f t="shared" si="49"/>
        <v/>
      </c>
      <c r="BL82" s="349" t="str">
        <f t="shared" si="56"/>
        <v/>
      </c>
      <c r="BM82" s="135" t="str">
        <f t="shared" si="57"/>
        <v/>
      </c>
      <c r="BN82" s="136" t="str">
        <f t="shared" si="58"/>
        <v/>
      </c>
      <c r="BO82" s="137" t="str">
        <f t="shared" si="59"/>
        <v/>
      </c>
      <c r="BP82" s="135" t="str">
        <f t="shared" si="60"/>
        <v/>
      </c>
      <c r="BQ82" s="136" t="str">
        <f t="shared" si="61"/>
        <v/>
      </c>
      <c r="BR82" s="137" t="str">
        <f t="shared" si="62"/>
        <v/>
      </c>
      <c r="BS82" s="135" t="str">
        <f t="shared" si="63"/>
        <v/>
      </c>
      <c r="BT82" s="140" t="str">
        <f t="shared" si="64"/>
        <v/>
      </c>
      <c r="BU82" s="348" t="str">
        <f t="shared" si="50"/>
        <v/>
      </c>
      <c r="BV82" s="348" t="str">
        <f t="shared" si="51"/>
        <v/>
      </c>
      <c r="BW82" s="348" t="str">
        <f t="shared" si="52"/>
        <v/>
      </c>
      <c r="BX82" s="350" t="str">
        <f t="shared" si="53"/>
        <v/>
      </c>
      <c r="BY82" s="351" t="str">
        <f t="shared" si="54"/>
        <v/>
      </c>
    </row>
    <row r="83" spans="1:77" s="5" customFormat="1" ht="15.6" x14ac:dyDescent="0.3">
      <c r="A83" s="141">
        <v>62</v>
      </c>
      <c r="B83" s="333"/>
      <c r="C83" s="22"/>
      <c r="D83" s="754"/>
      <c r="E83" s="756"/>
      <c r="F83" s="758"/>
      <c r="G83" s="49"/>
      <c r="H83" s="334"/>
      <c r="I83" s="334"/>
      <c r="J83" s="335"/>
      <c r="K83" s="336"/>
      <c r="L83" s="38" t="str">
        <f t="shared" si="0"/>
        <v/>
      </c>
      <c r="M83" s="38" t="str">
        <f t="shared" si="1"/>
        <v/>
      </c>
      <c r="N83" s="38" t="str">
        <f t="shared" si="2"/>
        <v/>
      </c>
      <c r="O83" s="39" t="str">
        <f t="shared" si="3"/>
        <v/>
      </c>
      <c r="P83" s="40" t="str">
        <f t="shared" si="55"/>
        <v/>
      </c>
      <c r="Q83" s="77" t="str">
        <f t="shared" si="4"/>
        <v/>
      </c>
      <c r="R83" s="337" t="str">
        <f t="shared" si="5"/>
        <v/>
      </c>
      <c r="S83" s="40" t="str">
        <f t="shared" si="6"/>
        <v/>
      </c>
      <c r="T83" s="77" t="str">
        <f t="shared" si="7"/>
        <v/>
      </c>
      <c r="U83" s="337" t="str">
        <f t="shared" si="8"/>
        <v/>
      </c>
      <c r="V83" s="40" t="str">
        <f t="shared" si="9"/>
        <v/>
      </c>
      <c r="W83" s="77" t="str">
        <f t="shared" si="10"/>
        <v/>
      </c>
      <c r="X83" s="41" t="str">
        <f t="shared" si="11"/>
        <v/>
      </c>
      <c r="Y83" s="41" t="str">
        <f t="shared" si="12"/>
        <v/>
      </c>
      <c r="Z83" s="41" t="str">
        <f t="shared" si="13"/>
        <v/>
      </c>
      <c r="AA83" s="42" t="str">
        <f t="shared" si="14"/>
        <v/>
      </c>
      <c r="AB83" s="338">
        <f t="shared" si="15"/>
        <v>0</v>
      </c>
      <c r="AC83" s="338" t="str">
        <f t="shared" si="16"/>
        <v/>
      </c>
      <c r="AD83" s="338" t="str">
        <f t="shared" si="17"/>
        <v/>
      </c>
      <c r="AE83" s="339" t="str">
        <f t="shared" si="18"/>
        <v/>
      </c>
      <c r="AF83" s="339" t="str">
        <f t="shared" si="19"/>
        <v/>
      </c>
      <c r="AG83" s="340" t="str">
        <f t="shared" si="20"/>
        <v/>
      </c>
      <c r="AH83" s="339" t="str">
        <f t="shared" si="21"/>
        <v/>
      </c>
      <c r="AI83" s="339" t="str">
        <f t="shared" si="22"/>
        <v/>
      </c>
      <c r="AJ83" s="340" t="str">
        <f t="shared" si="23"/>
        <v/>
      </c>
      <c r="AK83" s="339" t="str">
        <f t="shared" si="24"/>
        <v/>
      </c>
      <c r="AL83" s="339" t="str">
        <f t="shared" si="25"/>
        <v/>
      </c>
      <c r="AM83" s="340" t="str">
        <f t="shared" si="26"/>
        <v/>
      </c>
      <c r="AN83" s="341" t="str">
        <f t="shared" si="27"/>
        <v/>
      </c>
      <c r="AO83" s="342" t="str">
        <f t="shared" si="28"/>
        <v/>
      </c>
      <c r="AP83" s="339" t="str">
        <f t="shared" si="29"/>
        <v/>
      </c>
      <c r="AQ83" s="340" t="str">
        <f t="shared" si="30"/>
        <v/>
      </c>
      <c r="AR83" s="342" t="str">
        <f t="shared" si="31"/>
        <v/>
      </c>
      <c r="AS83" s="339" t="str">
        <f t="shared" si="32"/>
        <v/>
      </c>
      <c r="AT83" s="340" t="str">
        <f t="shared" si="33"/>
        <v/>
      </c>
      <c r="AU83" s="342" t="str">
        <f t="shared" si="34"/>
        <v/>
      </c>
      <c r="AV83" s="339" t="str">
        <f t="shared" si="35"/>
        <v/>
      </c>
      <c r="AW83" s="340" t="str">
        <f t="shared" si="36"/>
        <v/>
      </c>
      <c r="AX83" s="343"/>
      <c r="AY83" s="340" t="str">
        <f t="shared" si="37"/>
        <v/>
      </c>
      <c r="AZ83" s="340" t="str">
        <f t="shared" si="38"/>
        <v/>
      </c>
      <c r="BA83" s="344" t="str">
        <f t="shared" si="39"/>
        <v/>
      </c>
      <c r="BB83" s="345" t="str">
        <f t="shared" si="40"/>
        <v/>
      </c>
      <c r="BC83" s="346" t="str">
        <f t="shared" si="41"/>
        <v/>
      </c>
      <c r="BD83" s="344" t="str">
        <f t="shared" si="42"/>
        <v/>
      </c>
      <c r="BE83" s="345" t="str">
        <f t="shared" si="43"/>
        <v/>
      </c>
      <c r="BF83" s="346" t="str">
        <f t="shared" si="44"/>
        <v/>
      </c>
      <c r="BG83" s="344" t="str">
        <f t="shared" si="45"/>
        <v/>
      </c>
      <c r="BH83" s="347" t="str">
        <f t="shared" si="46"/>
        <v/>
      </c>
      <c r="BI83" s="348" t="str">
        <f t="shared" si="47"/>
        <v/>
      </c>
      <c r="BJ83" s="348" t="str">
        <f t="shared" si="48"/>
        <v/>
      </c>
      <c r="BK83" s="486" t="str">
        <f t="shared" si="49"/>
        <v/>
      </c>
      <c r="BL83" s="349" t="str">
        <f t="shared" si="56"/>
        <v/>
      </c>
      <c r="BM83" s="135" t="str">
        <f t="shared" si="57"/>
        <v/>
      </c>
      <c r="BN83" s="136" t="str">
        <f t="shared" si="58"/>
        <v/>
      </c>
      <c r="BO83" s="137" t="str">
        <f t="shared" si="59"/>
        <v/>
      </c>
      <c r="BP83" s="135" t="str">
        <f t="shared" si="60"/>
        <v/>
      </c>
      <c r="BQ83" s="136" t="str">
        <f t="shared" si="61"/>
        <v/>
      </c>
      <c r="BR83" s="137" t="str">
        <f t="shared" si="62"/>
        <v/>
      </c>
      <c r="BS83" s="135" t="str">
        <f t="shared" si="63"/>
        <v/>
      </c>
      <c r="BT83" s="140" t="str">
        <f t="shared" si="64"/>
        <v/>
      </c>
      <c r="BU83" s="348" t="str">
        <f t="shared" si="50"/>
        <v/>
      </c>
      <c r="BV83" s="348" t="str">
        <f t="shared" si="51"/>
        <v/>
      </c>
      <c r="BW83" s="348" t="str">
        <f t="shared" si="52"/>
        <v/>
      </c>
      <c r="BX83" s="350" t="str">
        <f t="shared" si="53"/>
        <v/>
      </c>
      <c r="BY83" s="351" t="str">
        <f t="shared" si="54"/>
        <v/>
      </c>
    </row>
    <row r="84" spans="1:77" s="5" customFormat="1" ht="15.6" x14ac:dyDescent="0.3">
      <c r="A84" s="141">
        <v>63</v>
      </c>
      <c r="B84" s="333"/>
      <c r="C84" s="22"/>
      <c r="D84" s="754"/>
      <c r="E84" s="756"/>
      <c r="F84" s="758"/>
      <c r="G84" s="49"/>
      <c r="H84" s="334"/>
      <c r="I84" s="334"/>
      <c r="J84" s="335"/>
      <c r="K84" s="336"/>
      <c r="L84" s="38" t="str">
        <f t="shared" si="0"/>
        <v/>
      </c>
      <c r="M84" s="38" t="str">
        <f t="shared" si="1"/>
        <v/>
      </c>
      <c r="N84" s="38" t="str">
        <f t="shared" si="2"/>
        <v/>
      </c>
      <c r="O84" s="39" t="str">
        <f t="shared" si="3"/>
        <v/>
      </c>
      <c r="P84" s="40" t="str">
        <f t="shared" si="55"/>
        <v/>
      </c>
      <c r="Q84" s="77" t="str">
        <f t="shared" si="4"/>
        <v/>
      </c>
      <c r="R84" s="337" t="str">
        <f t="shared" si="5"/>
        <v/>
      </c>
      <c r="S84" s="40" t="str">
        <f t="shared" si="6"/>
        <v/>
      </c>
      <c r="T84" s="77" t="str">
        <f t="shared" si="7"/>
        <v/>
      </c>
      <c r="U84" s="337" t="str">
        <f t="shared" si="8"/>
        <v/>
      </c>
      <c r="V84" s="40" t="str">
        <f t="shared" si="9"/>
        <v/>
      </c>
      <c r="W84" s="77" t="str">
        <f t="shared" si="10"/>
        <v/>
      </c>
      <c r="X84" s="41" t="str">
        <f t="shared" si="11"/>
        <v/>
      </c>
      <c r="Y84" s="41" t="str">
        <f t="shared" si="12"/>
        <v/>
      </c>
      <c r="Z84" s="41" t="str">
        <f t="shared" si="13"/>
        <v/>
      </c>
      <c r="AA84" s="42" t="str">
        <f t="shared" si="14"/>
        <v/>
      </c>
      <c r="AB84" s="338">
        <f t="shared" si="15"/>
        <v>0</v>
      </c>
      <c r="AC84" s="338" t="str">
        <f t="shared" si="16"/>
        <v/>
      </c>
      <c r="AD84" s="338" t="str">
        <f t="shared" si="17"/>
        <v/>
      </c>
      <c r="AE84" s="339" t="str">
        <f t="shared" si="18"/>
        <v/>
      </c>
      <c r="AF84" s="339" t="str">
        <f t="shared" si="19"/>
        <v/>
      </c>
      <c r="AG84" s="340" t="str">
        <f t="shared" si="20"/>
        <v/>
      </c>
      <c r="AH84" s="339" t="str">
        <f t="shared" si="21"/>
        <v/>
      </c>
      <c r="AI84" s="339" t="str">
        <f t="shared" si="22"/>
        <v/>
      </c>
      <c r="AJ84" s="340" t="str">
        <f t="shared" si="23"/>
        <v/>
      </c>
      <c r="AK84" s="339" t="str">
        <f t="shared" si="24"/>
        <v/>
      </c>
      <c r="AL84" s="339" t="str">
        <f t="shared" si="25"/>
        <v/>
      </c>
      <c r="AM84" s="340" t="str">
        <f t="shared" si="26"/>
        <v/>
      </c>
      <c r="AN84" s="341" t="str">
        <f t="shared" si="27"/>
        <v/>
      </c>
      <c r="AO84" s="342" t="str">
        <f t="shared" si="28"/>
        <v/>
      </c>
      <c r="AP84" s="339" t="str">
        <f t="shared" si="29"/>
        <v/>
      </c>
      <c r="AQ84" s="340" t="str">
        <f t="shared" si="30"/>
        <v/>
      </c>
      <c r="AR84" s="342" t="str">
        <f t="shared" si="31"/>
        <v/>
      </c>
      <c r="AS84" s="339" t="str">
        <f t="shared" si="32"/>
        <v/>
      </c>
      <c r="AT84" s="340" t="str">
        <f t="shared" si="33"/>
        <v/>
      </c>
      <c r="AU84" s="342" t="str">
        <f t="shared" si="34"/>
        <v/>
      </c>
      <c r="AV84" s="339" t="str">
        <f t="shared" si="35"/>
        <v/>
      </c>
      <c r="AW84" s="340" t="str">
        <f t="shared" si="36"/>
        <v/>
      </c>
      <c r="AX84" s="343"/>
      <c r="AY84" s="340" t="str">
        <f t="shared" si="37"/>
        <v/>
      </c>
      <c r="AZ84" s="340" t="str">
        <f t="shared" si="38"/>
        <v/>
      </c>
      <c r="BA84" s="344" t="str">
        <f t="shared" si="39"/>
        <v/>
      </c>
      <c r="BB84" s="345" t="str">
        <f t="shared" si="40"/>
        <v/>
      </c>
      <c r="BC84" s="346" t="str">
        <f t="shared" si="41"/>
        <v/>
      </c>
      <c r="BD84" s="344" t="str">
        <f t="shared" si="42"/>
        <v/>
      </c>
      <c r="BE84" s="345" t="str">
        <f t="shared" si="43"/>
        <v/>
      </c>
      <c r="BF84" s="346" t="str">
        <f t="shared" si="44"/>
        <v/>
      </c>
      <c r="BG84" s="344" t="str">
        <f t="shared" si="45"/>
        <v/>
      </c>
      <c r="BH84" s="347" t="str">
        <f t="shared" si="46"/>
        <v/>
      </c>
      <c r="BI84" s="348" t="str">
        <f t="shared" si="47"/>
        <v/>
      </c>
      <c r="BJ84" s="348" t="str">
        <f t="shared" si="48"/>
        <v/>
      </c>
      <c r="BK84" s="486" t="str">
        <f t="shared" si="49"/>
        <v/>
      </c>
      <c r="BL84" s="349" t="str">
        <f t="shared" si="56"/>
        <v/>
      </c>
      <c r="BM84" s="135" t="str">
        <f t="shared" si="57"/>
        <v/>
      </c>
      <c r="BN84" s="136" t="str">
        <f t="shared" si="58"/>
        <v/>
      </c>
      <c r="BO84" s="137" t="str">
        <f t="shared" si="59"/>
        <v/>
      </c>
      <c r="BP84" s="135" t="str">
        <f t="shared" si="60"/>
        <v/>
      </c>
      <c r="BQ84" s="136" t="str">
        <f t="shared" si="61"/>
        <v/>
      </c>
      <c r="BR84" s="137" t="str">
        <f t="shared" si="62"/>
        <v/>
      </c>
      <c r="BS84" s="135" t="str">
        <f t="shared" si="63"/>
        <v/>
      </c>
      <c r="BT84" s="140" t="str">
        <f t="shared" si="64"/>
        <v/>
      </c>
      <c r="BU84" s="348" t="str">
        <f t="shared" si="50"/>
        <v/>
      </c>
      <c r="BV84" s="348" t="str">
        <f t="shared" si="51"/>
        <v/>
      </c>
      <c r="BW84" s="348" t="str">
        <f t="shared" si="52"/>
        <v/>
      </c>
      <c r="BX84" s="350" t="str">
        <f t="shared" si="53"/>
        <v/>
      </c>
      <c r="BY84" s="351" t="str">
        <f t="shared" si="54"/>
        <v/>
      </c>
    </row>
    <row r="85" spans="1:77" s="5" customFormat="1" ht="15.6" x14ac:dyDescent="0.3">
      <c r="A85" s="141">
        <v>64</v>
      </c>
      <c r="B85" s="333"/>
      <c r="C85" s="22"/>
      <c r="D85" s="754"/>
      <c r="E85" s="756"/>
      <c r="F85" s="758"/>
      <c r="G85" s="49"/>
      <c r="H85" s="334"/>
      <c r="I85" s="334"/>
      <c r="J85" s="335"/>
      <c r="K85" s="336"/>
      <c r="L85" s="38" t="str">
        <f t="shared" si="0"/>
        <v/>
      </c>
      <c r="M85" s="38" t="str">
        <f t="shared" si="1"/>
        <v/>
      </c>
      <c r="N85" s="38" t="str">
        <f t="shared" si="2"/>
        <v/>
      </c>
      <c r="O85" s="39" t="str">
        <f t="shared" si="3"/>
        <v/>
      </c>
      <c r="P85" s="40" t="str">
        <f t="shared" si="55"/>
        <v/>
      </c>
      <c r="Q85" s="77" t="str">
        <f t="shared" si="4"/>
        <v/>
      </c>
      <c r="R85" s="337" t="str">
        <f t="shared" si="5"/>
        <v/>
      </c>
      <c r="S85" s="40" t="str">
        <f t="shared" si="6"/>
        <v/>
      </c>
      <c r="T85" s="77" t="str">
        <f t="shared" si="7"/>
        <v/>
      </c>
      <c r="U85" s="337" t="str">
        <f t="shared" si="8"/>
        <v/>
      </c>
      <c r="V85" s="40" t="str">
        <f t="shared" si="9"/>
        <v/>
      </c>
      <c r="W85" s="77" t="str">
        <f t="shared" si="10"/>
        <v/>
      </c>
      <c r="X85" s="41" t="str">
        <f t="shared" si="11"/>
        <v/>
      </c>
      <c r="Y85" s="41" t="str">
        <f t="shared" si="12"/>
        <v/>
      </c>
      <c r="Z85" s="41" t="str">
        <f t="shared" si="13"/>
        <v/>
      </c>
      <c r="AA85" s="42" t="str">
        <f t="shared" si="14"/>
        <v/>
      </c>
      <c r="AB85" s="338">
        <f t="shared" si="15"/>
        <v>0</v>
      </c>
      <c r="AC85" s="338" t="str">
        <f t="shared" si="16"/>
        <v/>
      </c>
      <c r="AD85" s="338" t="str">
        <f t="shared" si="17"/>
        <v/>
      </c>
      <c r="AE85" s="339" t="str">
        <f t="shared" si="18"/>
        <v/>
      </c>
      <c r="AF85" s="339" t="str">
        <f t="shared" si="19"/>
        <v/>
      </c>
      <c r="AG85" s="340" t="str">
        <f t="shared" si="20"/>
        <v/>
      </c>
      <c r="AH85" s="339" t="str">
        <f t="shared" si="21"/>
        <v/>
      </c>
      <c r="AI85" s="339" t="str">
        <f t="shared" si="22"/>
        <v/>
      </c>
      <c r="AJ85" s="340" t="str">
        <f t="shared" si="23"/>
        <v/>
      </c>
      <c r="AK85" s="339" t="str">
        <f t="shared" si="24"/>
        <v/>
      </c>
      <c r="AL85" s="339" t="str">
        <f t="shared" si="25"/>
        <v/>
      </c>
      <c r="AM85" s="340" t="str">
        <f t="shared" si="26"/>
        <v/>
      </c>
      <c r="AN85" s="341" t="str">
        <f t="shared" si="27"/>
        <v/>
      </c>
      <c r="AO85" s="342" t="str">
        <f t="shared" si="28"/>
        <v/>
      </c>
      <c r="AP85" s="339" t="str">
        <f t="shared" si="29"/>
        <v/>
      </c>
      <c r="AQ85" s="340" t="str">
        <f t="shared" si="30"/>
        <v/>
      </c>
      <c r="AR85" s="342" t="str">
        <f t="shared" si="31"/>
        <v/>
      </c>
      <c r="AS85" s="339" t="str">
        <f t="shared" si="32"/>
        <v/>
      </c>
      <c r="AT85" s="340" t="str">
        <f t="shared" si="33"/>
        <v/>
      </c>
      <c r="AU85" s="342" t="str">
        <f t="shared" si="34"/>
        <v/>
      </c>
      <c r="AV85" s="339" t="str">
        <f t="shared" si="35"/>
        <v/>
      </c>
      <c r="AW85" s="340" t="str">
        <f t="shared" si="36"/>
        <v/>
      </c>
      <c r="AX85" s="343"/>
      <c r="AY85" s="340" t="str">
        <f t="shared" si="37"/>
        <v/>
      </c>
      <c r="AZ85" s="340" t="str">
        <f t="shared" si="38"/>
        <v/>
      </c>
      <c r="BA85" s="344" t="str">
        <f t="shared" si="39"/>
        <v/>
      </c>
      <c r="BB85" s="345" t="str">
        <f t="shared" si="40"/>
        <v/>
      </c>
      <c r="BC85" s="346" t="str">
        <f t="shared" si="41"/>
        <v/>
      </c>
      <c r="BD85" s="344" t="str">
        <f t="shared" si="42"/>
        <v/>
      </c>
      <c r="BE85" s="345" t="str">
        <f t="shared" si="43"/>
        <v/>
      </c>
      <c r="BF85" s="346" t="str">
        <f t="shared" si="44"/>
        <v/>
      </c>
      <c r="BG85" s="344" t="str">
        <f t="shared" si="45"/>
        <v/>
      </c>
      <c r="BH85" s="347" t="str">
        <f t="shared" si="46"/>
        <v/>
      </c>
      <c r="BI85" s="348" t="str">
        <f t="shared" si="47"/>
        <v/>
      </c>
      <c r="BJ85" s="348" t="str">
        <f t="shared" si="48"/>
        <v/>
      </c>
      <c r="BK85" s="486" t="str">
        <f t="shared" si="49"/>
        <v/>
      </c>
      <c r="BL85" s="349" t="str">
        <f t="shared" si="56"/>
        <v/>
      </c>
      <c r="BM85" s="135" t="str">
        <f t="shared" si="57"/>
        <v/>
      </c>
      <c r="BN85" s="136" t="str">
        <f t="shared" si="58"/>
        <v/>
      </c>
      <c r="BO85" s="137" t="str">
        <f t="shared" si="59"/>
        <v/>
      </c>
      <c r="BP85" s="135" t="str">
        <f t="shared" si="60"/>
        <v/>
      </c>
      <c r="BQ85" s="136" t="str">
        <f t="shared" si="61"/>
        <v/>
      </c>
      <c r="BR85" s="137" t="str">
        <f t="shared" si="62"/>
        <v/>
      </c>
      <c r="BS85" s="135" t="str">
        <f t="shared" si="63"/>
        <v/>
      </c>
      <c r="BT85" s="140" t="str">
        <f t="shared" si="64"/>
        <v/>
      </c>
      <c r="BU85" s="348" t="str">
        <f t="shared" si="50"/>
        <v/>
      </c>
      <c r="BV85" s="348" t="str">
        <f t="shared" si="51"/>
        <v/>
      </c>
      <c r="BW85" s="348" t="str">
        <f t="shared" si="52"/>
        <v/>
      </c>
      <c r="BX85" s="350" t="str">
        <f t="shared" si="53"/>
        <v/>
      </c>
      <c r="BY85" s="351" t="str">
        <f t="shared" si="54"/>
        <v/>
      </c>
    </row>
    <row r="86" spans="1:77" s="5" customFormat="1" ht="15.6" x14ac:dyDescent="0.3">
      <c r="A86" s="141">
        <v>65</v>
      </c>
      <c r="B86" s="333"/>
      <c r="C86" s="22"/>
      <c r="D86" s="754"/>
      <c r="E86" s="756"/>
      <c r="F86" s="758"/>
      <c r="G86" s="49"/>
      <c r="H86" s="334"/>
      <c r="I86" s="334"/>
      <c r="J86" s="335"/>
      <c r="K86" s="33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7" t="str">
        <f t="shared" ref="Q86:Q147" si="69">IF($D86=0,"",IF(O86="yes",($P86/$P$18),IF(OR($P86&lt;$O$18,$P86&gt;$Q$18),($P86/$P$18))))</f>
        <v/>
      </c>
      <c r="R86" s="337" t="str">
        <f t="shared" ref="R86:R147" si="70">IF($D86="","",IF($S$18="","",IF(OR($S86&lt;$R$18,$S86&gt;$T$18),"NC","yes")))</f>
        <v/>
      </c>
      <c r="S86" s="40" t="str">
        <f t="shared" ref="S86:S147" si="71">IF($D86="","",$I86/$G86)</f>
        <v/>
      </c>
      <c r="T86" s="77" t="str">
        <f t="shared" ref="T86:T147" si="72">IF($D86=0,"",IF(R86="yes",($S86/$S$18),IF(OR($S86&gt;$R$18,$S86&lt;$T$18),($S86/$S$18))))</f>
        <v/>
      </c>
      <c r="U86" s="337" t="str">
        <f t="shared" ref="U86:U147" si="73">IF($D86="","",IF($V$18="","",IF(OR($V86&lt;$U$18,V86&gt;$W$18),"NC","yes")))</f>
        <v/>
      </c>
      <c r="V86" s="40" t="str">
        <f t="shared" ref="V86:V147" si="74">IF($D86="","",$G86/$J86)</f>
        <v/>
      </c>
      <c r="W86" s="77"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38">
        <f t="shared" ref="AB86:AB147" si="80">B85</f>
        <v>0</v>
      </c>
      <c r="AC86" s="338" t="str">
        <f t="shared" ref="AC86:AC146" si="81">IF($C86="","",$C86)</f>
        <v/>
      </c>
      <c r="AD86" s="338" t="str">
        <f t="shared" ref="AD86:AD146" si="82">IF($D86="","",IF(AN86="below",$G86,"0"))</f>
        <v/>
      </c>
      <c r="AE86" s="339" t="str">
        <f t="shared" ref="AE86:AE146" si="83">IF($D86="","",IF(AN86="below",$H86,0))</f>
        <v/>
      </c>
      <c r="AF86" s="339" t="str">
        <f t="shared" ref="AF86:AF146" si="84">IF($D86="","",$H86/$G86)</f>
        <v/>
      </c>
      <c r="AG86" s="340" t="str">
        <f t="shared" ref="AG86:AG146" si="85">IF($D86="","",IF(AF86&gt;$AB$11,"Yes",IF(AF86&lt;$AB$11,"NC")))</f>
        <v/>
      </c>
      <c r="AH86" s="339" t="str">
        <f t="shared" ref="AH86:AH146" si="86">IF($D86="","",IF(AN86="above",$I86,0))</f>
        <v/>
      </c>
      <c r="AI86" s="339" t="str">
        <f t="shared" ref="AI86:AI146" si="87">IF($D86="","",IF(AN86="above",$I86/$F86,0))</f>
        <v/>
      </c>
      <c r="AJ86" s="340" t="str">
        <f t="shared" ref="AJ86:AJ146" si="88">IF(AI86="","",IF(AI86&gt;=$AB$12,"Yes",IF(AI86&lt;$AB$12,"NC")))</f>
        <v/>
      </c>
      <c r="AK86" s="339" t="str">
        <f t="shared" ref="AK86:AK146" si="89">IF($D86="","",IF(AN86="below",$J86,0))</f>
        <v/>
      </c>
      <c r="AL86" s="339" t="str">
        <f t="shared" ref="AL86:AL146" si="90">IF($D86="","",$G86/$J86)</f>
        <v/>
      </c>
      <c r="AM86" s="340" t="str">
        <f t="shared" ref="AM86:AM146" si="91">IF(AL86="","",IF(AL86&lt;=$AB$13,"Yes",IF(AL86&gt;$AB$13,"NC")))</f>
        <v/>
      </c>
      <c r="AN86" s="341" t="str">
        <f t="shared" ref="AN86:AN146" si="92">IF($B86="","",IF(BX86&gt;$F$16,"above","below"))</f>
        <v/>
      </c>
      <c r="AO86" s="342" t="str">
        <f t="shared" ref="AO86:AO146" si="93">IF(AN86="","",IF(AN86="below",$H86,""))</f>
        <v/>
      </c>
      <c r="AP86" s="339" t="str">
        <f t="shared" ref="AP86:AP146" si="94">IF($AN86="","",IF($AN86="above","",$H86/$G86))</f>
        <v/>
      </c>
      <c r="AQ86" s="340" t="str">
        <f t="shared" ref="AQ86:AQ146" si="95">IF(AP86="","",IF(AP86&gt;$AB$11,"Yes",IF(AP86&lt;$AB$11,"NC")))</f>
        <v/>
      </c>
      <c r="AR86" s="342" t="str">
        <f t="shared" ref="AR86:AR146" si="96">IF($AN86="","",IF($AN86="above","",$I86))</f>
        <v/>
      </c>
      <c r="AS86" s="339" t="str">
        <f t="shared" ref="AS86:AS146" si="97">IF($AN86="","",IF($AN86="above","",$I86/$G86))</f>
        <v/>
      </c>
      <c r="AT86" s="340" t="str">
        <f t="shared" ref="AT86:AT146" si="98">IF(AN86="","",IF(($I86/$G86&gt;$AB$12),"Yes",IF(($I86/$G86)&lt;$AB$12,"NC")))</f>
        <v/>
      </c>
      <c r="AU86" s="342" t="str">
        <f t="shared" ref="AU86:AU146" si="99">IF($AN86="","",IF($AN86="above","",$J86))</f>
        <v/>
      </c>
      <c r="AV86" s="339" t="str">
        <f t="shared" ref="AV86:AV146" si="100">IF($AN86="","",IF($AN86="above","",$G86/$J86))</f>
        <v/>
      </c>
      <c r="AW86" s="340" t="str">
        <f t="shared" ref="AW86:AW146" si="101">IF(AV86="","",IF(AV86&lt;=$AB$13,"Yes",IF(AV86&gt;$AB$13,"NC")))</f>
        <v/>
      </c>
      <c r="AX86" s="343"/>
      <c r="AY86" s="340" t="str">
        <f t="shared" ref="AY86:AY146" si="102">IF($D86="","",IF($AZ$18="","",IF(OR($AZ86&lt;$AY$18,$AZ86&gt;$BA$18),"NC","yes")))</f>
        <v/>
      </c>
      <c r="AZ86" s="340" t="str">
        <f t="shared" ref="AZ86:AZ146" si="103">IF($D86="","",$H86/$G86)</f>
        <v/>
      </c>
      <c r="BA86" s="344" t="str">
        <f t="shared" ref="BA86:BA146" si="104">IF($D86=0,"",IF(AY86="yes",($AZ86/$AZ$18),IF(OR($AZ86&lt;$AY$18,$AZ86&gt;$BA$18),($AZ86/$AZ$18))))</f>
        <v/>
      </c>
      <c r="BB86" s="345" t="str">
        <f t="shared" ref="BB86:BB146" si="105">IF($D86="","",IF($BC$18="","",IF(OR($BC86&lt;$BB$18,$BC86&gt;$BD$18),"NC","yes")))</f>
        <v/>
      </c>
      <c r="BC86" s="346" t="str">
        <f t="shared" ref="BC86:BC146" si="106">IF($D86="","",$I86/$G86)</f>
        <v/>
      </c>
      <c r="BD86" s="344" t="str">
        <f t="shared" ref="BD86:BD146" si="107">IF($D86=0,"",IF(BB86="yes",($BC86/$BC$18),IF(OR($BC86&gt;$BB$18,$BC86&lt;$BD$18),($BC86/$BC$18))))</f>
        <v/>
      </c>
      <c r="BE86" s="345" t="str">
        <f t="shared" ref="BE86:BE146" si="108">IF($D86="","",IF($BF$18="","",IF(OR($BF86&lt;$BE$18,BF86&gt;$BG$18),"NC","yes")))</f>
        <v/>
      </c>
      <c r="BF86" s="346" t="str">
        <f t="shared" ref="BF86:BF146" si="109">IF($D86="","",$G86/$J86)</f>
        <v/>
      </c>
      <c r="BG86" s="344" t="str">
        <f t="shared" ref="BG86:BG146" si="110">IF($D86="","",IF(BE86="yes",(BF86/BF$18),IF(OR(BF86&lt;$U$18,BF86&gt;BG$18),(BF86/BF$18))))</f>
        <v/>
      </c>
      <c r="BH86" s="347" t="str">
        <f t="shared" ref="BH86:BH146" si="111">IF(G86&gt; 0,F86/G86,"")</f>
        <v/>
      </c>
      <c r="BI86" s="348" t="str">
        <f t="shared" ref="BI86:BI146" si="112">IF(BH86="","",IF(AN86="below","",IF($BY$17="Y","",IF(AF86&gt;$AB$11,"Yes",IF(AF86&lt;$AB$11,"NC")))))</f>
        <v/>
      </c>
      <c r="BJ86" s="348" t="str">
        <f t="shared" ref="BJ86:BJ146" si="113">IF(BH86="","",IF(AN86="below","",IF($BY$17="Y","",IF(($I86/$G86)&gt;=$AB$12,"Yes",IF(($I86/$G86)&lt;$AB$12,"NC")))))</f>
        <v/>
      </c>
      <c r="BK86" s="486" t="str">
        <f t="shared" ref="BK86:BK146" si="114">IF(BH86="","",IF(AN86="below","",IF($BY$17="Y","",IF(AL86&lt;=$AB$13,"Yes",IF(AL86&gt;$AB$13,"NC")))))</f>
        <v/>
      </c>
      <c r="BL86" s="349" t="str">
        <f t="shared" si="56"/>
        <v/>
      </c>
      <c r="BM86" s="135" t="str">
        <f t="shared" si="57"/>
        <v/>
      </c>
      <c r="BN86" s="136" t="str">
        <f t="shared" si="58"/>
        <v/>
      </c>
      <c r="BO86" s="137" t="str">
        <f t="shared" si="59"/>
        <v/>
      </c>
      <c r="BP86" s="135" t="str">
        <f t="shared" si="60"/>
        <v/>
      </c>
      <c r="BQ86" s="136" t="str">
        <f t="shared" si="61"/>
        <v/>
      </c>
      <c r="BR86" s="137" t="str">
        <f t="shared" si="62"/>
        <v/>
      </c>
      <c r="BS86" s="135" t="str">
        <f t="shared" si="63"/>
        <v/>
      </c>
      <c r="BT86" s="140" t="str">
        <f t="shared" si="64"/>
        <v/>
      </c>
      <c r="BU86" s="348" t="str">
        <f t="shared" ref="BU86:BU146" si="115">IF($BY$17="N","",$AY86)</f>
        <v/>
      </c>
      <c r="BV86" s="348" t="str">
        <f t="shared" ref="BV86:BV146" si="116">IF($BY$17="N","",$BB86)</f>
        <v/>
      </c>
      <c r="BW86" s="348" t="str">
        <f t="shared" ref="BW86:BW146" si="117">IF($BY$17="N","",$BE86)</f>
        <v/>
      </c>
      <c r="BX86" s="350" t="str">
        <f t="shared" ref="BX86:BX146" si="118">IF(F86&gt;0,F86/G86,"")</f>
        <v/>
      </c>
      <c r="BY86" s="351" t="str">
        <f t="shared" ref="BY86:BY146" si="119">IF(BX86="","",IF(BX86&gt;$F$16,"above","below"))</f>
        <v/>
      </c>
    </row>
    <row r="87" spans="1:77" s="5" customFormat="1" ht="15.6" x14ac:dyDescent="0.3">
      <c r="A87" s="141">
        <v>66</v>
      </c>
      <c r="B87" s="333"/>
      <c r="C87" s="22"/>
      <c r="D87" s="754"/>
      <c r="E87" s="756"/>
      <c r="F87" s="758"/>
      <c r="G87" s="49"/>
      <c r="H87" s="334"/>
      <c r="I87" s="334"/>
      <c r="J87" s="335"/>
      <c r="K87" s="336"/>
      <c r="L87" s="38" t="str">
        <f t="shared" si="65"/>
        <v/>
      </c>
      <c r="M87" s="38" t="str">
        <f t="shared" si="66"/>
        <v/>
      </c>
      <c r="N87" s="38" t="str">
        <f t="shared" si="67"/>
        <v/>
      </c>
      <c r="O87" s="39" t="str">
        <f t="shared" si="68"/>
        <v/>
      </c>
      <c r="P87" s="40" t="str">
        <f t="shared" ref="P87:P147" si="120">IF($D87="","",H87/$G87)</f>
        <v/>
      </c>
      <c r="Q87" s="77" t="str">
        <f t="shared" si="69"/>
        <v/>
      </c>
      <c r="R87" s="337" t="str">
        <f t="shared" si="70"/>
        <v/>
      </c>
      <c r="S87" s="40" t="str">
        <f t="shared" si="71"/>
        <v/>
      </c>
      <c r="T87" s="77" t="str">
        <f t="shared" si="72"/>
        <v/>
      </c>
      <c r="U87" s="337" t="str">
        <f t="shared" si="73"/>
        <v/>
      </c>
      <c r="V87" s="40" t="str">
        <f t="shared" si="74"/>
        <v/>
      </c>
      <c r="W87" s="77" t="str">
        <f t="shared" si="75"/>
        <v/>
      </c>
      <c r="X87" s="41" t="str">
        <f t="shared" si="76"/>
        <v/>
      </c>
      <c r="Y87" s="41" t="str">
        <f t="shared" si="77"/>
        <v/>
      </c>
      <c r="Z87" s="41" t="str">
        <f t="shared" si="78"/>
        <v/>
      </c>
      <c r="AA87" s="42" t="str">
        <f t="shared" si="79"/>
        <v/>
      </c>
      <c r="AB87" s="338">
        <f t="shared" si="80"/>
        <v>0</v>
      </c>
      <c r="AC87" s="338" t="str">
        <f t="shared" si="81"/>
        <v/>
      </c>
      <c r="AD87" s="338" t="str">
        <f t="shared" si="82"/>
        <v/>
      </c>
      <c r="AE87" s="339" t="str">
        <f t="shared" si="83"/>
        <v/>
      </c>
      <c r="AF87" s="339" t="str">
        <f t="shared" si="84"/>
        <v/>
      </c>
      <c r="AG87" s="340" t="str">
        <f t="shared" si="85"/>
        <v/>
      </c>
      <c r="AH87" s="339" t="str">
        <f t="shared" si="86"/>
        <v/>
      </c>
      <c r="AI87" s="339" t="str">
        <f t="shared" si="87"/>
        <v/>
      </c>
      <c r="AJ87" s="340" t="str">
        <f t="shared" si="88"/>
        <v/>
      </c>
      <c r="AK87" s="339" t="str">
        <f t="shared" si="89"/>
        <v/>
      </c>
      <c r="AL87" s="339" t="str">
        <f t="shared" si="90"/>
        <v/>
      </c>
      <c r="AM87" s="340" t="str">
        <f t="shared" si="91"/>
        <v/>
      </c>
      <c r="AN87" s="341" t="str">
        <f t="shared" si="92"/>
        <v/>
      </c>
      <c r="AO87" s="342" t="str">
        <f t="shared" si="93"/>
        <v/>
      </c>
      <c r="AP87" s="339" t="str">
        <f t="shared" si="94"/>
        <v/>
      </c>
      <c r="AQ87" s="340" t="str">
        <f t="shared" si="95"/>
        <v/>
      </c>
      <c r="AR87" s="342" t="str">
        <f t="shared" si="96"/>
        <v/>
      </c>
      <c r="AS87" s="339" t="str">
        <f t="shared" si="97"/>
        <v/>
      </c>
      <c r="AT87" s="340" t="str">
        <f t="shared" si="98"/>
        <v/>
      </c>
      <c r="AU87" s="342" t="str">
        <f t="shared" si="99"/>
        <v/>
      </c>
      <c r="AV87" s="339" t="str">
        <f t="shared" si="100"/>
        <v/>
      </c>
      <c r="AW87" s="340" t="str">
        <f t="shared" si="101"/>
        <v/>
      </c>
      <c r="AX87" s="343"/>
      <c r="AY87" s="340" t="str">
        <f t="shared" si="102"/>
        <v/>
      </c>
      <c r="AZ87" s="340" t="str">
        <f t="shared" si="103"/>
        <v/>
      </c>
      <c r="BA87" s="344" t="str">
        <f t="shared" si="104"/>
        <v/>
      </c>
      <c r="BB87" s="345" t="str">
        <f t="shared" si="105"/>
        <v/>
      </c>
      <c r="BC87" s="346" t="str">
        <f t="shared" si="106"/>
        <v/>
      </c>
      <c r="BD87" s="344" t="str">
        <f t="shared" si="107"/>
        <v/>
      </c>
      <c r="BE87" s="345" t="str">
        <f t="shared" si="108"/>
        <v/>
      </c>
      <c r="BF87" s="346" t="str">
        <f t="shared" si="109"/>
        <v/>
      </c>
      <c r="BG87" s="344" t="str">
        <f t="shared" si="110"/>
        <v/>
      </c>
      <c r="BH87" s="347" t="str">
        <f t="shared" si="111"/>
        <v/>
      </c>
      <c r="BI87" s="348" t="str">
        <f t="shared" si="112"/>
        <v/>
      </c>
      <c r="BJ87" s="348" t="str">
        <f t="shared" si="113"/>
        <v/>
      </c>
      <c r="BK87" s="486" t="str">
        <f t="shared" si="114"/>
        <v/>
      </c>
      <c r="BL87" s="349" t="str">
        <f t="shared" ref="BL87:BL146" si="121">IF(AN87="below","",IF($D87="","",IF($AZ$18="","",IF(OR($AZ87&lt;$AY$18,$AZ87&gt;$BA$18),"NC","yes"))))</f>
        <v/>
      </c>
      <c r="BM87" s="135" t="str">
        <f t="shared" ref="BM87:BM146" si="122">IF(AN87="below","",IF($D87="","",$H87/$G87))</f>
        <v/>
      </c>
      <c r="BN87" s="136" t="str">
        <f t="shared" ref="BN87:BN146" si="123">IF(AN87="below","",IF($D87=0,"",IF(BL87="yes",($AZ87/$AZ$18),IF(OR($AZ87&lt;$AY$18,$AZ87&gt;$BA$18),($AZ87/$AZ$18)))))</f>
        <v/>
      </c>
      <c r="BO87" s="137" t="str">
        <f t="shared" ref="BO87:BO146" si="124">IF(AN87="below","",IF($D87="","",IF($BC$18="","",IF(OR($BC87&lt;$BB$18,$BC87&gt;$BD$18),"NC","yes"))))</f>
        <v/>
      </c>
      <c r="BP87" s="135" t="str">
        <f t="shared" ref="BP87:BP146" si="125">IF(AN87="below","",IF($D87="","",$I87/$G87))</f>
        <v/>
      </c>
      <c r="BQ87" s="136" t="str">
        <f t="shared" ref="BQ87:BQ146" si="126">IF(AN87="below","",IF($D87=0,"",IF(BO87="yes",($BC87/$BC$18),IF(OR($BC87&gt;$BB$18,$BC87&lt;$BD$18),($BC87/$BC$18)))))</f>
        <v/>
      </c>
      <c r="BR87" s="137" t="str">
        <f t="shared" ref="BR87:BR146" si="127">IF(AN87="below","",IF($D87="","",IF($BF$18="","",IF(OR($BF87&lt;$BE$18,BS87&gt;$BG$18),"NC","yes"))))</f>
        <v/>
      </c>
      <c r="BS87" s="135" t="str">
        <f t="shared" ref="BS87:BS146" si="128">IF(AN87="below","",IF($D87="","",$G87/$J87))</f>
        <v/>
      </c>
      <c r="BT87" s="140" t="str">
        <f t="shared" ref="BT87:BT146" si="129">IF(AN87="below","",IF($D87="","",IF(BR87="yes",(BS87/BS$18),IF(OR(BS87&lt;$U$18,BS87&gt;BT$18),(BS87/BS$18)))))</f>
        <v/>
      </c>
      <c r="BU87" s="348" t="str">
        <f t="shared" si="115"/>
        <v/>
      </c>
      <c r="BV87" s="348" t="str">
        <f t="shared" si="116"/>
        <v/>
      </c>
      <c r="BW87" s="348" t="str">
        <f t="shared" si="117"/>
        <v/>
      </c>
      <c r="BX87" s="350" t="str">
        <f t="shared" si="118"/>
        <v/>
      </c>
      <c r="BY87" s="351" t="str">
        <f t="shared" si="119"/>
        <v/>
      </c>
    </row>
    <row r="88" spans="1:77" s="5" customFormat="1" ht="15.6" x14ac:dyDescent="0.3">
      <c r="A88" s="141">
        <v>67</v>
      </c>
      <c r="B88" s="333"/>
      <c r="C88" s="22"/>
      <c r="D88" s="754"/>
      <c r="E88" s="756"/>
      <c r="F88" s="758"/>
      <c r="G88" s="49"/>
      <c r="H88" s="334"/>
      <c r="I88" s="334"/>
      <c r="J88" s="335"/>
      <c r="K88" s="336"/>
      <c r="L88" s="38" t="str">
        <f t="shared" si="65"/>
        <v/>
      </c>
      <c r="M88" s="38" t="str">
        <f t="shared" si="66"/>
        <v/>
      </c>
      <c r="N88" s="38" t="str">
        <f t="shared" si="67"/>
        <v/>
      </c>
      <c r="O88" s="39" t="str">
        <f t="shared" si="68"/>
        <v/>
      </c>
      <c r="P88" s="40" t="str">
        <f t="shared" si="120"/>
        <v/>
      </c>
      <c r="Q88" s="77" t="str">
        <f t="shared" si="69"/>
        <v/>
      </c>
      <c r="R88" s="337" t="str">
        <f t="shared" si="70"/>
        <v/>
      </c>
      <c r="S88" s="40" t="str">
        <f t="shared" si="71"/>
        <v/>
      </c>
      <c r="T88" s="77" t="str">
        <f t="shared" si="72"/>
        <v/>
      </c>
      <c r="U88" s="337" t="str">
        <f t="shared" si="73"/>
        <v/>
      </c>
      <c r="V88" s="40" t="str">
        <f t="shared" si="74"/>
        <v/>
      </c>
      <c r="W88" s="77" t="str">
        <f t="shared" si="75"/>
        <v/>
      </c>
      <c r="X88" s="41" t="str">
        <f t="shared" si="76"/>
        <v/>
      </c>
      <c r="Y88" s="41" t="str">
        <f t="shared" si="77"/>
        <v/>
      </c>
      <c r="Z88" s="41" t="str">
        <f t="shared" si="78"/>
        <v/>
      </c>
      <c r="AA88" s="42" t="str">
        <f t="shared" si="79"/>
        <v/>
      </c>
      <c r="AB88" s="338">
        <f t="shared" si="80"/>
        <v>0</v>
      </c>
      <c r="AC88" s="338" t="str">
        <f t="shared" si="81"/>
        <v/>
      </c>
      <c r="AD88" s="338" t="str">
        <f t="shared" si="82"/>
        <v/>
      </c>
      <c r="AE88" s="339" t="str">
        <f t="shared" si="83"/>
        <v/>
      </c>
      <c r="AF88" s="339" t="str">
        <f t="shared" si="84"/>
        <v/>
      </c>
      <c r="AG88" s="340" t="str">
        <f t="shared" si="85"/>
        <v/>
      </c>
      <c r="AH88" s="339" t="str">
        <f t="shared" si="86"/>
        <v/>
      </c>
      <c r="AI88" s="339" t="str">
        <f t="shared" si="87"/>
        <v/>
      </c>
      <c r="AJ88" s="340" t="str">
        <f t="shared" si="88"/>
        <v/>
      </c>
      <c r="AK88" s="339" t="str">
        <f t="shared" si="89"/>
        <v/>
      </c>
      <c r="AL88" s="339" t="str">
        <f t="shared" si="90"/>
        <v/>
      </c>
      <c r="AM88" s="340" t="str">
        <f t="shared" si="91"/>
        <v/>
      </c>
      <c r="AN88" s="341" t="str">
        <f t="shared" si="92"/>
        <v/>
      </c>
      <c r="AO88" s="342" t="str">
        <f t="shared" si="93"/>
        <v/>
      </c>
      <c r="AP88" s="339" t="str">
        <f t="shared" si="94"/>
        <v/>
      </c>
      <c r="AQ88" s="340" t="str">
        <f t="shared" si="95"/>
        <v/>
      </c>
      <c r="AR88" s="342" t="str">
        <f t="shared" si="96"/>
        <v/>
      </c>
      <c r="AS88" s="339" t="str">
        <f t="shared" si="97"/>
        <v/>
      </c>
      <c r="AT88" s="340" t="str">
        <f t="shared" si="98"/>
        <v/>
      </c>
      <c r="AU88" s="342" t="str">
        <f t="shared" si="99"/>
        <v/>
      </c>
      <c r="AV88" s="339" t="str">
        <f t="shared" si="100"/>
        <v/>
      </c>
      <c r="AW88" s="340" t="str">
        <f t="shared" si="101"/>
        <v/>
      </c>
      <c r="AX88" s="343"/>
      <c r="AY88" s="340" t="str">
        <f t="shared" si="102"/>
        <v/>
      </c>
      <c r="AZ88" s="340" t="str">
        <f t="shared" si="103"/>
        <v/>
      </c>
      <c r="BA88" s="344" t="str">
        <f t="shared" si="104"/>
        <v/>
      </c>
      <c r="BB88" s="345" t="str">
        <f t="shared" si="105"/>
        <v/>
      </c>
      <c r="BC88" s="346" t="str">
        <f t="shared" si="106"/>
        <v/>
      </c>
      <c r="BD88" s="344" t="str">
        <f t="shared" si="107"/>
        <v/>
      </c>
      <c r="BE88" s="345" t="str">
        <f t="shared" si="108"/>
        <v/>
      </c>
      <c r="BF88" s="346" t="str">
        <f t="shared" si="109"/>
        <v/>
      </c>
      <c r="BG88" s="344" t="str">
        <f t="shared" si="110"/>
        <v/>
      </c>
      <c r="BH88" s="347" t="str">
        <f t="shared" si="111"/>
        <v/>
      </c>
      <c r="BI88" s="348" t="str">
        <f t="shared" si="112"/>
        <v/>
      </c>
      <c r="BJ88" s="348" t="str">
        <f t="shared" si="113"/>
        <v/>
      </c>
      <c r="BK88" s="486" t="str">
        <f t="shared" si="114"/>
        <v/>
      </c>
      <c r="BL88" s="349" t="str">
        <f t="shared" si="121"/>
        <v/>
      </c>
      <c r="BM88" s="135" t="str">
        <f t="shared" si="122"/>
        <v/>
      </c>
      <c r="BN88" s="136" t="str">
        <f t="shared" si="123"/>
        <v/>
      </c>
      <c r="BO88" s="137" t="str">
        <f t="shared" si="124"/>
        <v/>
      </c>
      <c r="BP88" s="135" t="str">
        <f t="shared" si="125"/>
        <v/>
      </c>
      <c r="BQ88" s="136" t="str">
        <f t="shared" si="126"/>
        <v/>
      </c>
      <c r="BR88" s="137" t="str">
        <f t="shared" si="127"/>
        <v/>
      </c>
      <c r="BS88" s="135" t="str">
        <f t="shared" si="128"/>
        <v/>
      </c>
      <c r="BT88" s="140" t="str">
        <f t="shared" si="129"/>
        <v/>
      </c>
      <c r="BU88" s="348" t="str">
        <f t="shared" si="115"/>
        <v/>
      </c>
      <c r="BV88" s="348" t="str">
        <f t="shared" si="116"/>
        <v/>
      </c>
      <c r="BW88" s="348" t="str">
        <f t="shared" si="117"/>
        <v/>
      </c>
      <c r="BX88" s="350" t="str">
        <f t="shared" si="118"/>
        <v/>
      </c>
      <c r="BY88" s="351" t="str">
        <f t="shared" si="119"/>
        <v/>
      </c>
    </row>
    <row r="89" spans="1:77" s="5" customFormat="1" ht="15.6" x14ac:dyDescent="0.3">
      <c r="A89" s="141">
        <v>68</v>
      </c>
      <c r="B89" s="333"/>
      <c r="C89" s="22"/>
      <c r="D89" s="754"/>
      <c r="E89" s="756"/>
      <c r="F89" s="758"/>
      <c r="G89" s="49"/>
      <c r="H89" s="334"/>
      <c r="I89" s="334"/>
      <c r="J89" s="335"/>
      <c r="K89" s="336"/>
      <c r="L89" s="38" t="str">
        <f t="shared" si="65"/>
        <v/>
      </c>
      <c r="M89" s="38" t="str">
        <f t="shared" si="66"/>
        <v/>
      </c>
      <c r="N89" s="38" t="str">
        <f t="shared" si="67"/>
        <v/>
      </c>
      <c r="O89" s="39" t="str">
        <f t="shared" si="68"/>
        <v/>
      </c>
      <c r="P89" s="40" t="str">
        <f t="shared" si="120"/>
        <v/>
      </c>
      <c r="Q89" s="77" t="str">
        <f t="shared" si="69"/>
        <v/>
      </c>
      <c r="R89" s="337" t="str">
        <f t="shared" si="70"/>
        <v/>
      </c>
      <c r="S89" s="40" t="str">
        <f t="shared" si="71"/>
        <v/>
      </c>
      <c r="T89" s="77" t="str">
        <f t="shared" si="72"/>
        <v/>
      </c>
      <c r="U89" s="337" t="str">
        <f t="shared" si="73"/>
        <v/>
      </c>
      <c r="V89" s="40" t="str">
        <f t="shared" si="74"/>
        <v/>
      </c>
      <c r="W89" s="77" t="str">
        <f t="shared" si="75"/>
        <v/>
      </c>
      <c r="X89" s="41" t="str">
        <f t="shared" si="76"/>
        <v/>
      </c>
      <c r="Y89" s="41" t="str">
        <f t="shared" si="77"/>
        <v/>
      </c>
      <c r="Z89" s="41" t="str">
        <f t="shared" si="78"/>
        <v/>
      </c>
      <c r="AA89" s="42" t="str">
        <f t="shared" si="79"/>
        <v/>
      </c>
      <c r="AB89" s="338">
        <f t="shared" si="80"/>
        <v>0</v>
      </c>
      <c r="AC89" s="338" t="str">
        <f t="shared" si="81"/>
        <v/>
      </c>
      <c r="AD89" s="338" t="str">
        <f t="shared" si="82"/>
        <v/>
      </c>
      <c r="AE89" s="339" t="str">
        <f t="shared" si="83"/>
        <v/>
      </c>
      <c r="AF89" s="339" t="str">
        <f t="shared" si="84"/>
        <v/>
      </c>
      <c r="AG89" s="340" t="str">
        <f t="shared" si="85"/>
        <v/>
      </c>
      <c r="AH89" s="339" t="str">
        <f t="shared" si="86"/>
        <v/>
      </c>
      <c r="AI89" s="339" t="str">
        <f t="shared" si="87"/>
        <v/>
      </c>
      <c r="AJ89" s="340" t="str">
        <f t="shared" si="88"/>
        <v/>
      </c>
      <c r="AK89" s="339" t="str">
        <f t="shared" si="89"/>
        <v/>
      </c>
      <c r="AL89" s="339" t="str">
        <f t="shared" si="90"/>
        <v/>
      </c>
      <c r="AM89" s="340" t="str">
        <f t="shared" si="91"/>
        <v/>
      </c>
      <c r="AN89" s="341" t="str">
        <f t="shared" si="92"/>
        <v/>
      </c>
      <c r="AO89" s="342" t="str">
        <f t="shared" si="93"/>
        <v/>
      </c>
      <c r="AP89" s="339" t="str">
        <f t="shared" si="94"/>
        <v/>
      </c>
      <c r="AQ89" s="340" t="str">
        <f t="shared" si="95"/>
        <v/>
      </c>
      <c r="AR89" s="342" t="str">
        <f t="shared" si="96"/>
        <v/>
      </c>
      <c r="AS89" s="339" t="str">
        <f t="shared" si="97"/>
        <v/>
      </c>
      <c r="AT89" s="340" t="str">
        <f t="shared" si="98"/>
        <v/>
      </c>
      <c r="AU89" s="342" t="str">
        <f t="shared" si="99"/>
        <v/>
      </c>
      <c r="AV89" s="339" t="str">
        <f t="shared" si="100"/>
        <v/>
      </c>
      <c r="AW89" s="340" t="str">
        <f t="shared" si="101"/>
        <v/>
      </c>
      <c r="AX89" s="343"/>
      <c r="AY89" s="340" t="str">
        <f t="shared" si="102"/>
        <v/>
      </c>
      <c r="AZ89" s="340" t="str">
        <f t="shared" si="103"/>
        <v/>
      </c>
      <c r="BA89" s="344" t="str">
        <f t="shared" si="104"/>
        <v/>
      </c>
      <c r="BB89" s="345" t="str">
        <f t="shared" si="105"/>
        <v/>
      </c>
      <c r="BC89" s="346" t="str">
        <f t="shared" si="106"/>
        <v/>
      </c>
      <c r="BD89" s="344" t="str">
        <f t="shared" si="107"/>
        <v/>
      </c>
      <c r="BE89" s="345" t="str">
        <f t="shared" si="108"/>
        <v/>
      </c>
      <c r="BF89" s="346" t="str">
        <f t="shared" si="109"/>
        <v/>
      </c>
      <c r="BG89" s="344" t="str">
        <f t="shared" si="110"/>
        <v/>
      </c>
      <c r="BH89" s="347" t="str">
        <f t="shared" si="111"/>
        <v/>
      </c>
      <c r="BI89" s="348" t="str">
        <f t="shared" si="112"/>
        <v/>
      </c>
      <c r="BJ89" s="348" t="str">
        <f t="shared" si="113"/>
        <v/>
      </c>
      <c r="BK89" s="486" t="str">
        <f t="shared" si="114"/>
        <v/>
      </c>
      <c r="BL89" s="349" t="str">
        <f t="shared" si="121"/>
        <v/>
      </c>
      <c r="BM89" s="135" t="str">
        <f t="shared" si="122"/>
        <v/>
      </c>
      <c r="BN89" s="136" t="str">
        <f t="shared" si="123"/>
        <v/>
      </c>
      <c r="BO89" s="137" t="str">
        <f t="shared" si="124"/>
        <v/>
      </c>
      <c r="BP89" s="135" t="str">
        <f t="shared" si="125"/>
        <v/>
      </c>
      <c r="BQ89" s="136" t="str">
        <f t="shared" si="126"/>
        <v/>
      </c>
      <c r="BR89" s="137" t="str">
        <f t="shared" si="127"/>
        <v/>
      </c>
      <c r="BS89" s="135" t="str">
        <f t="shared" si="128"/>
        <v/>
      </c>
      <c r="BT89" s="140" t="str">
        <f t="shared" si="129"/>
        <v/>
      </c>
      <c r="BU89" s="348" t="str">
        <f t="shared" si="115"/>
        <v/>
      </c>
      <c r="BV89" s="348" t="str">
        <f t="shared" si="116"/>
        <v/>
      </c>
      <c r="BW89" s="348" t="str">
        <f t="shared" si="117"/>
        <v/>
      </c>
      <c r="BX89" s="350" t="str">
        <f t="shared" si="118"/>
        <v/>
      </c>
      <c r="BY89" s="351" t="str">
        <f t="shared" si="119"/>
        <v/>
      </c>
    </row>
    <row r="90" spans="1:77" s="5" customFormat="1" ht="15.6" x14ac:dyDescent="0.3">
      <c r="A90" s="141">
        <v>69</v>
      </c>
      <c r="B90" s="333"/>
      <c r="C90" s="22"/>
      <c r="D90" s="754"/>
      <c r="E90" s="756"/>
      <c r="F90" s="758"/>
      <c r="G90" s="49"/>
      <c r="H90" s="334"/>
      <c r="I90" s="334"/>
      <c r="J90" s="335"/>
      <c r="K90" s="336"/>
      <c r="L90" s="38" t="str">
        <f t="shared" si="65"/>
        <v/>
      </c>
      <c r="M90" s="38" t="str">
        <f t="shared" si="66"/>
        <v/>
      </c>
      <c r="N90" s="38" t="str">
        <f t="shared" si="67"/>
        <v/>
      </c>
      <c r="O90" s="39" t="str">
        <f t="shared" si="68"/>
        <v/>
      </c>
      <c r="P90" s="40" t="str">
        <f t="shared" si="120"/>
        <v/>
      </c>
      <c r="Q90" s="77" t="str">
        <f t="shared" si="69"/>
        <v/>
      </c>
      <c r="R90" s="337" t="str">
        <f t="shared" si="70"/>
        <v/>
      </c>
      <c r="S90" s="40" t="str">
        <f t="shared" si="71"/>
        <v/>
      </c>
      <c r="T90" s="77" t="str">
        <f t="shared" si="72"/>
        <v/>
      </c>
      <c r="U90" s="337" t="str">
        <f t="shared" si="73"/>
        <v/>
      </c>
      <c r="V90" s="40" t="str">
        <f t="shared" si="74"/>
        <v/>
      </c>
      <c r="W90" s="77" t="str">
        <f t="shared" si="75"/>
        <v/>
      </c>
      <c r="X90" s="41" t="str">
        <f t="shared" si="76"/>
        <v/>
      </c>
      <c r="Y90" s="41" t="str">
        <f t="shared" si="77"/>
        <v/>
      </c>
      <c r="Z90" s="41" t="str">
        <f t="shared" si="78"/>
        <v/>
      </c>
      <c r="AA90" s="42" t="str">
        <f t="shared" si="79"/>
        <v/>
      </c>
      <c r="AB90" s="338">
        <f t="shared" si="80"/>
        <v>0</v>
      </c>
      <c r="AC90" s="338" t="str">
        <f t="shared" si="81"/>
        <v/>
      </c>
      <c r="AD90" s="338" t="str">
        <f t="shared" si="82"/>
        <v/>
      </c>
      <c r="AE90" s="339" t="str">
        <f t="shared" si="83"/>
        <v/>
      </c>
      <c r="AF90" s="339" t="str">
        <f t="shared" si="84"/>
        <v/>
      </c>
      <c r="AG90" s="340" t="str">
        <f t="shared" si="85"/>
        <v/>
      </c>
      <c r="AH90" s="339" t="str">
        <f t="shared" si="86"/>
        <v/>
      </c>
      <c r="AI90" s="339" t="str">
        <f t="shared" si="87"/>
        <v/>
      </c>
      <c r="AJ90" s="340" t="str">
        <f t="shared" si="88"/>
        <v/>
      </c>
      <c r="AK90" s="339" t="str">
        <f t="shared" si="89"/>
        <v/>
      </c>
      <c r="AL90" s="339" t="str">
        <f t="shared" si="90"/>
        <v/>
      </c>
      <c r="AM90" s="340" t="str">
        <f t="shared" si="91"/>
        <v/>
      </c>
      <c r="AN90" s="341" t="str">
        <f t="shared" si="92"/>
        <v/>
      </c>
      <c r="AO90" s="342" t="str">
        <f t="shared" si="93"/>
        <v/>
      </c>
      <c r="AP90" s="339" t="str">
        <f t="shared" si="94"/>
        <v/>
      </c>
      <c r="AQ90" s="340" t="str">
        <f t="shared" si="95"/>
        <v/>
      </c>
      <c r="AR90" s="342" t="str">
        <f t="shared" si="96"/>
        <v/>
      </c>
      <c r="AS90" s="339" t="str">
        <f t="shared" si="97"/>
        <v/>
      </c>
      <c r="AT90" s="340" t="str">
        <f t="shared" si="98"/>
        <v/>
      </c>
      <c r="AU90" s="342" t="str">
        <f t="shared" si="99"/>
        <v/>
      </c>
      <c r="AV90" s="339" t="str">
        <f t="shared" si="100"/>
        <v/>
      </c>
      <c r="AW90" s="340" t="str">
        <f t="shared" si="101"/>
        <v/>
      </c>
      <c r="AX90" s="343"/>
      <c r="AY90" s="340" t="str">
        <f t="shared" si="102"/>
        <v/>
      </c>
      <c r="AZ90" s="340" t="str">
        <f t="shared" si="103"/>
        <v/>
      </c>
      <c r="BA90" s="344" t="str">
        <f t="shared" si="104"/>
        <v/>
      </c>
      <c r="BB90" s="345" t="str">
        <f t="shared" si="105"/>
        <v/>
      </c>
      <c r="BC90" s="346" t="str">
        <f t="shared" si="106"/>
        <v/>
      </c>
      <c r="BD90" s="344" t="str">
        <f t="shared" si="107"/>
        <v/>
      </c>
      <c r="BE90" s="345" t="str">
        <f t="shared" si="108"/>
        <v/>
      </c>
      <c r="BF90" s="346" t="str">
        <f t="shared" si="109"/>
        <v/>
      </c>
      <c r="BG90" s="344" t="str">
        <f t="shared" si="110"/>
        <v/>
      </c>
      <c r="BH90" s="347" t="str">
        <f t="shared" si="111"/>
        <v/>
      </c>
      <c r="BI90" s="348" t="str">
        <f t="shared" si="112"/>
        <v/>
      </c>
      <c r="BJ90" s="348" t="str">
        <f t="shared" si="113"/>
        <v/>
      </c>
      <c r="BK90" s="486" t="str">
        <f t="shared" si="114"/>
        <v/>
      </c>
      <c r="BL90" s="349" t="str">
        <f t="shared" si="121"/>
        <v/>
      </c>
      <c r="BM90" s="135" t="str">
        <f t="shared" si="122"/>
        <v/>
      </c>
      <c r="BN90" s="136" t="str">
        <f t="shared" si="123"/>
        <v/>
      </c>
      <c r="BO90" s="137" t="str">
        <f t="shared" si="124"/>
        <v/>
      </c>
      <c r="BP90" s="135" t="str">
        <f t="shared" si="125"/>
        <v/>
      </c>
      <c r="BQ90" s="136" t="str">
        <f t="shared" si="126"/>
        <v/>
      </c>
      <c r="BR90" s="137" t="str">
        <f t="shared" si="127"/>
        <v/>
      </c>
      <c r="BS90" s="135" t="str">
        <f t="shared" si="128"/>
        <v/>
      </c>
      <c r="BT90" s="140" t="str">
        <f t="shared" si="129"/>
        <v/>
      </c>
      <c r="BU90" s="348" t="str">
        <f t="shared" si="115"/>
        <v/>
      </c>
      <c r="BV90" s="348" t="str">
        <f t="shared" si="116"/>
        <v/>
      </c>
      <c r="BW90" s="348" t="str">
        <f t="shared" si="117"/>
        <v/>
      </c>
      <c r="BX90" s="350" t="str">
        <f t="shared" si="118"/>
        <v/>
      </c>
      <c r="BY90" s="351" t="str">
        <f t="shared" si="119"/>
        <v/>
      </c>
    </row>
    <row r="91" spans="1:77" s="5" customFormat="1" ht="15.6" x14ac:dyDescent="0.3">
      <c r="A91" s="141">
        <v>70</v>
      </c>
      <c r="B91" s="333"/>
      <c r="C91" s="22"/>
      <c r="D91" s="754"/>
      <c r="E91" s="756"/>
      <c r="F91" s="758"/>
      <c r="G91" s="49"/>
      <c r="H91" s="334"/>
      <c r="I91" s="334"/>
      <c r="J91" s="335"/>
      <c r="K91" s="336"/>
      <c r="L91" s="38" t="str">
        <f t="shared" si="65"/>
        <v/>
      </c>
      <c r="M91" s="38" t="str">
        <f t="shared" si="66"/>
        <v/>
      </c>
      <c r="N91" s="38" t="str">
        <f t="shared" si="67"/>
        <v/>
      </c>
      <c r="O91" s="39" t="str">
        <f t="shared" si="68"/>
        <v/>
      </c>
      <c r="P91" s="40" t="str">
        <f t="shared" si="120"/>
        <v/>
      </c>
      <c r="Q91" s="77" t="str">
        <f t="shared" si="69"/>
        <v/>
      </c>
      <c r="R91" s="337" t="str">
        <f t="shared" si="70"/>
        <v/>
      </c>
      <c r="S91" s="40" t="str">
        <f t="shared" si="71"/>
        <v/>
      </c>
      <c r="T91" s="77" t="str">
        <f t="shared" si="72"/>
        <v/>
      </c>
      <c r="U91" s="337" t="str">
        <f t="shared" si="73"/>
        <v/>
      </c>
      <c r="V91" s="40" t="str">
        <f t="shared" si="74"/>
        <v/>
      </c>
      <c r="W91" s="77" t="str">
        <f t="shared" si="75"/>
        <v/>
      </c>
      <c r="X91" s="41" t="str">
        <f t="shared" si="76"/>
        <v/>
      </c>
      <c r="Y91" s="41" t="str">
        <f t="shared" si="77"/>
        <v/>
      </c>
      <c r="Z91" s="41" t="str">
        <f t="shared" si="78"/>
        <v/>
      </c>
      <c r="AA91" s="42" t="str">
        <f t="shared" si="79"/>
        <v/>
      </c>
      <c r="AB91" s="338">
        <f t="shared" si="80"/>
        <v>0</v>
      </c>
      <c r="AC91" s="338" t="str">
        <f t="shared" si="81"/>
        <v/>
      </c>
      <c r="AD91" s="338" t="str">
        <f t="shared" si="82"/>
        <v/>
      </c>
      <c r="AE91" s="339" t="str">
        <f t="shared" si="83"/>
        <v/>
      </c>
      <c r="AF91" s="339" t="str">
        <f t="shared" si="84"/>
        <v/>
      </c>
      <c r="AG91" s="340" t="str">
        <f t="shared" si="85"/>
        <v/>
      </c>
      <c r="AH91" s="339" t="str">
        <f t="shared" si="86"/>
        <v/>
      </c>
      <c r="AI91" s="339" t="str">
        <f t="shared" si="87"/>
        <v/>
      </c>
      <c r="AJ91" s="340" t="str">
        <f t="shared" si="88"/>
        <v/>
      </c>
      <c r="AK91" s="339" t="str">
        <f t="shared" si="89"/>
        <v/>
      </c>
      <c r="AL91" s="339" t="str">
        <f t="shared" si="90"/>
        <v/>
      </c>
      <c r="AM91" s="340" t="str">
        <f t="shared" si="91"/>
        <v/>
      </c>
      <c r="AN91" s="341" t="str">
        <f t="shared" si="92"/>
        <v/>
      </c>
      <c r="AO91" s="342" t="str">
        <f t="shared" si="93"/>
        <v/>
      </c>
      <c r="AP91" s="339" t="str">
        <f t="shared" si="94"/>
        <v/>
      </c>
      <c r="AQ91" s="340" t="str">
        <f t="shared" si="95"/>
        <v/>
      </c>
      <c r="AR91" s="342" t="str">
        <f t="shared" si="96"/>
        <v/>
      </c>
      <c r="AS91" s="339" t="str">
        <f t="shared" si="97"/>
        <v/>
      </c>
      <c r="AT91" s="340" t="str">
        <f t="shared" si="98"/>
        <v/>
      </c>
      <c r="AU91" s="342" t="str">
        <f t="shared" si="99"/>
        <v/>
      </c>
      <c r="AV91" s="339" t="str">
        <f t="shared" si="100"/>
        <v/>
      </c>
      <c r="AW91" s="340" t="str">
        <f t="shared" si="101"/>
        <v/>
      </c>
      <c r="AX91" s="343"/>
      <c r="AY91" s="340" t="str">
        <f t="shared" si="102"/>
        <v/>
      </c>
      <c r="AZ91" s="340" t="str">
        <f t="shared" si="103"/>
        <v/>
      </c>
      <c r="BA91" s="344" t="str">
        <f t="shared" si="104"/>
        <v/>
      </c>
      <c r="BB91" s="345" t="str">
        <f t="shared" si="105"/>
        <v/>
      </c>
      <c r="BC91" s="346" t="str">
        <f t="shared" si="106"/>
        <v/>
      </c>
      <c r="BD91" s="344" t="str">
        <f t="shared" si="107"/>
        <v/>
      </c>
      <c r="BE91" s="345" t="str">
        <f t="shared" si="108"/>
        <v/>
      </c>
      <c r="BF91" s="346" t="str">
        <f t="shared" si="109"/>
        <v/>
      </c>
      <c r="BG91" s="344" t="str">
        <f t="shared" si="110"/>
        <v/>
      </c>
      <c r="BH91" s="347" t="str">
        <f t="shared" si="111"/>
        <v/>
      </c>
      <c r="BI91" s="348" t="str">
        <f t="shared" si="112"/>
        <v/>
      </c>
      <c r="BJ91" s="348" t="str">
        <f t="shared" si="113"/>
        <v/>
      </c>
      <c r="BK91" s="486" t="str">
        <f t="shared" si="114"/>
        <v/>
      </c>
      <c r="BL91" s="349" t="str">
        <f t="shared" si="121"/>
        <v/>
      </c>
      <c r="BM91" s="135" t="str">
        <f t="shared" si="122"/>
        <v/>
      </c>
      <c r="BN91" s="136" t="str">
        <f t="shared" si="123"/>
        <v/>
      </c>
      <c r="BO91" s="137" t="str">
        <f t="shared" si="124"/>
        <v/>
      </c>
      <c r="BP91" s="135" t="str">
        <f t="shared" si="125"/>
        <v/>
      </c>
      <c r="BQ91" s="136" t="str">
        <f t="shared" si="126"/>
        <v/>
      </c>
      <c r="BR91" s="137" t="str">
        <f t="shared" si="127"/>
        <v/>
      </c>
      <c r="BS91" s="135" t="str">
        <f t="shared" si="128"/>
        <v/>
      </c>
      <c r="BT91" s="140" t="str">
        <f t="shared" si="129"/>
        <v/>
      </c>
      <c r="BU91" s="348" t="str">
        <f t="shared" si="115"/>
        <v/>
      </c>
      <c r="BV91" s="348" t="str">
        <f t="shared" si="116"/>
        <v/>
      </c>
      <c r="BW91" s="348" t="str">
        <f t="shared" si="117"/>
        <v/>
      </c>
      <c r="BX91" s="350" t="str">
        <f t="shared" si="118"/>
        <v/>
      </c>
      <c r="BY91" s="351" t="str">
        <f t="shared" si="119"/>
        <v/>
      </c>
    </row>
    <row r="92" spans="1:77" s="5" customFormat="1" ht="15.6" x14ac:dyDescent="0.3">
      <c r="A92" s="141">
        <v>71</v>
      </c>
      <c r="B92" s="333"/>
      <c r="C92" s="22"/>
      <c r="D92" s="754"/>
      <c r="E92" s="756"/>
      <c r="F92" s="758"/>
      <c r="G92" s="49"/>
      <c r="H92" s="334"/>
      <c r="I92" s="334"/>
      <c r="J92" s="335"/>
      <c r="K92" s="336"/>
      <c r="L92" s="38" t="str">
        <f t="shared" si="65"/>
        <v/>
      </c>
      <c r="M92" s="38" t="str">
        <f t="shared" si="66"/>
        <v/>
      </c>
      <c r="N92" s="38" t="str">
        <f t="shared" si="67"/>
        <v/>
      </c>
      <c r="O92" s="39" t="str">
        <f t="shared" si="68"/>
        <v/>
      </c>
      <c r="P92" s="40" t="str">
        <f t="shared" si="120"/>
        <v/>
      </c>
      <c r="Q92" s="77" t="str">
        <f t="shared" si="69"/>
        <v/>
      </c>
      <c r="R92" s="337" t="str">
        <f t="shared" si="70"/>
        <v/>
      </c>
      <c r="S92" s="40" t="str">
        <f t="shared" si="71"/>
        <v/>
      </c>
      <c r="T92" s="77" t="str">
        <f t="shared" si="72"/>
        <v/>
      </c>
      <c r="U92" s="337" t="str">
        <f t="shared" si="73"/>
        <v/>
      </c>
      <c r="V92" s="40" t="str">
        <f t="shared" si="74"/>
        <v/>
      </c>
      <c r="W92" s="77" t="str">
        <f t="shared" si="75"/>
        <v/>
      </c>
      <c r="X92" s="41" t="str">
        <f t="shared" si="76"/>
        <v/>
      </c>
      <c r="Y92" s="41" t="str">
        <f t="shared" si="77"/>
        <v/>
      </c>
      <c r="Z92" s="41" t="str">
        <f t="shared" si="78"/>
        <v/>
      </c>
      <c r="AA92" s="42" t="str">
        <f t="shared" si="79"/>
        <v/>
      </c>
      <c r="AB92" s="338">
        <f t="shared" si="80"/>
        <v>0</v>
      </c>
      <c r="AC92" s="338" t="str">
        <f t="shared" si="81"/>
        <v/>
      </c>
      <c r="AD92" s="338" t="str">
        <f t="shared" si="82"/>
        <v/>
      </c>
      <c r="AE92" s="339" t="str">
        <f t="shared" si="83"/>
        <v/>
      </c>
      <c r="AF92" s="339" t="str">
        <f t="shared" si="84"/>
        <v/>
      </c>
      <c r="AG92" s="340" t="str">
        <f t="shared" si="85"/>
        <v/>
      </c>
      <c r="AH92" s="339" t="str">
        <f t="shared" si="86"/>
        <v/>
      </c>
      <c r="AI92" s="339" t="str">
        <f t="shared" si="87"/>
        <v/>
      </c>
      <c r="AJ92" s="340" t="str">
        <f t="shared" si="88"/>
        <v/>
      </c>
      <c r="AK92" s="339" t="str">
        <f t="shared" si="89"/>
        <v/>
      </c>
      <c r="AL92" s="339" t="str">
        <f t="shared" si="90"/>
        <v/>
      </c>
      <c r="AM92" s="340" t="str">
        <f t="shared" si="91"/>
        <v/>
      </c>
      <c r="AN92" s="341" t="str">
        <f t="shared" si="92"/>
        <v/>
      </c>
      <c r="AO92" s="342" t="str">
        <f t="shared" si="93"/>
        <v/>
      </c>
      <c r="AP92" s="339" t="str">
        <f t="shared" si="94"/>
        <v/>
      </c>
      <c r="AQ92" s="340" t="str">
        <f t="shared" si="95"/>
        <v/>
      </c>
      <c r="AR92" s="342" t="str">
        <f t="shared" si="96"/>
        <v/>
      </c>
      <c r="AS92" s="339" t="str">
        <f t="shared" si="97"/>
        <v/>
      </c>
      <c r="AT92" s="340" t="str">
        <f t="shared" si="98"/>
        <v/>
      </c>
      <c r="AU92" s="342" t="str">
        <f t="shared" si="99"/>
        <v/>
      </c>
      <c r="AV92" s="339" t="str">
        <f t="shared" si="100"/>
        <v/>
      </c>
      <c r="AW92" s="340" t="str">
        <f t="shared" si="101"/>
        <v/>
      </c>
      <c r="AX92" s="343"/>
      <c r="AY92" s="340" t="str">
        <f t="shared" si="102"/>
        <v/>
      </c>
      <c r="AZ92" s="340" t="str">
        <f t="shared" si="103"/>
        <v/>
      </c>
      <c r="BA92" s="344" t="str">
        <f t="shared" si="104"/>
        <v/>
      </c>
      <c r="BB92" s="345" t="str">
        <f t="shared" si="105"/>
        <v/>
      </c>
      <c r="BC92" s="346" t="str">
        <f t="shared" si="106"/>
        <v/>
      </c>
      <c r="BD92" s="344" t="str">
        <f t="shared" si="107"/>
        <v/>
      </c>
      <c r="BE92" s="345" t="str">
        <f t="shared" si="108"/>
        <v/>
      </c>
      <c r="BF92" s="346" t="str">
        <f t="shared" si="109"/>
        <v/>
      </c>
      <c r="BG92" s="344" t="str">
        <f t="shared" si="110"/>
        <v/>
      </c>
      <c r="BH92" s="347" t="str">
        <f t="shared" si="111"/>
        <v/>
      </c>
      <c r="BI92" s="348" t="str">
        <f t="shared" si="112"/>
        <v/>
      </c>
      <c r="BJ92" s="348" t="str">
        <f t="shared" si="113"/>
        <v/>
      </c>
      <c r="BK92" s="486" t="str">
        <f t="shared" si="114"/>
        <v/>
      </c>
      <c r="BL92" s="349" t="str">
        <f t="shared" si="121"/>
        <v/>
      </c>
      <c r="BM92" s="135" t="str">
        <f t="shared" si="122"/>
        <v/>
      </c>
      <c r="BN92" s="136" t="str">
        <f t="shared" si="123"/>
        <v/>
      </c>
      <c r="BO92" s="137" t="str">
        <f t="shared" si="124"/>
        <v/>
      </c>
      <c r="BP92" s="135" t="str">
        <f t="shared" si="125"/>
        <v/>
      </c>
      <c r="BQ92" s="136" t="str">
        <f t="shared" si="126"/>
        <v/>
      </c>
      <c r="BR92" s="137" t="str">
        <f t="shared" si="127"/>
        <v/>
      </c>
      <c r="BS92" s="135" t="str">
        <f t="shared" si="128"/>
        <v/>
      </c>
      <c r="BT92" s="140" t="str">
        <f t="shared" si="129"/>
        <v/>
      </c>
      <c r="BU92" s="348" t="str">
        <f t="shared" si="115"/>
        <v/>
      </c>
      <c r="BV92" s="348" t="str">
        <f t="shared" si="116"/>
        <v/>
      </c>
      <c r="BW92" s="348" t="str">
        <f t="shared" si="117"/>
        <v/>
      </c>
      <c r="BX92" s="350" t="str">
        <f t="shared" si="118"/>
        <v/>
      </c>
      <c r="BY92" s="351" t="str">
        <f t="shared" si="119"/>
        <v/>
      </c>
    </row>
    <row r="93" spans="1:77" s="5" customFormat="1" ht="15.6" x14ac:dyDescent="0.3">
      <c r="A93" s="141">
        <v>72</v>
      </c>
      <c r="B93" s="333"/>
      <c r="C93" s="22"/>
      <c r="D93" s="754"/>
      <c r="E93" s="756"/>
      <c r="F93" s="758"/>
      <c r="G93" s="49"/>
      <c r="H93" s="334"/>
      <c r="I93" s="334"/>
      <c r="J93" s="335"/>
      <c r="K93" s="336"/>
      <c r="L93" s="38" t="str">
        <f t="shared" si="65"/>
        <v/>
      </c>
      <c r="M93" s="38" t="str">
        <f t="shared" si="66"/>
        <v/>
      </c>
      <c r="N93" s="38" t="str">
        <f t="shared" si="67"/>
        <v/>
      </c>
      <c r="O93" s="39" t="str">
        <f t="shared" si="68"/>
        <v/>
      </c>
      <c r="P93" s="40" t="str">
        <f t="shared" si="120"/>
        <v/>
      </c>
      <c r="Q93" s="77" t="str">
        <f t="shared" si="69"/>
        <v/>
      </c>
      <c r="R93" s="337" t="str">
        <f t="shared" si="70"/>
        <v/>
      </c>
      <c r="S93" s="40" t="str">
        <f t="shared" si="71"/>
        <v/>
      </c>
      <c r="T93" s="77" t="str">
        <f t="shared" si="72"/>
        <v/>
      </c>
      <c r="U93" s="337" t="str">
        <f t="shared" si="73"/>
        <v/>
      </c>
      <c r="V93" s="40" t="str">
        <f t="shared" si="74"/>
        <v/>
      </c>
      <c r="W93" s="77" t="str">
        <f t="shared" si="75"/>
        <v/>
      </c>
      <c r="X93" s="41" t="str">
        <f t="shared" si="76"/>
        <v/>
      </c>
      <c r="Y93" s="41" t="str">
        <f t="shared" si="77"/>
        <v/>
      </c>
      <c r="Z93" s="41" t="str">
        <f t="shared" si="78"/>
        <v/>
      </c>
      <c r="AA93" s="42" t="str">
        <f t="shared" si="79"/>
        <v/>
      </c>
      <c r="AB93" s="338">
        <f t="shared" si="80"/>
        <v>0</v>
      </c>
      <c r="AC93" s="338" t="str">
        <f t="shared" si="81"/>
        <v/>
      </c>
      <c r="AD93" s="338" t="str">
        <f t="shared" si="82"/>
        <v/>
      </c>
      <c r="AE93" s="339" t="str">
        <f t="shared" si="83"/>
        <v/>
      </c>
      <c r="AF93" s="339" t="str">
        <f t="shared" si="84"/>
        <v/>
      </c>
      <c r="AG93" s="340" t="str">
        <f t="shared" si="85"/>
        <v/>
      </c>
      <c r="AH93" s="339" t="str">
        <f t="shared" si="86"/>
        <v/>
      </c>
      <c r="AI93" s="339" t="str">
        <f t="shared" si="87"/>
        <v/>
      </c>
      <c r="AJ93" s="340" t="str">
        <f t="shared" si="88"/>
        <v/>
      </c>
      <c r="AK93" s="339" t="str">
        <f t="shared" si="89"/>
        <v/>
      </c>
      <c r="AL93" s="339" t="str">
        <f t="shared" si="90"/>
        <v/>
      </c>
      <c r="AM93" s="340" t="str">
        <f t="shared" si="91"/>
        <v/>
      </c>
      <c r="AN93" s="341" t="str">
        <f t="shared" si="92"/>
        <v/>
      </c>
      <c r="AO93" s="342" t="str">
        <f t="shared" si="93"/>
        <v/>
      </c>
      <c r="AP93" s="339" t="str">
        <f t="shared" si="94"/>
        <v/>
      </c>
      <c r="AQ93" s="340" t="str">
        <f t="shared" si="95"/>
        <v/>
      </c>
      <c r="AR93" s="342" t="str">
        <f t="shared" si="96"/>
        <v/>
      </c>
      <c r="AS93" s="339" t="str">
        <f t="shared" si="97"/>
        <v/>
      </c>
      <c r="AT93" s="340" t="str">
        <f t="shared" si="98"/>
        <v/>
      </c>
      <c r="AU93" s="342" t="str">
        <f t="shared" si="99"/>
        <v/>
      </c>
      <c r="AV93" s="339" t="str">
        <f t="shared" si="100"/>
        <v/>
      </c>
      <c r="AW93" s="340" t="str">
        <f t="shared" si="101"/>
        <v/>
      </c>
      <c r="AX93" s="343"/>
      <c r="AY93" s="340" t="str">
        <f t="shared" si="102"/>
        <v/>
      </c>
      <c r="AZ93" s="340" t="str">
        <f t="shared" si="103"/>
        <v/>
      </c>
      <c r="BA93" s="344" t="str">
        <f t="shared" si="104"/>
        <v/>
      </c>
      <c r="BB93" s="345" t="str">
        <f t="shared" si="105"/>
        <v/>
      </c>
      <c r="BC93" s="346" t="str">
        <f t="shared" si="106"/>
        <v/>
      </c>
      <c r="BD93" s="344" t="str">
        <f t="shared" si="107"/>
        <v/>
      </c>
      <c r="BE93" s="345" t="str">
        <f t="shared" si="108"/>
        <v/>
      </c>
      <c r="BF93" s="346" t="str">
        <f t="shared" si="109"/>
        <v/>
      </c>
      <c r="BG93" s="344" t="str">
        <f t="shared" si="110"/>
        <v/>
      </c>
      <c r="BH93" s="347" t="str">
        <f t="shared" si="111"/>
        <v/>
      </c>
      <c r="BI93" s="348" t="str">
        <f t="shared" si="112"/>
        <v/>
      </c>
      <c r="BJ93" s="348" t="str">
        <f t="shared" si="113"/>
        <v/>
      </c>
      <c r="BK93" s="486" t="str">
        <f t="shared" si="114"/>
        <v/>
      </c>
      <c r="BL93" s="349" t="str">
        <f t="shared" si="121"/>
        <v/>
      </c>
      <c r="BM93" s="135" t="str">
        <f t="shared" si="122"/>
        <v/>
      </c>
      <c r="BN93" s="136" t="str">
        <f t="shared" si="123"/>
        <v/>
      </c>
      <c r="BO93" s="137" t="str">
        <f t="shared" si="124"/>
        <v/>
      </c>
      <c r="BP93" s="135" t="str">
        <f t="shared" si="125"/>
        <v/>
      </c>
      <c r="BQ93" s="136" t="str">
        <f t="shared" si="126"/>
        <v/>
      </c>
      <c r="BR93" s="137" t="str">
        <f t="shared" si="127"/>
        <v/>
      </c>
      <c r="BS93" s="135" t="str">
        <f t="shared" si="128"/>
        <v/>
      </c>
      <c r="BT93" s="140" t="str">
        <f t="shared" si="129"/>
        <v/>
      </c>
      <c r="BU93" s="348" t="str">
        <f t="shared" si="115"/>
        <v/>
      </c>
      <c r="BV93" s="348" t="str">
        <f t="shared" si="116"/>
        <v/>
      </c>
      <c r="BW93" s="348" t="str">
        <f t="shared" si="117"/>
        <v/>
      </c>
      <c r="BX93" s="350" t="str">
        <f t="shared" si="118"/>
        <v/>
      </c>
      <c r="BY93" s="351" t="str">
        <f t="shared" si="119"/>
        <v/>
      </c>
    </row>
    <row r="94" spans="1:77" s="5" customFormat="1" ht="15.6" x14ac:dyDescent="0.3">
      <c r="A94" s="141">
        <v>73</v>
      </c>
      <c r="B94" s="333"/>
      <c r="C94" s="22"/>
      <c r="D94" s="754"/>
      <c r="E94" s="756"/>
      <c r="F94" s="758"/>
      <c r="G94" s="49"/>
      <c r="H94" s="334"/>
      <c r="I94" s="334"/>
      <c r="J94" s="335"/>
      <c r="K94" s="336"/>
      <c r="L94" s="38" t="str">
        <f t="shared" si="65"/>
        <v/>
      </c>
      <c r="M94" s="38" t="str">
        <f t="shared" si="66"/>
        <v/>
      </c>
      <c r="N94" s="38" t="str">
        <f t="shared" si="67"/>
        <v/>
      </c>
      <c r="O94" s="39" t="str">
        <f t="shared" si="68"/>
        <v/>
      </c>
      <c r="P94" s="40" t="str">
        <f t="shared" si="120"/>
        <v/>
      </c>
      <c r="Q94" s="77" t="str">
        <f t="shared" si="69"/>
        <v/>
      </c>
      <c r="R94" s="337" t="str">
        <f t="shared" si="70"/>
        <v/>
      </c>
      <c r="S94" s="40" t="str">
        <f t="shared" si="71"/>
        <v/>
      </c>
      <c r="T94" s="77" t="str">
        <f t="shared" si="72"/>
        <v/>
      </c>
      <c r="U94" s="337" t="str">
        <f t="shared" si="73"/>
        <v/>
      </c>
      <c r="V94" s="40" t="str">
        <f t="shared" si="74"/>
        <v/>
      </c>
      <c r="W94" s="77" t="str">
        <f t="shared" si="75"/>
        <v/>
      </c>
      <c r="X94" s="41" t="str">
        <f t="shared" si="76"/>
        <v/>
      </c>
      <c r="Y94" s="41" t="str">
        <f t="shared" si="77"/>
        <v/>
      </c>
      <c r="Z94" s="41" t="str">
        <f t="shared" si="78"/>
        <v/>
      </c>
      <c r="AA94" s="42" t="str">
        <f t="shared" si="79"/>
        <v/>
      </c>
      <c r="AB94" s="338">
        <f t="shared" si="80"/>
        <v>0</v>
      </c>
      <c r="AC94" s="338" t="str">
        <f t="shared" si="81"/>
        <v/>
      </c>
      <c r="AD94" s="338" t="str">
        <f t="shared" si="82"/>
        <v/>
      </c>
      <c r="AE94" s="339" t="str">
        <f t="shared" si="83"/>
        <v/>
      </c>
      <c r="AF94" s="339" t="str">
        <f t="shared" si="84"/>
        <v/>
      </c>
      <c r="AG94" s="340" t="str">
        <f t="shared" si="85"/>
        <v/>
      </c>
      <c r="AH94" s="339" t="str">
        <f t="shared" si="86"/>
        <v/>
      </c>
      <c r="AI94" s="339" t="str">
        <f t="shared" si="87"/>
        <v/>
      </c>
      <c r="AJ94" s="340" t="str">
        <f t="shared" si="88"/>
        <v/>
      </c>
      <c r="AK94" s="339" t="str">
        <f t="shared" si="89"/>
        <v/>
      </c>
      <c r="AL94" s="339" t="str">
        <f t="shared" si="90"/>
        <v/>
      </c>
      <c r="AM94" s="340" t="str">
        <f t="shared" si="91"/>
        <v/>
      </c>
      <c r="AN94" s="341" t="str">
        <f t="shared" si="92"/>
        <v/>
      </c>
      <c r="AO94" s="342" t="str">
        <f t="shared" si="93"/>
        <v/>
      </c>
      <c r="AP94" s="339" t="str">
        <f t="shared" si="94"/>
        <v/>
      </c>
      <c r="AQ94" s="340" t="str">
        <f t="shared" si="95"/>
        <v/>
      </c>
      <c r="AR94" s="342" t="str">
        <f t="shared" si="96"/>
        <v/>
      </c>
      <c r="AS94" s="339" t="str">
        <f t="shared" si="97"/>
        <v/>
      </c>
      <c r="AT94" s="340" t="str">
        <f t="shared" si="98"/>
        <v/>
      </c>
      <c r="AU94" s="342" t="str">
        <f t="shared" si="99"/>
        <v/>
      </c>
      <c r="AV94" s="339" t="str">
        <f t="shared" si="100"/>
        <v/>
      </c>
      <c r="AW94" s="340" t="str">
        <f t="shared" si="101"/>
        <v/>
      </c>
      <c r="AX94" s="343"/>
      <c r="AY94" s="340" t="str">
        <f t="shared" si="102"/>
        <v/>
      </c>
      <c r="AZ94" s="340" t="str">
        <f t="shared" si="103"/>
        <v/>
      </c>
      <c r="BA94" s="344" t="str">
        <f t="shared" si="104"/>
        <v/>
      </c>
      <c r="BB94" s="345" t="str">
        <f t="shared" si="105"/>
        <v/>
      </c>
      <c r="BC94" s="346" t="str">
        <f t="shared" si="106"/>
        <v/>
      </c>
      <c r="BD94" s="344" t="str">
        <f t="shared" si="107"/>
        <v/>
      </c>
      <c r="BE94" s="345" t="str">
        <f t="shared" si="108"/>
        <v/>
      </c>
      <c r="BF94" s="346" t="str">
        <f t="shared" si="109"/>
        <v/>
      </c>
      <c r="BG94" s="344" t="str">
        <f t="shared" si="110"/>
        <v/>
      </c>
      <c r="BH94" s="347" t="str">
        <f t="shared" si="111"/>
        <v/>
      </c>
      <c r="BI94" s="348" t="str">
        <f t="shared" si="112"/>
        <v/>
      </c>
      <c r="BJ94" s="348" t="str">
        <f t="shared" si="113"/>
        <v/>
      </c>
      <c r="BK94" s="486" t="str">
        <f t="shared" si="114"/>
        <v/>
      </c>
      <c r="BL94" s="349" t="str">
        <f t="shared" si="121"/>
        <v/>
      </c>
      <c r="BM94" s="135" t="str">
        <f t="shared" si="122"/>
        <v/>
      </c>
      <c r="BN94" s="136" t="str">
        <f t="shared" si="123"/>
        <v/>
      </c>
      <c r="BO94" s="137" t="str">
        <f t="shared" si="124"/>
        <v/>
      </c>
      <c r="BP94" s="135" t="str">
        <f t="shared" si="125"/>
        <v/>
      </c>
      <c r="BQ94" s="136" t="str">
        <f t="shared" si="126"/>
        <v/>
      </c>
      <c r="BR94" s="137" t="str">
        <f t="shared" si="127"/>
        <v/>
      </c>
      <c r="BS94" s="135" t="str">
        <f t="shared" si="128"/>
        <v/>
      </c>
      <c r="BT94" s="140" t="str">
        <f t="shared" si="129"/>
        <v/>
      </c>
      <c r="BU94" s="348" t="str">
        <f t="shared" si="115"/>
        <v/>
      </c>
      <c r="BV94" s="348" t="str">
        <f t="shared" si="116"/>
        <v/>
      </c>
      <c r="BW94" s="348" t="str">
        <f t="shared" si="117"/>
        <v/>
      </c>
      <c r="BX94" s="350" t="str">
        <f t="shared" si="118"/>
        <v/>
      </c>
      <c r="BY94" s="351" t="str">
        <f t="shared" si="119"/>
        <v/>
      </c>
    </row>
    <row r="95" spans="1:77" s="5" customFormat="1" ht="15.6" x14ac:dyDescent="0.3">
      <c r="A95" s="141">
        <v>74</v>
      </c>
      <c r="B95" s="333"/>
      <c r="C95" s="22"/>
      <c r="D95" s="754"/>
      <c r="E95" s="756"/>
      <c r="F95" s="758"/>
      <c r="G95" s="49"/>
      <c r="H95" s="334"/>
      <c r="I95" s="334"/>
      <c r="J95" s="335"/>
      <c r="K95" s="336"/>
      <c r="L95" s="38" t="str">
        <f t="shared" si="65"/>
        <v/>
      </c>
      <c r="M95" s="38" t="str">
        <f t="shared" si="66"/>
        <v/>
      </c>
      <c r="N95" s="38" t="str">
        <f t="shared" si="67"/>
        <v/>
      </c>
      <c r="O95" s="39" t="str">
        <f t="shared" si="68"/>
        <v/>
      </c>
      <c r="P95" s="40" t="str">
        <f t="shared" si="120"/>
        <v/>
      </c>
      <c r="Q95" s="77" t="str">
        <f t="shared" si="69"/>
        <v/>
      </c>
      <c r="R95" s="337" t="str">
        <f t="shared" si="70"/>
        <v/>
      </c>
      <c r="S95" s="40" t="str">
        <f t="shared" si="71"/>
        <v/>
      </c>
      <c r="T95" s="77" t="str">
        <f t="shared" si="72"/>
        <v/>
      </c>
      <c r="U95" s="337" t="str">
        <f t="shared" si="73"/>
        <v/>
      </c>
      <c r="V95" s="40" t="str">
        <f t="shared" si="74"/>
        <v/>
      </c>
      <c r="W95" s="77" t="str">
        <f t="shared" si="75"/>
        <v/>
      </c>
      <c r="X95" s="41" t="str">
        <f t="shared" si="76"/>
        <v/>
      </c>
      <c r="Y95" s="41" t="str">
        <f t="shared" si="77"/>
        <v/>
      </c>
      <c r="Z95" s="41" t="str">
        <f t="shared" si="78"/>
        <v/>
      </c>
      <c r="AA95" s="42" t="str">
        <f t="shared" si="79"/>
        <v/>
      </c>
      <c r="AB95" s="338">
        <f t="shared" si="80"/>
        <v>0</v>
      </c>
      <c r="AC95" s="338" t="str">
        <f t="shared" si="81"/>
        <v/>
      </c>
      <c r="AD95" s="338" t="str">
        <f t="shared" si="82"/>
        <v/>
      </c>
      <c r="AE95" s="339" t="str">
        <f t="shared" si="83"/>
        <v/>
      </c>
      <c r="AF95" s="339" t="str">
        <f t="shared" si="84"/>
        <v/>
      </c>
      <c r="AG95" s="340" t="str">
        <f t="shared" si="85"/>
        <v/>
      </c>
      <c r="AH95" s="339" t="str">
        <f t="shared" si="86"/>
        <v/>
      </c>
      <c r="AI95" s="339" t="str">
        <f t="shared" si="87"/>
        <v/>
      </c>
      <c r="AJ95" s="340" t="str">
        <f t="shared" si="88"/>
        <v/>
      </c>
      <c r="AK95" s="339" t="str">
        <f t="shared" si="89"/>
        <v/>
      </c>
      <c r="AL95" s="339" t="str">
        <f t="shared" si="90"/>
        <v/>
      </c>
      <c r="AM95" s="340" t="str">
        <f t="shared" si="91"/>
        <v/>
      </c>
      <c r="AN95" s="341" t="str">
        <f t="shared" si="92"/>
        <v/>
      </c>
      <c r="AO95" s="342" t="str">
        <f t="shared" si="93"/>
        <v/>
      </c>
      <c r="AP95" s="339" t="str">
        <f t="shared" si="94"/>
        <v/>
      </c>
      <c r="AQ95" s="340" t="str">
        <f t="shared" si="95"/>
        <v/>
      </c>
      <c r="AR95" s="342" t="str">
        <f t="shared" si="96"/>
        <v/>
      </c>
      <c r="AS95" s="339" t="str">
        <f t="shared" si="97"/>
        <v/>
      </c>
      <c r="AT95" s="340" t="str">
        <f t="shared" si="98"/>
        <v/>
      </c>
      <c r="AU95" s="342" t="str">
        <f t="shared" si="99"/>
        <v/>
      </c>
      <c r="AV95" s="339" t="str">
        <f t="shared" si="100"/>
        <v/>
      </c>
      <c r="AW95" s="340" t="str">
        <f t="shared" si="101"/>
        <v/>
      </c>
      <c r="AX95" s="343"/>
      <c r="AY95" s="340" t="str">
        <f t="shared" si="102"/>
        <v/>
      </c>
      <c r="AZ95" s="340" t="str">
        <f t="shared" si="103"/>
        <v/>
      </c>
      <c r="BA95" s="344" t="str">
        <f t="shared" si="104"/>
        <v/>
      </c>
      <c r="BB95" s="345" t="str">
        <f t="shared" si="105"/>
        <v/>
      </c>
      <c r="BC95" s="346" t="str">
        <f t="shared" si="106"/>
        <v/>
      </c>
      <c r="BD95" s="344" t="str">
        <f t="shared" si="107"/>
        <v/>
      </c>
      <c r="BE95" s="345" t="str">
        <f t="shared" si="108"/>
        <v/>
      </c>
      <c r="BF95" s="346" t="str">
        <f t="shared" si="109"/>
        <v/>
      </c>
      <c r="BG95" s="344" t="str">
        <f t="shared" si="110"/>
        <v/>
      </c>
      <c r="BH95" s="347" t="str">
        <f t="shared" si="111"/>
        <v/>
      </c>
      <c r="BI95" s="348" t="str">
        <f t="shared" si="112"/>
        <v/>
      </c>
      <c r="BJ95" s="348" t="str">
        <f t="shared" si="113"/>
        <v/>
      </c>
      <c r="BK95" s="486" t="str">
        <f t="shared" si="114"/>
        <v/>
      </c>
      <c r="BL95" s="349" t="str">
        <f t="shared" si="121"/>
        <v/>
      </c>
      <c r="BM95" s="135" t="str">
        <f t="shared" si="122"/>
        <v/>
      </c>
      <c r="BN95" s="136" t="str">
        <f t="shared" si="123"/>
        <v/>
      </c>
      <c r="BO95" s="137" t="str">
        <f t="shared" si="124"/>
        <v/>
      </c>
      <c r="BP95" s="135" t="str">
        <f t="shared" si="125"/>
        <v/>
      </c>
      <c r="BQ95" s="136" t="str">
        <f t="shared" si="126"/>
        <v/>
      </c>
      <c r="BR95" s="137" t="str">
        <f t="shared" si="127"/>
        <v/>
      </c>
      <c r="BS95" s="135" t="str">
        <f t="shared" si="128"/>
        <v/>
      </c>
      <c r="BT95" s="140" t="str">
        <f t="shared" si="129"/>
        <v/>
      </c>
      <c r="BU95" s="348" t="str">
        <f t="shared" si="115"/>
        <v/>
      </c>
      <c r="BV95" s="348" t="str">
        <f t="shared" si="116"/>
        <v/>
      </c>
      <c r="BW95" s="348" t="str">
        <f t="shared" si="117"/>
        <v/>
      </c>
      <c r="BX95" s="350" t="str">
        <f t="shared" si="118"/>
        <v/>
      </c>
      <c r="BY95" s="351" t="str">
        <f t="shared" si="119"/>
        <v/>
      </c>
    </row>
    <row r="96" spans="1:77" s="12" customFormat="1" ht="16.2" thickBot="1" x14ac:dyDescent="0.35">
      <c r="A96" s="141">
        <v>75</v>
      </c>
      <c r="B96" s="333"/>
      <c r="C96" s="22"/>
      <c r="D96" s="754"/>
      <c r="E96" s="756"/>
      <c r="F96" s="758"/>
      <c r="G96" s="49"/>
      <c r="H96" s="334"/>
      <c r="I96" s="334"/>
      <c r="J96" s="335"/>
      <c r="K96" s="336"/>
      <c r="L96" s="38" t="str">
        <f t="shared" si="65"/>
        <v/>
      </c>
      <c r="M96" s="38" t="str">
        <f t="shared" si="66"/>
        <v/>
      </c>
      <c r="N96" s="38" t="str">
        <f t="shared" si="67"/>
        <v/>
      </c>
      <c r="O96" s="39" t="str">
        <f t="shared" si="68"/>
        <v/>
      </c>
      <c r="P96" s="40" t="str">
        <f t="shared" si="120"/>
        <v/>
      </c>
      <c r="Q96" s="77" t="str">
        <f t="shared" si="69"/>
        <v/>
      </c>
      <c r="R96" s="337" t="str">
        <f t="shared" si="70"/>
        <v/>
      </c>
      <c r="S96" s="40" t="str">
        <f t="shared" si="71"/>
        <v/>
      </c>
      <c r="T96" s="77" t="str">
        <f t="shared" si="72"/>
        <v/>
      </c>
      <c r="U96" s="337" t="str">
        <f t="shared" si="73"/>
        <v/>
      </c>
      <c r="V96" s="40" t="str">
        <f t="shared" si="74"/>
        <v/>
      </c>
      <c r="W96" s="77" t="str">
        <f t="shared" si="75"/>
        <v/>
      </c>
      <c r="X96" s="41" t="str">
        <f t="shared" si="76"/>
        <v/>
      </c>
      <c r="Y96" s="41" t="str">
        <f t="shared" si="77"/>
        <v/>
      </c>
      <c r="Z96" s="41" t="str">
        <f t="shared" si="78"/>
        <v/>
      </c>
      <c r="AA96" s="42" t="str">
        <f t="shared" si="79"/>
        <v/>
      </c>
      <c r="AB96" s="338">
        <f t="shared" si="80"/>
        <v>0</v>
      </c>
      <c r="AC96" s="338" t="str">
        <f t="shared" si="81"/>
        <v/>
      </c>
      <c r="AD96" s="338" t="str">
        <f t="shared" si="82"/>
        <v/>
      </c>
      <c r="AE96" s="339" t="str">
        <f t="shared" si="83"/>
        <v/>
      </c>
      <c r="AF96" s="339" t="str">
        <f t="shared" si="84"/>
        <v/>
      </c>
      <c r="AG96" s="340" t="str">
        <f t="shared" si="85"/>
        <v/>
      </c>
      <c r="AH96" s="339" t="str">
        <f t="shared" si="86"/>
        <v/>
      </c>
      <c r="AI96" s="339" t="str">
        <f t="shared" si="87"/>
        <v/>
      </c>
      <c r="AJ96" s="340" t="str">
        <f t="shared" si="88"/>
        <v/>
      </c>
      <c r="AK96" s="339" t="str">
        <f t="shared" si="89"/>
        <v/>
      </c>
      <c r="AL96" s="339" t="str">
        <f t="shared" si="90"/>
        <v/>
      </c>
      <c r="AM96" s="340" t="str">
        <f t="shared" si="91"/>
        <v/>
      </c>
      <c r="AN96" s="341" t="str">
        <f t="shared" si="92"/>
        <v/>
      </c>
      <c r="AO96" s="342" t="str">
        <f t="shared" si="93"/>
        <v/>
      </c>
      <c r="AP96" s="339" t="str">
        <f t="shared" si="94"/>
        <v/>
      </c>
      <c r="AQ96" s="340" t="str">
        <f t="shared" si="95"/>
        <v/>
      </c>
      <c r="AR96" s="342" t="str">
        <f t="shared" si="96"/>
        <v/>
      </c>
      <c r="AS96" s="339" t="str">
        <f t="shared" si="97"/>
        <v/>
      </c>
      <c r="AT96" s="340" t="str">
        <f t="shared" si="98"/>
        <v/>
      </c>
      <c r="AU96" s="342" t="str">
        <f t="shared" si="99"/>
        <v/>
      </c>
      <c r="AV96" s="339" t="str">
        <f t="shared" si="100"/>
        <v/>
      </c>
      <c r="AW96" s="340" t="str">
        <f t="shared" si="101"/>
        <v/>
      </c>
      <c r="AX96" s="343"/>
      <c r="AY96" s="340" t="str">
        <f t="shared" si="102"/>
        <v/>
      </c>
      <c r="AZ96" s="340" t="str">
        <f t="shared" si="103"/>
        <v/>
      </c>
      <c r="BA96" s="344" t="str">
        <f t="shared" si="104"/>
        <v/>
      </c>
      <c r="BB96" s="345" t="str">
        <f t="shared" si="105"/>
        <v/>
      </c>
      <c r="BC96" s="346" t="str">
        <f t="shared" si="106"/>
        <v/>
      </c>
      <c r="BD96" s="344" t="str">
        <f t="shared" si="107"/>
        <v/>
      </c>
      <c r="BE96" s="345" t="str">
        <f t="shared" si="108"/>
        <v/>
      </c>
      <c r="BF96" s="346" t="str">
        <f t="shared" si="109"/>
        <v/>
      </c>
      <c r="BG96" s="344" t="str">
        <f t="shared" si="110"/>
        <v/>
      </c>
      <c r="BH96" s="347" t="str">
        <f t="shared" si="111"/>
        <v/>
      </c>
      <c r="BI96" s="348" t="str">
        <f t="shared" si="112"/>
        <v/>
      </c>
      <c r="BJ96" s="348" t="str">
        <f t="shared" si="113"/>
        <v/>
      </c>
      <c r="BK96" s="486" t="str">
        <f t="shared" si="114"/>
        <v/>
      </c>
      <c r="BL96" s="349" t="str">
        <f t="shared" si="121"/>
        <v/>
      </c>
      <c r="BM96" s="135" t="str">
        <f t="shared" si="122"/>
        <v/>
      </c>
      <c r="BN96" s="136" t="str">
        <f t="shared" si="123"/>
        <v/>
      </c>
      <c r="BO96" s="137" t="str">
        <f t="shared" si="124"/>
        <v/>
      </c>
      <c r="BP96" s="135" t="str">
        <f t="shared" si="125"/>
        <v/>
      </c>
      <c r="BQ96" s="136" t="str">
        <f t="shared" si="126"/>
        <v/>
      </c>
      <c r="BR96" s="137" t="str">
        <f t="shared" si="127"/>
        <v/>
      </c>
      <c r="BS96" s="135" t="str">
        <f t="shared" si="128"/>
        <v/>
      </c>
      <c r="BT96" s="140" t="str">
        <f t="shared" si="129"/>
        <v/>
      </c>
      <c r="BU96" s="348" t="str">
        <f t="shared" si="115"/>
        <v/>
      </c>
      <c r="BV96" s="348" t="str">
        <f t="shared" si="116"/>
        <v/>
      </c>
      <c r="BW96" s="348" t="str">
        <f t="shared" si="117"/>
        <v/>
      </c>
      <c r="BX96" s="350" t="str">
        <f t="shared" si="118"/>
        <v/>
      </c>
      <c r="BY96" s="351" t="str">
        <f t="shared" si="119"/>
        <v/>
      </c>
    </row>
    <row r="97" spans="1:77" s="5" customFormat="1" ht="15.6" x14ac:dyDescent="0.3">
      <c r="A97" s="141">
        <v>76</v>
      </c>
      <c r="B97" s="333"/>
      <c r="C97" s="22"/>
      <c r="D97" s="754"/>
      <c r="E97" s="756"/>
      <c r="F97" s="758"/>
      <c r="G97" s="49"/>
      <c r="H97" s="334"/>
      <c r="I97" s="334"/>
      <c r="J97" s="335"/>
      <c r="K97" s="336"/>
      <c r="L97" s="38" t="str">
        <f t="shared" si="65"/>
        <v/>
      </c>
      <c r="M97" s="38" t="str">
        <f t="shared" si="66"/>
        <v/>
      </c>
      <c r="N97" s="38" t="str">
        <f t="shared" si="67"/>
        <v/>
      </c>
      <c r="O97" s="39" t="str">
        <f t="shared" si="68"/>
        <v/>
      </c>
      <c r="P97" s="40" t="str">
        <f t="shared" si="120"/>
        <v/>
      </c>
      <c r="Q97" s="77" t="str">
        <f t="shared" si="69"/>
        <v/>
      </c>
      <c r="R97" s="337" t="str">
        <f t="shared" si="70"/>
        <v/>
      </c>
      <c r="S97" s="40" t="str">
        <f t="shared" si="71"/>
        <v/>
      </c>
      <c r="T97" s="77" t="str">
        <f t="shared" si="72"/>
        <v/>
      </c>
      <c r="U97" s="337" t="str">
        <f t="shared" si="73"/>
        <v/>
      </c>
      <c r="V97" s="40" t="str">
        <f t="shared" si="74"/>
        <v/>
      </c>
      <c r="W97" s="77" t="str">
        <f t="shared" si="75"/>
        <v/>
      </c>
      <c r="X97" s="41" t="str">
        <f t="shared" si="76"/>
        <v/>
      </c>
      <c r="Y97" s="41" t="str">
        <f t="shared" si="77"/>
        <v/>
      </c>
      <c r="Z97" s="41" t="str">
        <f t="shared" si="78"/>
        <v/>
      </c>
      <c r="AA97" s="42" t="str">
        <f t="shared" si="79"/>
        <v/>
      </c>
      <c r="AB97" s="338">
        <f t="shared" si="80"/>
        <v>0</v>
      </c>
      <c r="AC97" s="338" t="str">
        <f t="shared" si="81"/>
        <v/>
      </c>
      <c r="AD97" s="338" t="str">
        <f t="shared" si="82"/>
        <v/>
      </c>
      <c r="AE97" s="339" t="str">
        <f t="shared" si="83"/>
        <v/>
      </c>
      <c r="AF97" s="339" t="str">
        <f t="shared" si="84"/>
        <v/>
      </c>
      <c r="AG97" s="340" t="str">
        <f t="shared" si="85"/>
        <v/>
      </c>
      <c r="AH97" s="339" t="str">
        <f t="shared" si="86"/>
        <v/>
      </c>
      <c r="AI97" s="339" t="str">
        <f t="shared" si="87"/>
        <v/>
      </c>
      <c r="AJ97" s="340" t="str">
        <f t="shared" si="88"/>
        <v/>
      </c>
      <c r="AK97" s="339" t="str">
        <f t="shared" si="89"/>
        <v/>
      </c>
      <c r="AL97" s="339" t="str">
        <f t="shared" si="90"/>
        <v/>
      </c>
      <c r="AM97" s="340" t="str">
        <f t="shared" si="91"/>
        <v/>
      </c>
      <c r="AN97" s="341" t="str">
        <f t="shared" si="92"/>
        <v/>
      </c>
      <c r="AO97" s="342" t="str">
        <f t="shared" si="93"/>
        <v/>
      </c>
      <c r="AP97" s="339" t="str">
        <f t="shared" si="94"/>
        <v/>
      </c>
      <c r="AQ97" s="340" t="str">
        <f t="shared" si="95"/>
        <v/>
      </c>
      <c r="AR97" s="342" t="str">
        <f t="shared" si="96"/>
        <v/>
      </c>
      <c r="AS97" s="339" t="str">
        <f t="shared" si="97"/>
        <v/>
      </c>
      <c r="AT97" s="340" t="str">
        <f t="shared" si="98"/>
        <v/>
      </c>
      <c r="AU97" s="342" t="str">
        <f t="shared" si="99"/>
        <v/>
      </c>
      <c r="AV97" s="339" t="str">
        <f t="shared" si="100"/>
        <v/>
      </c>
      <c r="AW97" s="340" t="str">
        <f t="shared" si="101"/>
        <v/>
      </c>
      <c r="AX97" s="343"/>
      <c r="AY97" s="340" t="str">
        <f t="shared" si="102"/>
        <v/>
      </c>
      <c r="AZ97" s="340" t="str">
        <f t="shared" si="103"/>
        <v/>
      </c>
      <c r="BA97" s="344" t="str">
        <f t="shared" si="104"/>
        <v/>
      </c>
      <c r="BB97" s="345" t="str">
        <f t="shared" si="105"/>
        <v/>
      </c>
      <c r="BC97" s="346" t="str">
        <f t="shared" si="106"/>
        <v/>
      </c>
      <c r="BD97" s="344" t="str">
        <f t="shared" si="107"/>
        <v/>
      </c>
      <c r="BE97" s="345" t="str">
        <f t="shared" si="108"/>
        <v/>
      </c>
      <c r="BF97" s="346" t="str">
        <f t="shared" si="109"/>
        <v/>
      </c>
      <c r="BG97" s="344" t="str">
        <f t="shared" si="110"/>
        <v/>
      </c>
      <c r="BH97" s="347" t="str">
        <f t="shared" si="111"/>
        <v/>
      </c>
      <c r="BI97" s="348" t="str">
        <f t="shared" si="112"/>
        <v/>
      </c>
      <c r="BJ97" s="348" t="str">
        <f t="shared" si="113"/>
        <v/>
      </c>
      <c r="BK97" s="486" t="str">
        <f t="shared" si="114"/>
        <v/>
      </c>
      <c r="BL97" s="349" t="str">
        <f t="shared" si="121"/>
        <v/>
      </c>
      <c r="BM97" s="135" t="str">
        <f t="shared" si="122"/>
        <v/>
      </c>
      <c r="BN97" s="136" t="str">
        <f t="shared" si="123"/>
        <v/>
      </c>
      <c r="BO97" s="137" t="str">
        <f t="shared" si="124"/>
        <v/>
      </c>
      <c r="BP97" s="135" t="str">
        <f t="shared" si="125"/>
        <v/>
      </c>
      <c r="BQ97" s="136" t="str">
        <f t="shared" si="126"/>
        <v/>
      </c>
      <c r="BR97" s="137" t="str">
        <f t="shared" si="127"/>
        <v/>
      </c>
      <c r="BS97" s="135" t="str">
        <f t="shared" si="128"/>
        <v/>
      </c>
      <c r="BT97" s="140" t="str">
        <f t="shared" si="129"/>
        <v/>
      </c>
      <c r="BU97" s="348" t="str">
        <f t="shared" si="115"/>
        <v/>
      </c>
      <c r="BV97" s="348" t="str">
        <f t="shared" si="116"/>
        <v/>
      </c>
      <c r="BW97" s="348" t="str">
        <f t="shared" si="117"/>
        <v/>
      </c>
      <c r="BX97" s="350" t="str">
        <f t="shared" si="118"/>
        <v/>
      </c>
      <c r="BY97" s="351" t="str">
        <f t="shared" si="119"/>
        <v/>
      </c>
    </row>
    <row r="98" spans="1:77" s="5" customFormat="1" ht="15.6" x14ac:dyDescent="0.3">
      <c r="A98" s="141">
        <v>77</v>
      </c>
      <c r="B98" s="333"/>
      <c r="C98" s="22"/>
      <c r="D98" s="754"/>
      <c r="E98" s="756"/>
      <c r="F98" s="758"/>
      <c r="G98" s="49"/>
      <c r="H98" s="334"/>
      <c r="I98" s="334"/>
      <c r="J98" s="335"/>
      <c r="K98" s="336"/>
      <c r="L98" s="38" t="str">
        <f t="shared" si="65"/>
        <v/>
      </c>
      <c r="M98" s="38" t="str">
        <f t="shared" si="66"/>
        <v/>
      </c>
      <c r="N98" s="38" t="str">
        <f t="shared" si="67"/>
        <v/>
      </c>
      <c r="O98" s="39" t="str">
        <f t="shared" si="68"/>
        <v/>
      </c>
      <c r="P98" s="40" t="str">
        <f t="shared" si="120"/>
        <v/>
      </c>
      <c r="Q98" s="77" t="str">
        <f t="shared" si="69"/>
        <v/>
      </c>
      <c r="R98" s="337" t="str">
        <f t="shared" si="70"/>
        <v/>
      </c>
      <c r="S98" s="40" t="str">
        <f t="shared" si="71"/>
        <v/>
      </c>
      <c r="T98" s="77" t="str">
        <f t="shared" si="72"/>
        <v/>
      </c>
      <c r="U98" s="337" t="str">
        <f t="shared" si="73"/>
        <v/>
      </c>
      <c r="V98" s="40" t="str">
        <f t="shared" si="74"/>
        <v/>
      </c>
      <c r="W98" s="77" t="str">
        <f t="shared" si="75"/>
        <v/>
      </c>
      <c r="X98" s="41" t="str">
        <f t="shared" si="76"/>
        <v/>
      </c>
      <c r="Y98" s="41" t="str">
        <f t="shared" si="77"/>
        <v/>
      </c>
      <c r="Z98" s="41" t="str">
        <f t="shared" si="78"/>
        <v/>
      </c>
      <c r="AA98" s="42" t="str">
        <f t="shared" si="79"/>
        <v/>
      </c>
      <c r="AB98" s="338">
        <f t="shared" si="80"/>
        <v>0</v>
      </c>
      <c r="AC98" s="338" t="str">
        <f t="shared" si="81"/>
        <v/>
      </c>
      <c r="AD98" s="338" t="str">
        <f t="shared" si="82"/>
        <v/>
      </c>
      <c r="AE98" s="339" t="str">
        <f t="shared" si="83"/>
        <v/>
      </c>
      <c r="AF98" s="339" t="str">
        <f t="shared" si="84"/>
        <v/>
      </c>
      <c r="AG98" s="340" t="str">
        <f t="shared" si="85"/>
        <v/>
      </c>
      <c r="AH98" s="339" t="str">
        <f t="shared" si="86"/>
        <v/>
      </c>
      <c r="AI98" s="339" t="str">
        <f t="shared" si="87"/>
        <v/>
      </c>
      <c r="AJ98" s="340" t="str">
        <f t="shared" si="88"/>
        <v/>
      </c>
      <c r="AK98" s="339" t="str">
        <f t="shared" si="89"/>
        <v/>
      </c>
      <c r="AL98" s="339" t="str">
        <f t="shared" si="90"/>
        <v/>
      </c>
      <c r="AM98" s="340" t="str">
        <f t="shared" si="91"/>
        <v/>
      </c>
      <c r="AN98" s="341" t="str">
        <f t="shared" si="92"/>
        <v/>
      </c>
      <c r="AO98" s="342" t="str">
        <f t="shared" si="93"/>
        <v/>
      </c>
      <c r="AP98" s="339" t="str">
        <f t="shared" si="94"/>
        <v/>
      </c>
      <c r="AQ98" s="340" t="str">
        <f t="shared" si="95"/>
        <v/>
      </c>
      <c r="AR98" s="342" t="str">
        <f t="shared" si="96"/>
        <v/>
      </c>
      <c r="AS98" s="339" t="str">
        <f t="shared" si="97"/>
        <v/>
      </c>
      <c r="AT98" s="340" t="str">
        <f t="shared" si="98"/>
        <v/>
      </c>
      <c r="AU98" s="342" t="str">
        <f t="shared" si="99"/>
        <v/>
      </c>
      <c r="AV98" s="339" t="str">
        <f t="shared" si="100"/>
        <v/>
      </c>
      <c r="AW98" s="340" t="str">
        <f t="shared" si="101"/>
        <v/>
      </c>
      <c r="AX98" s="343"/>
      <c r="AY98" s="340" t="str">
        <f t="shared" si="102"/>
        <v/>
      </c>
      <c r="AZ98" s="340" t="str">
        <f t="shared" si="103"/>
        <v/>
      </c>
      <c r="BA98" s="344" t="str">
        <f t="shared" si="104"/>
        <v/>
      </c>
      <c r="BB98" s="345" t="str">
        <f t="shared" si="105"/>
        <v/>
      </c>
      <c r="BC98" s="346" t="str">
        <f t="shared" si="106"/>
        <v/>
      </c>
      <c r="BD98" s="344" t="str">
        <f t="shared" si="107"/>
        <v/>
      </c>
      <c r="BE98" s="345" t="str">
        <f t="shared" si="108"/>
        <v/>
      </c>
      <c r="BF98" s="346" t="str">
        <f t="shared" si="109"/>
        <v/>
      </c>
      <c r="BG98" s="344" t="str">
        <f t="shared" si="110"/>
        <v/>
      </c>
      <c r="BH98" s="347" t="str">
        <f t="shared" si="111"/>
        <v/>
      </c>
      <c r="BI98" s="348" t="str">
        <f t="shared" si="112"/>
        <v/>
      </c>
      <c r="BJ98" s="348" t="str">
        <f t="shared" si="113"/>
        <v/>
      </c>
      <c r="BK98" s="486" t="str">
        <f t="shared" si="114"/>
        <v/>
      </c>
      <c r="BL98" s="349" t="str">
        <f t="shared" si="121"/>
        <v/>
      </c>
      <c r="BM98" s="135" t="str">
        <f t="shared" si="122"/>
        <v/>
      </c>
      <c r="BN98" s="136" t="str">
        <f t="shared" si="123"/>
        <v/>
      </c>
      <c r="BO98" s="137" t="str">
        <f t="shared" si="124"/>
        <v/>
      </c>
      <c r="BP98" s="135" t="str">
        <f t="shared" si="125"/>
        <v/>
      </c>
      <c r="BQ98" s="136" t="str">
        <f t="shared" si="126"/>
        <v/>
      </c>
      <c r="BR98" s="137" t="str">
        <f t="shared" si="127"/>
        <v/>
      </c>
      <c r="BS98" s="135" t="str">
        <f t="shared" si="128"/>
        <v/>
      </c>
      <c r="BT98" s="140" t="str">
        <f t="shared" si="129"/>
        <v/>
      </c>
      <c r="BU98" s="348" t="str">
        <f t="shared" si="115"/>
        <v/>
      </c>
      <c r="BV98" s="348" t="str">
        <f t="shared" si="116"/>
        <v/>
      </c>
      <c r="BW98" s="348" t="str">
        <f t="shared" si="117"/>
        <v/>
      </c>
      <c r="BX98" s="350" t="str">
        <f t="shared" si="118"/>
        <v/>
      </c>
      <c r="BY98" s="351" t="str">
        <f t="shared" si="119"/>
        <v/>
      </c>
    </row>
    <row r="99" spans="1:77" s="5" customFormat="1" ht="15.6" x14ac:dyDescent="0.3">
      <c r="A99" s="141">
        <v>78</v>
      </c>
      <c r="B99" s="333"/>
      <c r="C99" s="22"/>
      <c r="D99" s="754"/>
      <c r="E99" s="756"/>
      <c r="F99" s="758"/>
      <c r="G99" s="49"/>
      <c r="H99" s="334"/>
      <c r="I99" s="334"/>
      <c r="J99" s="335"/>
      <c r="K99" s="336"/>
      <c r="L99" s="38" t="str">
        <f t="shared" si="65"/>
        <v/>
      </c>
      <c r="M99" s="38" t="str">
        <f t="shared" si="66"/>
        <v/>
      </c>
      <c r="N99" s="38" t="str">
        <f t="shared" si="67"/>
        <v/>
      </c>
      <c r="O99" s="39" t="str">
        <f t="shared" si="68"/>
        <v/>
      </c>
      <c r="P99" s="40" t="str">
        <f t="shared" si="120"/>
        <v/>
      </c>
      <c r="Q99" s="77" t="str">
        <f t="shared" si="69"/>
        <v/>
      </c>
      <c r="R99" s="337" t="str">
        <f t="shared" si="70"/>
        <v/>
      </c>
      <c r="S99" s="40" t="str">
        <f t="shared" si="71"/>
        <v/>
      </c>
      <c r="T99" s="77" t="str">
        <f t="shared" si="72"/>
        <v/>
      </c>
      <c r="U99" s="337" t="str">
        <f t="shared" si="73"/>
        <v/>
      </c>
      <c r="V99" s="40" t="str">
        <f t="shared" si="74"/>
        <v/>
      </c>
      <c r="W99" s="77" t="str">
        <f t="shared" si="75"/>
        <v/>
      </c>
      <c r="X99" s="41" t="str">
        <f t="shared" si="76"/>
        <v/>
      </c>
      <c r="Y99" s="41" t="str">
        <f t="shared" si="77"/>
        <v/>
      </c>
      <c r="Z99" s="41" t="str">
        <f t="shared" si="78"/>
        <v/>
      </c>
      <c r="AA99" s="42" t="str">
        <f t="shared" si="79"/>
        <v/>
      </c>
      <c r="AB99" s="338">
        <f t="shared" si="80"/>
        <v>0</v>
      </c>
      <c r="AC99" s="338" t="str">
        <f t="shared" si="81"/>
        <v/>
      </c>
      <c r="AD99" s="338" t="str">
        <f t="shared" si="82"/>
        <v/>
      </c>
      <c r="AE99" s="339" t="str">
        <f t="shared" si="83"/>
        <v/>
      </c>
      <c r="AF99" s="339" t="str">
        <f t="shared" si="84"/>
        <v/>
      </c>
      <c r="AG99" s="340" t="str">
        <f t="shared" si="85"/>
        <v/>
      </c>
      <c r="AH99" s="339" t="str">
        <f t="shared" si="86"/>
        <v/>
      </c>
      <c r="AI99" s="339" t="str">
        <f t="shared" si="87"/>
        <v/>
      </c>
      <c r="AJ99" s="340" t="str">
        <f t="shared" si="88"/>
        <v/>
      </c>
      <c r="AK99" s="339" t="str">
        <f t="shared" si="89"/>
        <v/>
      </c>
      <c r="AL99" s="339" t="str">
        <f t="shared" si="90"/>
        <v/>
      </c>
      <c r="AM99" s="340" t="str">
        <f t="shared" si="91"/>
        <v/>
      </c>
      <c r="AN99" s="341" t="str">
        <f t="shared" si="92"/>
        <v/>
      </c>
      <c r="AO99" s="342" t="str">
        <f t="shared" si="93"/>
        <v/>
      </c>
      <c r="AP99" s="339" t="str">
        <f t="shared" si="94"/>
        <v/>
      </c>
      <c r="AQ99" s="340" t="str">
        <f t="shared" si="95"/>
        <v/>
      </c>
      <c r="AR99" s="342" t="str">
        <f t="shared" si="96"/>
        <v/>
      </c>
      <c r="AS99" s="339" t="str">
        <f t="shared" si="97"/>
        <v/>
      </c>
      <c r="AT99" s="340" t="str">
        <f t="shared" si="98"/>
        <v/>
      </c>
      <c r="AU99" s="342" t="str">
        <f t="shared" si="99"/>
        <v/>
      </c>
      <c r="AV99" s="339" t="str">
        <f t="shared" si="100"/>
        <v/>
      </c>
      <c r="AW99" s="340" t="str">
        <f t="shared" si="101"/>
        <v/>
      </c>
      <c r="AX99" s="343"/>
      <c r="AY99" s="340" t="str">
        <f t="shared" si="102"/>
        <v/>
      </c>
      <c r="AZ99" s="340" t="str">
        <f t="shared" si="103"/>
        <v/>
      </c>
      <c r="BA99" s="344" t="str">
        <f t="shared" si="104"/>
        <v/>
      </c>
      <c r="BB99" s="345" t="str">
        <f t="shared" si="105"/>
        <v/>
      </c>
      <c r="BC99" s="346" t="str">
        <f t="shared" si="106"/>
        <v/>
      </c>
      <c r="BD99" s="344" t="str">
        <f t="shared" si="107"/>
        <v/>
      </c>
      <c r="BE99" s="345" t="str">
        <f t="shared" si="108"/>
        <v/>
      </c>
      <c r="BF99" s="346" t="str">
        <f t="shared" si="109"/>
        <v/>
      </c>
      <c r="BG99" s="344" t="str">
        <f t="shared" si="110"/>
        <v/>
      </c>
      <c r="BH99" s="347" t="str">
        <f t="shared" si="111"/>
        <v/>
      </c>
      <c r="BI99" s="348" t="str">
        <f t="shared" si="112"/>
        <v/>
      </c>
      <c r="BJ99" s="348" t="str">
        <f t="shared" si="113"/>
        <v/>
      </c>
      <c r="BK99" s="486" t="str">
        <f t="shared" si="114"/>
        <v/>
      </c>
      <c r="BL99" s="349" t="str">
        <f t="shared" si="121"/>
        <v/>
      </c>
      <c r="BM99" s="135" t="str">
        <f t="shared" si="122"/>
        <v/>
      </c>
      <c r="BN99" s="136" t="str">
        <f t="shared" si="123"/>
        <v/>
      </c>
      <c r="BO99" s="137" t="str">
        <f t="shared" si="124"/>
        <v/>
      </c>
      <c r="BP99" s="135" t="str">
        <f t="shared" si="125"/>
        <v/>
      </c>
      <c r="BQ99" s="136" t="str">
        <f t="shared" si="126"/>
        <v/>
      </c>
      <c r="BR99" s="137" t="str">
        <f t="shared" si="127"/>
        <v/>
      </c>
      <c r="BS99" s="135" t="str">
        <f t="shared" si="128"/>
        <v/>
      </c>
      <c r="BT99" s="140" t="str">
        <f t="shared" si="129"/>
        <v/>
      </c>
      <c r="BU99" s="348" t="str">
        <f t="shared" si="115"/>
        <v/>
      </c>
      <c r="BV99" s="348" t="str">
        <f t="shared" si="116"/>
        <v/>
      </c>
      <c r="BW99" s="348" t="str">
        <f t="shared" si="117"/>
        <v/>
      </c>
      <c r="BX99" s="350" t="str">
        <f t="shared" si="118"/>
        <v/>
      </c>
      <c r="BY99" s="351" t="str">
        <f t="shared" si="119"/>
        <v/>
      </c>
    </row>
    <row r="100" spans="1:77" s="5" customFormat="1" ht="15.6" x14ac:dyDescent="0.3">
      <c r="A100" s="141">
        <v>79</v>
      </c>
      <c r="B100" s="333"/>
      <c r="C100" s="22"/>
      <c r="D100" s="754"/>
      <c r="E100" s="756"/>
      <c r="F100" s="758"/>
      <c r="G100" s="49"/>
      <c r="H100" s="334"/>
      <c r="I100" s="334"/>
      <c r="J100" s="335"/>
      <c r="K100" s="336"/>
      <c r="L100" s="38" t="str">
        <f t="shared" si="65"/>
        <v/>
      </c>
      <c r="M100" s="38" t="str">
        <f t="shared" si="66"/>
        <v/>
      </c>
      <c r="N100" s="38" t="str">
        <f t="shared" si="67"/>
        <v/>
      </c>
      <c r="O100" s="39" t="str">
        <f t="shared" si="68"/>
        <v/>
      </c>
      <c r="P100" s="40" t="str">
        <f t="shared" si="120"/>
        <v/>
      </c>
      <c r="Q100" s="77" t="str">
        <f t="shared" si="69"/>
        <v/>
      </c>
      <c r="R100" s="337" t="str">
        <f t="shared" si="70"/>
        <v/>
      </c>
      <c r="S100" s="40" t="str">
        <f t="shared" si="71"/>
        <v/>
      </c>
      <c r="T100" s="77" t="str">
        <f t="shared" si="72"/>
        <v/>
      </c>
      <c r="U100" s="337" t="str">
        <f t="shared" si="73"/>
        <v/>
      </c>
      <c r="V100" s="40" t="str">
        <f t="shared" si="74"/>
        <v/>
      </c>
      <c r="W100" s="77" t="str">
        <f t="shared" si="75"/>
        <v/>
      </c>
      <c r="X100" s="41" t="str">
        <f t="shared" si="76"/>
        <v/>
      </c>
      <c r="Y100" s="41" t="str">
        <f t="shared" si="77"/>
        <v/>
      </c>
      <c r="Z100" s="41" t="str">
        <f t="shared" si="78"/>
        <v/>
      </c>
      <c r="AA100" s="42" t="str">
        <f t="shared" si="79"/>
        <v/>
      </c>
      <c r="AB100" s="338">
        <f t="shared" si="80"/>
        <v>0</v>
      </c>
      <c r="AC100" s="338" t="str">
        <f t="shared" si="81"/>
        <v/>
      </c>
      <c r="AD100" s="338" t="str">
        <f t="shared" si="82"/>
        <v/>
      </c>
      <c r="AE100" s="339" t="str">
        <f t="shared" si="83"/>
        <v/>
      </c>
      <c r="AF100" s="339" t="str">
        <f t="shared" si="84"/>
        <v/>
      </c>
      <c r="AG100" s="340" t="str">
        <f t="shared" si="85"/>
        <v/>
      </c>
      <c r="AH100" s="339" t="str">
        <f t="shared" si="86"/>
        <v/>
      </c>
      <c r="AI100" s="339" t="str">
        <f t="shared" si="87"/>
        <v/>
      </c>
      <c r="AJ100" s="340" t="str">
        <f t="shared" si="88"/>
        <v/>
      </c>
      <c r="AK100" s="339" t="str">
        <f t="shared" si="89"/>
        <v/>
      </c>
      <c r="AL100" s="339" t="str">
        <f t="shared" si="90"/>
        <v/>
      </c>
      <c r="AM100" s="340" t="str">
        <f t="shared" si="91"/>
        <v/>
      </c>
      <c r="AN100" s="341" t="str">
        <f t="shared" si="92"/>
        <v/>
      </c>
      <c r="AO100" s="342" t="str">
        <f t="shared" si="93"/>
        <v/>
      </c>
      <c r="AP100" s="339" t="str">
        <f t="shared" si="94"/>
        <v/>
      </c>
      <c r="AQ100" s="340" t="str">
        <f t="shared" si="95"/>
        <v/>
      </c>
      <c r="AR100" s="342" t="str">
        <f t="shared" si="96"/>
        <v/>
      </c>
      <c r="AS100" s="339" t="str">
        <f t="shared" si="97"/>
        <v/>
      </c>
      <c r="AT100" s="340" t="str">
        <f t="shared" si="98"/>
        <v/>
      </c>
      <c r="AU100" s="342" t="str">
        <f t="shared" si="99"/>
        <v/>
      </c>
      <c r="AV100" s="339" t="str">
        <f t="shared" si="100"/>
        <v/>
      </c>
      <c r="AW100" s="340" t="str">
        <f t="shared" si="101"/>
        <v/>
      </c>
      <c r="AX100" s="343"/>
      <c r="AY100" s="340" t="str">
        <f t="shared" si="102"/>
        <v/>
      </c>
      <c r="AZ100" s="340" t="str">
        <f t="shared" si="103"/>
        <v/>
      </c>
      <c r="BA100" s="344" t="str">
        <f t="shared" si="104"/>
        <v/>
      </c>
      <c r="BB100" s="345" t="str">
        <f t="shared" si="105"/>
        <v/>
      </c>
      <c r="BC100" s="346" t="str">
        <f t="shared" si="106"/>
        <v/>
      </c>
      <c r="BD100" s="344" t="str">
        <f t="shared" si="107"/>
        <v/>
      </c>
      <c r="BE100" s="345" t="str">
        <f t="shared" si="108"/>
        <v/>
      </c>
      <c r="BF100" s="346" t="str">
        <f t="shared" si="109"/>
        <v/>
      </c>
      <c r="BG100" s="344" t="str">
        <f t="shared" si="110"/>
        <v/>
      </c>
      <c r="BH100" s="347" t="str">
        <f t="shared" si="111"/>
        <v/>
      </c>
      <c r="BI100" s="348" t="str">
        <f t="shared" si="112"/>
        <v/>
      </c>
      <c r="BJ100" s="348" t="str">
        <f t="shared" si="113"/>
        <v/>
      </c>
      <c r="BK100" s="486" t="str">
        <f t="shared" si="114"/>
        <v/>
      </c>
      <c r="BL100" s="349" t="str">
        <f t="shared" si="121"/>
        <v/>
      </c>
      <c r="BM100" s="135" t="str">
        <f t="shared" si="122"/>
        <v/>
      </c>
      <c r="BN100" s="136" t="str">
        <f t="shared" si="123"/>
        <v/>
      </c>
      <c r="BO100" s="137" t="str">
        <f t="shared" si="124"/>
        <v/>
      </c>
      <c r="BP100" s="135" t="str">
        <f t="shared" si="125"/>
        <v/>
      </c>
      <c r="BQ100" s="136" t="str">
        <f t="shared" si="126"/>
        <v/>
      </c>
      <c r="BR100" s="137" t="str">
        <f t="shared" si="127"/>
        <v/>
      </c>
      <c r="BS100" s="135" t="str">
        <f t="shared" si="128"/>
        <v/>
      </c>
      <c r="BT100" s="140" t="str">
        <f t="shared" si="129"/>
        <v/>
      </c>
      <c r="BU100" s="348" t="str">
        <f t="shared" si="115"/>
        <v/>
      </c>
      <c r="BV100" s="348" t="str">
        <f t="shared" si="116"/>
        <v/>
      </c>
      <c r="BW100" s="348" t="str">
        <f t="shared" si="117"/>
        <v/>
      </c>
      <c r="BX100" s="350" t="str">
        <f t="shared" si="118"/>
        <v/>
      </c>
      <c r="BY100" s="351" t="str">
        <f t="shared" si="119"/>
        <v/>
      </c>
    </row>
    <row r="101" spans="1:77" s="5" customFormat="1" ht="15.6" x14ac:dyDescent="0.3">
      <c r="A101" s="141">
        <v>80</v>
      </c>
      <c r="B101" s="333"/>
      <c r="C101" s="22"/>
      <c r="D101" s="754"/>
      <c r="E101" s="756"/>
      <c r="F101" s="758"/>
      <c r="G101" s="49"/>
      <c r="H101" s="334"/>
      <c r="I101" s="334"/>
      <c r="J101" s="335"/>
      <c r="K101" s="336"/>
      <c r="L101" s="38" t="str">
        <f t="shared" si="65"/>
        <v/>
      </c>
      <c r="M101" s="38" t="str">
        <f t="shared" si="66"/>
        <v/>
      </c>
      <c r="N101" s="38" t="str">
        <f t="shared" si="67"/>
        <v/>
      </c>
      <c r="O101" s="39" t="str">
        <f t="shared" si="68"/>
        <v/>
      </c>
      <c r="P101" s="40" t="str">
        <f t="shared" si="120"/>
        <v/>
      </c>
      <c r="Q101" s="77" t="str">
        <f t="shared" si="69"/>
        <v/>
      </c>
      <c r="R101" s="337" t="str">
        <f t="shared" si="70"/>
        <v/>
      </c>
      <c r="S101" s="40" t="str">
        <f t="shared" si="71"/>
        <v/>
      </c>
      <c r="T101" s="77" t="str">
        <f t="shared" si="72"/>
        <v/>
      </c>
      <c r="U101" s="337" t="str">
        <f t="shared" si="73"/>
        <v/>
      </c>
      <c r="V101" s="40" t="str">
        <f t="shared" si="74"/>
        <v/>
      </c>
      <c r="W101" s="77" t="str">
        <f t="shared" si="75"/>
        <v/>
      </c>
      <c r="X101" s="41" t="str">
        <f t="shared" si="76"/>
        <v/>
      </c>
      <c r="Y101" s="41" t="str">
        <f t="shared" si="77"/>
        <v/>
      </c>
      <c r="Z101" s="41" t="str">
        <f t="shared" si="78"/>
        <v/>
      </c>
      <c r="AA101" s="42" t="str">
        <f t="shared" si="79"/>
        <v/>
      </c>
      <c r="AB101" s="338">
        <f t="shared" si="80"/>
        <v>0</v>
      </c>
      <c r="AC101" s="338" t="str">
        <f t="shared" si="81"/>
        <v/>
      </c>
      <c r="AD101" s="338" t="str">
        <f t="shared" si="82"/>
        <v/>
      </c>
      <c r="AE101" s="339" t="str">
        <f t="shared" si="83"/>
        <v/>
      </c>
      <c r="AF101" s="339" t="str">
        <f t="shared" si="84"/>
        <v/>
      </c>
      <c r="AG101" s="340" t="str">
        <f t="shared" si="85"/>
        <v/>
      </c>
      <c r="AH101" s="339" t="str">
        <f t="shared" si="86"/>
        <v/>
      </c>
      <c r="AI101" s="339" t="str">
        <f t="shared" si="87"/>
        <v/>
      </c>
      <c r="AJ101" s="340" t="str">
        <f t="shared" si="88"/>
        <v/>
      </c>
      <c r="AK101" s="339" t="str">
        <f t="shared" si="89"/>
        <v/>
      </c>
      <c r="AL101" s="339" t="str">
        <f t="shared" si="90"/>
        <v/>
      </c>
      <c r="AM101" s="340" t="str">
        <f t="shared" si="91"/>
        <v/>
      </c>
      <c r="AN101" s="341" t="str">
        <f t="shared" si="92"/>
        <v/>
      </c>
      <c r="AO101" s="342" t="str">
        <f t="shared" si="93"/>
        <v/>
      </c>
      <c r="AP101" s="339" t="str">
        <f t="shared" si="94"/>
        <v/>
      </c>
      <c r="AQ101" s="340" t="str">
        <f t="shared" si="95"/>
        <v/>
      </c>
      <c r="AR101" s="342" t="str">
        <f t="shared" si="96"/>
        <v/>
      </c>
      <c r="AS101" s="339" t="str">
        <f t="shared" si="97"/>
        <v/>
      </c>
      <c r="AT101" s="340" t="str">
        <f t="shared" si="98"/>
        <v/>
      </c>
      <c r="AU101" s="342" t="str">
        <f t="shared" si="99"/>
        <v/>
      </c>
      <c r="AV101" s="339" t="str">
        <f t="shared" si="100"/>
        <v/>
      </c>
      <c r="AW101" s="340" t="str">
        <f t="shared" si="101"/>
        <v/>
      </c>
      <c r="AX101" s="343"/>
      <c r="AY101" s="340" t="str">
        <f t="shared" si="102"/>
        <v/>
      </c>
      <c r="AZ101" s="340" t="str">
        <f t="shared" si="103"/>
        <v/>
      </c>
      <c r="BA101" s="344" t="str">
        <f t="shared" si="104"/>
        <v/>
      </c>
      <c r="BB101" s="345" t="str">
        <f t="shared" si="105"/>
        <v/>
      </c>
      <c r="BC101" s="346" t="str">
        <f t="shared" si="106"/>
        <v/>
      </c>
      <c r="BD101" s="344" t="str">
        <f t="shared" si="107"/>
        <v/>
      </c>
      <c r="BE101" s="345" t="str">
        <f t="shared" si="108"/>
        <v/>
      </c>
      <c r="BF101" s="346" t="str">
        <f t="shared" si="109"/>
        <v/>
      </c>
      <c r="BG101" s="344" t="str">
        <f t="shared" si="110"/>
        <v/>
      </c>
      <c r="BH101" s="347" t="str">
        <f t="shared" si="111"/>
        <v/>
      </c>
      <c r="BI101" s="348" t="str">
        <f t="shared" si="112"/>
        <v/>
      </c>
      <c r="BJ101" s="348" t="str">
        <f t="shared" si="113"/>
        <v/>
      </c>
      <c r="BK101" s="486" t="str">
        <f t="shared" si="114"/>
        <v/>
      </c>
      <c r="BL101" s="349" t="str">
        <f t="shared" si="121"/>
        <v/>
      </c>
      <c r="BM101" s="135" t="str">
        <f t="shared" si="122"/>
        <v/>
      </c>
      <c r="BN101" s="136" t="str">
        <f t="shared" si="123"/>
        <v/>
      </c>
      <c r="BO101" s="137" t="str">
        <f t="shared" si="124"/>
        <v/>
      </c>
      <c r="BP101" s="135" t="str">
        <f t="shared" si="125"/>
        <v/>
      </c>
      <c r="BQ101" s="136" t="str">
        <f t="shared" si="126"/>
        <v/>
      </c>
      <c r="BR101" s="137" t="str">
        <f t="shared" si="127"/>
        <v/>
      </c>
      <c r="BS101" s="135" t="str">
        <f t="shared" si="128"/>
        <v/>
      </c>
      <c r="BT101" s="140" t="str">
        <f t="shared" si="129"/>
        <v/>
      </c>
      <c r="BU101" s="348" t="str">
        <f t="shared" si="115"/>
        <v/>
      </c>
      <c r="BV101" s="348" t="str">
        <f t="shared" si="116"/>
        <v/>
      </c>
      <c r="BW101" s="348" t="str">
        <f t="shared" si="117"/>
        <v/>
      </c>
      <c r="BX101" s="350" t="str">
        <f t="shared" si="118"/>
        <v/>
      </c>
      <c r="BY101" s="351" t="str">
        <f t="shared" si="119"/>
        <v/>
      </c>
    </row>
    <row r="102" spans="1:77" s="5" customFormat="1" ht="15.6" x14ac:dyDescent="0.3">
      <c r="A102" s="141">
        <v>81</v>
      </c>
      <c r="B102" s="333"/>
      <c r="C102" s="22"/>
      <c r="D102" s="754"/>
      <c r="E102" s="756"/>
      <c r="F102" s="758"/>
      <c r="G102" s="49"/>
      <c r="H102" s="334"/>
      <c r="I102" s="334"/>
      <c r="J102" s="335"/>
      <c r="K102" s="336"/>
      <c r="L102" s="38" t="str">
        <f t="shared" si="65"/>
        <v/>
      </c>
      <c r="M102" s="38" t="str">
        <f t="shared" si="66"/>
        <v/>
      </c>
      <c r="N102" s="38" t="str">
        <f t="shared" si="67"/>
        <v/>
      </c>
      <c r="O102" s="39" t="str">
        <f t="shared" si="68"/>
        <v/>
      </c>
      <c r="P102" s="40" t="str">
        <f t="shared" si="120"/>
        <v/>
      </c>
      <c r="Q102" s="77" t="str">
        <f t="shared" si="69"/>
        <v/>
      </c>
      <c r="R102" s="337" t="str">
        <f t="shared" si="70"/>
        <v/>
      </c>
      <c r="S102" s="40" t="str">
        <f t="shared" si="71"/>
        <v/>
      </c>
      <c r="T102" s="77" t="str">
        <f t="shared" si="72"/>
        <v/>
      </c>
      <c r="U102" s="337" t="str">
        <f t="shared" si="73"/>
        <v/>
      </c>
      <c r="V102" s="40" t="str">
        <f t="shared" si="74"/>
        <v/>
      </c>
      <c r="W102" s="77" t="str">
        <f t="shared" si="75"/>
        <v/>
      </c>
      <c r="X102" s="41" t="str">
        <f t="shared" si="76"/>
        <v/>
      </c>
      <c r="Y102" s="41" t="str">
        <f t="shared" si="77"/>
        <v/>
      </c>
      <c r="Z102" s="41" t="str">
        <f t="shared" si="78"/>
        <v/>
      </c>
      <c r="AA102" s="42" t="str">
        <f t="shared" si="79"/>
        <v/>
      </c>
      <c r="AB102" s="338">
        <f t="shared" si="80"/>
        <v>0</v>
      </c>
      <c r="AC102" s="338" t="str">
        <f t="shared" si="81"/>
        <v/>
      </c>
      <c r="AD102" s="338" t="str">
        <f t="shared" si="82"/>
        <v/>
      </c>
      <c r="AE102" s="339" t="str">
        <f t="shared" si="83"/>
        <v/>
      </c>
      <c r="AF102" s="339" t="str">
        <f t="shared" si="84"/>
        <v/>
      </c>
      <c r="AG102" s="340" t="str">
        <f t="shared" si="85"/>
        <v/>
      </c>
      <c r="AH102" s="339" t="str">
        <f t="shared" si="86"/>
        <v/>
      </c>
      <c r="AI102" s="339" t="str">
        <f t="shared" si="87"/>
        <v/>
      </c>
      <c r="AJ102" s="340" t="str">
        <f t="shared" si="88"/>
        <v/>
      </c>
      <c r="AK102" s="339" t="str">
        <f t="shared" si="89"/>
        <v/>
      </c>
      <c r="AL102" s="339" t="str">
        <f t="shared" si="90"/>
        <v/>
      </c>
      <c r="AM102" s="340" t="str">
        <f t="shared" si="91"/>
        <v/>
      </c>
      <c r="AN102" s="341" t="str">
        <f t="shared" si="92"/>
        <v/>
      </c>
      <c r="AO102" s="342" t="str">
        <f t="shared" si="93"/>
        <v/>
      </c>
      <c r="AP102" s="339" t="str">
        <f t="shared" si="94"/>
        <v/>
      </c>
      <c r="AQ102" s="340" t="str">
        <f t="shared" si="95"/>
        <v/>
      </c>
      <c r="AR102" s="342" t="str">
        <f t="shared" si="96"/>
        <v/>
      </c>
      <c r="AS102" s="339" t="str">
        <f t="shared" si="97"/>
        <v/>
      </c>
      <c r="AT102" s="340" t="str">
        <f t="shared" si="98"/>
        <v/>
      </c>
      <c r="AU102" s="342" t="str">
        <f t="shared" si="99"/>
        <v/>
      </c>
      <c r="AV102" s="339" t="str">
        <f t="shared" si="100"/>
        <v/>
      </c>
      <c r="AW102" s="340" t="str">
        <f t="shared" si="101"/>
        <v/>
      </c>
      <c r="AX102" s="343"/>
      <c r="AY102" s="340" t="str">
        <f t="shared" si="102"/>
        <v/>
      </c>
      <c r="AZ102" s="340" t="str">
        <f t="shared" si="103"/>
        <v/>
      </c>
      <c r="BA102" s="344" t="str">
        <f t="shared" si="104"/>
        <v/>
      </c>
      <c r="BB102" s="345" t="str">
        <f t="shared" si="105"/>
        <v/>
      </c>
      <c r="BC102" s="346" t="str">
        <f t="shared" si="106"/>
        <v/>
      </c>
      <c r="BD102" s="344" t="str">
        <f t="shared" si="107"/>
        <v/>
      </c>
      <c r="BE102" s="345" t="str">
        <f t="shared" si="108"/>
        <v/>
      </c>
      <c r="BF102" s="346" t="str">
        <f t="shared" si="109"/>
        <v/>
      </c>
      <c r="BG102" s="344" t="str">
        <f t="shared" si="110"/>
        <v/>
      </c>
      <c r="BH102" s="347" t="str">
        <f t="shared" si="111"/>
        <v/>
      </c>
      <c r="BI102" s="348" t="str">
        <f t="shared" si="112"/>
        <v/>
      </c>
      <c r="BJ102" s="348" t="str">
        <f t="shared" si="113"/>
        <v/>
      </c>
      <c r="BK102" s="486" t="str">
        <f t="shared" si="114"/>
        <v/>
      </c>
      <c r="BL102" s="349" t="str">
        <f t="shared" si="121"/>
        <v/>
      </c>
      <c r="BM102" s="135" t="str">
        <f t="shared" si="122"/>
        <v/>
      </c>
      <c r="BN102" s="136" t="str">
        <f t="shared" si="123"/>
        <v/>
      </c>
      <c r="BO102" s="137" t="str">
        <f t="shared" si="124"/>
        <v/>
      </c>
      <c r="BP102" s="135" t="str">
        <f t="shared" si="125"/>
        <v/>
      </c>
      <c r="BQ102" s="136" t="str">
        <f t="shared" si="126"/>
        <v/>
      </c>
      <c r="BR102" s="137" t="str">
        <f t="shared" si="127"/>
        <v/>
      </c>
      <c r="BS102" s="135" t="str">
        <f t="shared" si="128"/>
        <v/>
      </c>
      <c r="BT102" s="140" t="str">
        <f t="shared" si="129"/>
        <v/>
      </c>
      <c r="BU102" s="348" t="str">
        <f t="shared" si="115"/>
        <v/>
      </c>
      <c r="BV102" s="348" t="str">
        <f t="shared" si="116"/>
        <v/>
      </c>
      <c r="BW102" s="348" t="str">
        <f t="shared" si="117"/>
        <v/>
      </c>
      <c r="BX102" s="350" t="str">
        <f t="shared" si="118"/>
        <v/>
      </c>
      <c r="BY102" s="351" t="str">
        <f t="shared" si="119"/>
        <v/>
      </c>
    </row>
    <row r="103" spans="1:77" s="5" customFormat="1" ht="15.6" x14ac:dyDescent="0.3">
      <c r="A103" s="141">
        <v>82</v>
      </c>
      <c r="B103" s="333"/>
      <c r="C103" s="22"/>
      <c r="D103" s="754"/>
      <c r="E103" s="756"/>
      <c r="F103" s="758"/>
      <c r="G103" s="49"/>
      <c r="H103" s="334"/>
      <c r="I103" s="334"/>
      <c r="J103" s="335"/>
      <c r="K103" s="336"/>
      <c r="L103" s="38" t="str">
        <f t="shared" si="65"/>
        <v/>
      </c>
      <c r="M103" s="38" t="str">
        <f t="shared" si="66"/>
        <v/>
      </c>
      <c r="N103" s="38" t="str">
        <f t="shared" si="67"/>
        <v/>
      </c>
      <c r="O103" s="39" t="str">
        <f t="shared" si="68"/>
        <v/>
      </c>
      <c r="P103" s="40" t="str">
        <f t="shared" si="120"/>
        <v/>
      </c>
      <c r="Q103" s="77" t="str">
        <f t="shared" si="69"/>
        <v/>
      </c>
      <c r="R103" s="337" t="str">
        <f t="shared" si="70"/>
        <v/>
      </c>
      <c r="S103" s="40" t="str">
        <f t="shared" si="71"/>
        <v/>
      </c>
      <c r="T103" s="77" t="str">
        <f t="shared" si="72"/>
        <v/>
      </c>
      <c r="U103" s="337" t="str">
        <f t="shared" si="73"/>
        <v/>
      </c>
      <c r="V103" s="40" t="str">
        <f t="shared" si="74"/>
        <v/>
      </c>
      <c r="W103" s="77" t="str">
        <f t="shared" si="75"/>
        <v/>
      </c>
      <c r="X103" s="41" t="str">
        <f t="shared" si="76"/>
        <v/>
      </c>
      <c r="Y103" s="41" t="str">
        <f t="shared" si="77"/>
        <v/>
      </c>
      <c r="Z103" s="41" t="str">
        <f t="shared" si="78"/>
        <v/>
      </c>
      <c r="AA103" s="42" t="str">
        <f t="shared" si="79"/>
        <v/>
      </c>
      <c r="AB103" s="338">
        <f t="shared" si="80"/>
        <v>0</v>
      </c>
      <c r="AC103" s="338" t="str">
        <f t="shared" si="81"/>
        <v/>
      </c>
      <c r="AD103" s="338" t="str">
        <f t="shared" si="82"/>
        <v/>
      </c>
      <c r="AE103" s="339" t="str">
        <f t="shared" si="83"/>
        <v/>
      </c>
      <c r="AF103" s="339" t="str">
        <f t="shared" si="84"/>
        <v/>
      </c>
      <c r="AG103" s="340" t="str">
        <f t="shared" si="85"/>
        <v/>
      </c>
      <c r="AH103" s="339" t="str">
        <f t="shared" si="86"/>
        <v/>
      </c>
      <c r="AI103" s="339" t="str">
        <f t="shared" si="87"/>
        <v/>
      </c>
      <c r="AJ103" s="340" t="str">
        <f t="shared" si="88"/>
        <v/>
      </c>
      <c r="AK103" s="339" t="str">
        <f t="shared" si="89"/>
        <v/>
      </c>
      <c r="AL103" s="339" t="str">
        <f t="shared" si="90"/>
        <v/>
      </c>
      <c r="AM103" s="340" t="str">
        <f t="shared" si="91"/>
        <v/>
      </c>
      <c r="AN103" s="341" t="str">
        <f t="shared" si="92"/>
        <v/>
      </c>
      <c r="AO103" s="342" t="str">
        <f t="shared" si="93"/>
        <v/>
      </c>
      <c r="AP103" s="339" t="str">
        <f t="shared" si="94"/>
        <v/>
      </c>
      <c r="AQ103" s="340" t="str">
        <f t="shared" si="95"/>
        <v/>
      </c>
      <c r="AR103" s="342" t="str">
        <f t="shared" si="96"/>
        <v/>
      </c>
      <c r="AS103" s="339" t="str">
        <f t="shared" si="97"/>
        <v/>
      </c>
      <c r="AT103" s="340" t="str">
        <f t="shared" si="98"/>
        <v/>
      </c>
      <c r="AU103" s="342" t="str">
        <f t="shared" si="99"/>
        <v/>
      </c>
      <c r="AV103" s="339" t="str">
        <f t="shared" si="100"/>
        <v/>
      </c>
      <c r="AW103" s="340" t="str">
        <f t="shared" si="101"/>
        <v/>
      </c>
      <c r="AX103" s="343"/>
      <c r="AY103" s="340" t="str">
        <f t="shared" si="102"/>
        <v/>
      </c>
      <c r="AZ103" s="340" t="str">
        <f t="shared" si="103"/>
        <v/>
      </c>
      <c r="BA103" s="344" t="str">
        <f t="shared" si="104"/>
        <v/>
      </c>
      <c r="BB103" s="345" t="str">
        <f t="shared" si="105"/>
        <v/>
      </c>
      <c r="BC103" s="346" t="str">
        <f t="shared" si="106"/>
        <v/>
      </c>
      <c r="BD103" s="344" t="str">
        <f t="shared" si="107"/>
        <v/>
      </c>
      <c r="BE103" s="345" t="str">
        <f t="shared" si="108"/>
        <v/>
      </c>
      <c r="BF103" s="346" t="str">
        <f t="shared" si="109"/>
        <v/>
      </c>
      <c r="BG103" s="344" t="str">
        <f t="shared" si="110"/>
        <v/>
      </c>
      <c r="BH103" s="347" t="str">
        <f t="shared" si="111"/>
        <v/>
      </c>
      <c r="BI103" s="348" t="str">
        <f t="shared" si="112"/>
        <v/>
      </c>
      <c r="BJ103" s="348" t="str">
        <f t="shared" si="113"/>
        <v/>
      </c>
      <c r="BK103" s="486" t="str">
        <f t="shared" si="114"/>
        <v/>
      </c>
      <c r="BL103" s="349" t="str">
        <f t="shared" si="121"/>
        <v/>
      </c>
      <c r="BM103" s="135" t="str">
        <f t="shared" si="122"/>
        <v/>
      </c>
      <c r="BN103" s="136" t="str">
        <f t="shared" si="123"/>
        <v/>
      </c>
      <c r="BO103" s="137" t="str">
        <f t="shared" si="124"/>
        <v/>
      </c>
      <c r="BP103" s="135" t="str">
        <f t="shared" si="125"/>
        <v/>
      </c>
      <c r="BQ103" s="136" t="str">
        <f t="shared" si="126"/>
        <v/>
      </c>
      <c r="BR103" s="137" t="str">
        <f t="shared" si="127"/>
        <v/>
      </c>
      <c r="BS103" s="135" t="str">
        <f t="shared" si="128"/>
        <v/>
      </c>
      <c r="BT103" s="140" t="str">
        <f t="shared" si="129"/>
        <v/>
      </c>
      <c r="BU103" s="348" t="str">
        <f t="shared" si="115"/>
        <v/>
      </c>
      <c r="BV103" s="348" t="str">
        <f t="shared" si="116"/>
        <v/>
      </c>
      <c r="BW103" s="348" t="str">
        <f t="shared" si="117"/>
        <v/>
      </c>
      <c r="BX103" s="350" t="str">
        <f t="shared" si="118"/>
        <v/>
      </c>
      <c r="BY103" s="351" t="str">
        <f t="shared" si="119"/>
        <v/>
      </c>
    </row>
    <row r="104" spans="1:77" s="5" customFormat="1" ht="15.6" x14ac:dyDescent="0.3">
      <c r="A104" s="141">
        <v>83</v>
      </c>
      <c r="B104" s="333"/>
      <c r="C104" s="22"/>
      <c r="D104" s="754"/>
      <c r="E104" s="756"/>
      <c r="F104" s="758"/>
      <c r="G104" s="49"/>
      <c r="H104" s="334"/>
      <c r="I104" s="334"/>
      <c r="J104" s="335"/>
      <c r="K104" s="336"/>
      <c r="L104" s="38" t="str">
        <f t="shared" si="65"/>
        <v/>
      </c>
      <c r="M104" s="38" t="str">
        <f t="shared" si="66"/>
        <v/>
      </c>
      <c r="N104" s="38" t="str">
        <f t="shared" si="67"/>
        <v/>
      </c>
      <c r="O104" s="39" t="str">
        <f t="shared" si="68"/>
        <v/>
      </c>
      <c r="P104" s="40" t="str">
        <f t="shared" si="120"/>
        <v/>
      </c>
      <c r="Q104" s="77" t="str">
        <f t="shared" si="69"/>
        <v/>
      </c>
      <c r="R104" s="337" t="str">
        <f t="shared" si="70"/>
        <v/>
      </c>
      <c r="S104" s="40" t="str">
        <f t="shared" si="71"/>
        <v/>
      </c>
      <c r="T104" s="77" t="str">
        <f t="shared" si="72"/>
        <v/>
      </c>
      <c r="U104" s="337" t="str">
        <f t="shared" si="73"/>
        <v/>
      </c>
      <c r="V104" s="40" t="str">
        <f t="shared" si="74"/>
        <v/>
      </c>
      <c r="W104" s="77" t="str">
        <f t="shared" si="75"/>
        <v/>
      </c>
      <c r="X104" s="41" t="str">
        <f t="shared" si="76"/>
        <v/>
      </c>
      <c r="Y104" s="41" t="str">
        <f t="shared" si="77"/>
        <v/>
      </c>
      <c r="Z104" s="41" t="str">
        <f t="shared" si="78"/>
        <v/>
      </c>
      <c r="AA104" s="42" t="str">
        <f t="shared" si="79"/>
        <v/>
      </c>
      <c r="AB104" s="338">
        <f t="shared" si="80"/>
        <v>0</v>
      </c>
      <c r="AC104" s="338" t="str">
        <f t="shared" si="81"/>
        <v/>
      </c>
      <c r="AD104" s="338" t="str">
        <f t="shared" si="82"/>
        <v/>
      </c>
      <c r="AE104" s="339" t="str">
        <f t="shared" si="83"/>
        <v/>
      </c>
      <c r="AF104" s="339" t="str">
        <f t="shared" si="84"/>
        <v/>
      </c>
      <c r="AG104" s="340" t="str">
        <f t="shared" si="85"/>
        <v/>
      </c>
      <c r="AH104" s="339" t="str">
        <f t="shared" si="86"/>
        <v/>
      </c>
      <c r="AI104" s="339" t="str">
        <f t="shared" si="87"/>
        <v/>
      </c>
      <c r="AJ104" s="340" t="str">
        <f t="shared" si="88"/>
        <v/>
      </c>
      <c r="AK104" s="339" t="str">
        <f t="shared" si="89"/>
        <v/>
      </c>
      <c r="AL104" s="339" t="str">
        <f t="shared" si="90"/>
        <v/>
      </c>
      <c r="AM104" s="340" t="str">
        <f t="shared" si="91"/>
        <v/>
      </c>
      <c r="AN104" s="341" t="str">
        <f t="shared" si="92"/>
        <v/>
      </c>
      <c r="AO104" s="342" t="str">
        <f t="shared" si="93"/>
        <v/>
      </c>
      <c r="AP104" s="339" t="str">
        <f t="shared" si="94"/>
        <v/>
      </c>
      <c r="AQ104" s="340" t="str">
        <f t="shared" si="95"/>
        <v/>
      </c>
      <c r="AR104" s="342" t="str">
        <f t="shared" si="96"/>
        <v/>
      </c>
      <c r="AS104" s="339" t="str">
        <f t="shared" si="97"/>
        <v/>
      </c>
      <c r="AT104" s="340" t="str">
        <f t="shared" si="98"/>
        <v/>
      </c>
      <c r="AU104" s="342" t="str">
        <f t="shared" si="99"/>
        <v/>
      </c>
      <c r="AV104" s="339" t="str">
        <f t="shared" si="100"/>
        <v/>
      </c>
      <c r="AW104" s="340" t="str">
        <f t="shared" si="101"/>
        <v/>
      </c>
      <c r="AX104" s="343"/>
      <c r="AY104" s="340" t="str">
        <f t="shared" si="102"/>
        <v/>
      </c>
      <c r="AZ104" s="340" t="str">
        <f t="shared" si="103"/>
        <v/>
      </c>
      <c r="BA104" s="344" t="str">
        <f t="shared" si="104"/>
        <v/>
      </c>
      <c r="BB104" s="345" t="str">
        <f t="shared" si="105"/>
        <v/>
      </c>
      <c r="BC104" s="346" t="str">
        <f t="shared" si="106"/>
        <v/>
      </c>
      <c r="BD104" s="344" t="str">
        <f t="shared" si="107"/>
        <v/>
      </c>
      <c r="BE104" s="345" t="str">
        <f t="shared" si="108"/>
        <v/>
      </c>
      <c r="BF104" s="346" t="str">
        <f t="shared" si="109"/>
        <v/>
      </c>
      <c r="BG104" s="344" t="str">
        <f t="shared" si="110"/>
        <v/>
      </c>
      <c r="BH104" s="347" t="str">
        <f t="shared" si="111"/>
        <v/>
      </c>
      <c r="BI104" s="348" t="str">
        <f t="shared" si="112"/>
        <v/>
      </c>
      <c r="BJ104" s="348" t="str">
        <f t="shared" si="113"/>
        <v/>
      </c>
      <c r="BK104" s="486" t="str">
        <f t="shared" si="114"/>
        <v/>
      </c>
      <c r="BL104" s="349" t="str">
        <f t="shared" si="121"/>
        <v/>
      </c>
      <c r="BM104" s="135" t="str">
        <f t="shared" si="122"/>
        <v/>
      </c>
      <c r="BN104" s="136" t="str">
        <f t="shared" si="123"/>
        <v/>
      </c>
      <c r="BO104" s="137" t="str">
        <f t="shared" si="124"/>
        <v/>
      </c>
      <c r="BP104" s="135" t="str">
        <f t="shared" si="125"/>
        <v/>
      </c>
      <c r="BQ104" s="136" t="str">
        <f t="shared" si="126"/>
        <v/>
      </c>
      <c r="BR104" s="137" t="str">
        <f t="shared" si="127"/>
        <v/>
      </c>
      <c r="BS104" s="135" t="str">
        <f t="shared" si="128"/>
        <v/>
      </c>
      <c r="BT104" s="140" t="str">
        <f t="shared" si="129"/>
        <v/>
      </c>
      <c r="BU104" s="348" t="str">
        <f t="shared" si="115"/>
        <v/>
      </c>
      <c r="BV104" s="348" t="str">
        <f t="shared" si="116"/>
        <v/>
      </c>
      <c r="BW104" s="348" t="str">
        <f t="shared" si="117"/>
        <v/>
      </c>
      <c r="BX104" s="350" t="str">
        <f t="shared" si="118"/>
        <v/>
      </c>
      <c r="BY104" s="351" t="str">
        <f t="shared" si="119"/>
        <v/>
      </c>
    </row>
    <row r="105" spans="1:77" s="5" customFormat="1" ht="15.6" x14ac:dyDescent="0.3">
      <c r="A105" s="141">
        <v>84</v>
      </c>
      <c r="B105" s="333"/>
      <c r="C105" s="22"/>
      <c r="D105" s="754"/>
      <c r="E105" s="756"/>
      <c r="F105" s="758"/>
      <c r="G105" s="49"/>
      <c r="H105" s="334"/>
      <c r="I105" s="334"/>
      <c r="J105" s="335"/>
      <c r="K105" s="336"/>
      <c r="L105" s="38" t="str">
        <f t="shared" si="65"/>
        <v/>
      </c>
      <c r="M105" s="38" t="str">
        <f t="shared" si="66"/>
        <v/>
      </c>
      <c r="N105" s="38" t="str">
        <f t="shared" si="67"/>
        <v/>
      </c>
      <c r="O105" s="39" t="str">
        <f t="shared" si="68"/>
        <v/>
      </c>
      <c r="P105" s="40" t="str">
        <f t="shared" si="120"/>
        <v/>
      </c>
      <c r="Q105" s="77" t="str">
        <f t="shared" si="69"/>
        <v/>
      </c>
      <c r="R105" s="337" t="str">
        <f t="shared" si="70"/>
        <v/>
      </c>
      <c r="S105" s="40" t="str">
        <f t="shared" si="71"/>
        <v/>
      </c>
      <c r="T105" s="77" t="str">
        <f t="shared" si="72"/>
        <v/>
      </c>
      <c r="U105" s="337" t="str">
        <f t="shared" si="73"/>
        <v/>
      </c>
      <c r="V105" s="40" t="str">
        <f t="shared" si="74"/>
        <v/>
      </c>
      <c r="W105" s="77" t="str">
        <f t="shared" si="75"/>
        <v/>
      </c>
      <c r="X105" s="41" t="str">
        <f t="shared" si="76"/>
        <v/>
      </c>
      <c r="Y105" s="41" t="str">
        <f t="shared" si="77"/>
        <v/>
      </c>
      <c r="Z105" s="41" t="str">
        <f t="shared" si="78"/>
        <v/>
      </c>
      <c r="AA105" s="42" t="str">
        <f t="shared" si="79"/>
        <v/>
      </c>
      <c r="AB105" s="338">
        <f t="shared" si="80"/>
        <v>0</v>
      </c>
      <c r="AC105" s="338" t="str">
        <f t="shared" si="81"/>
        <v/>
      </c>
      <c r="AD105" s="338" t="str">
        <f t="shared" si="82"/>
        <v/>
      </c>
      <c r="AE105" s="339" t="str">
        <f t="shared" si="83"/>
        <v/>
      </c>
      <c r="AF105" s="339" t="str">
        <f t="shared" si="84"/>
        <v/>
      </c>
      <c r="AG105" s="340" t="str">
        <f t="shared" si="85"/>
        <v/>
      </c>
      <c r="AH105" s="339" t="str">
        <f t="shared" si="86"/>
        <v/>
      </c>
      <c r="AI105" s="339" t="str">
        <f t="shared" si="87"/>
        <v/>
      </c>
      <c r="AJ105" s="340" t="str">
        <f t="shared" si="88"/>
        <v/>
      </c>
      <c r="AK105" s="339" t="str">
        <f t="shared" si="89"/>
        <v/>
      </c>
      <c r="AL105" s="339" t="str">
        <f t="shared" si="90"/>
        <v/>
      </c>
      <c r="AM105" s="340" t="str">
        <f t="shared" si="91"/>
        <v/>
      </c>
      <c r="AN105" s="341" t="str">
        <f t="shared" si="92"/>
        <v/>
      </c>
      <c r="AO105" s="342" t="str">
        <f t="shared" si="93"/>
        <v/>
      </c>
      <c r="AP105" s="339" t="str">
        <f t="shared" si="94"/>
        <v/>
      </c>
      <c r="AQ105" s="340" t="str">
        <f t="shared" si="95"/>
        <v/>
      </c>
      <c r="AR105" s="342" t="str">
        <f t="shared" si="96"/>
        <v/>
      </c>
      <c r="AS105" s="339" t="str">
        <f t="shared" si="97"/>
        <v/>
      </c>
      <c r="AT105" s="340" t="str">
        <f t="shared" si="98"/>
        <v/>
      </c>
      <c r="AU105" s="342" t="str">
        <f t="shared" si="99"/>
        <v/>
      </c>
      <c r="AV105" s="339" t="str">
        <f t="shared" si="100"/>
        <v/>
      </c>
      <c r="AW105" s="340" t="str">
        <f t="shared" si="101"/>
        <v/>
      </c>
      <c r="AX105" s="343"/>
      <c r="AY105" s="340" t="str">
        <f t="shared" si="102"/>
        <v/>
      </c>
      <c r="AZ105" s="340" t="str">
        <f t="shared" si="103"/>
        <v/>
      </c>
      <c r="BA105" s="344" t="str">
        <f t="shared" si="104"/>
        <v/>
      </c>
      <c r="BB105" s="345" t="str">
        <f t="shared" si="105"/>
        <v/>
      </c>
      <c r="BC105" s="346" t="str">
        <f t="shared" si="106"/>
        <v/>
      </c>
      <c r="BD105" s="344" t="str">
        <f t="shared" si="107"/>
        <v/>
      </c>
      <c r="BE105" s="345" t="str">
        <f t="shared" si="108"/>
        <v/>
      </c>
      <c r="BF105" s="346" t="str">
        <f t="shared" si="109"/>
        <v/>
      </c>
      <c r="BG105" s="344" t="str">
        <f t="shared" si="110"/>
        <v/>
      </c>
      <c r="BH105" s="347" t="str">
        <f t="shared" si="111"/>
        <v/>
      </c>
      <c r="BI105" s="348" t="str">
        <f t="shared" si="112"/>
        <v/>
      </c>
      <c r="BJ105" s="348" t="str">
        <f t="shared" si="113"/>
        <v/>
      </c>
      <c r="BK105" s="486" t="str">
        <f t="shared" si="114"/>
        <v/>
      </c>
      <c r="BL105" s="349" t="str">
        <f t="shared" si="121"/>
        <v/>
      </c>
      <c r="BM105" s="135" t="str">
        <f t="shared" si="122"/>
        <v/>
      </c>
      <c r="BN105" s="136" t="str">
        <f t="shared" si="123"/>
        <v/>
      </c>
      <c r="BO105" s="137" t="str">
        <f t="shared" si="124"/>
        <v/>
      </c>
      <c r="BP105" s="135" t="str">
        <f t="shared" si="125"/>
        <v/>
      </c>
      <c r="BQ105" s="136" t="str">
        <f t="shared" si="126"/>
        <v/>
      </c>
      <c r="BR105" s="137" t="str">
        <f t="shared" si="127"/>
        <v/>
      </c>
      <c r="BS105" s="135" t="str">
        <f t="shared" si="128"/>
        <v/>
      </c>
      <c r="BT105" s="140" t="str">
        <f t="shared" si="129"/>
        <v/>
      </c>
      <c r="BU105" s="348" t="str">
        <f t="shared" si="115"/>
        <v/>
      </c>
      <c r="BV105" s="348" t="str">
        <f t="shared" si="116"/>
        <v/>
      </c>
      <c r="BW105" s="348" t="str">
        <f t="shared" si="117"/>
        <v/>
      </c>
      <c r="BX105" s="350" t="str">
        <f t="shared" si="118"/>
        <v/>
      </c>
      <c r="BY105" s="351" t="str">
        <f t="shared" si="119"/>
        <v/>
      </c>
    </row>
    <row r="106" spans="1:77" s="5" customFormat="1" ht="15.6" x14ac:dyDescent="0.3">
      <c r="A106" s="141">
        <v>85</v>
      </c>
      <c r="B106" s="333"/>
      <c r="C106" s="22"/>
      <c r="D106" s="754"/>
      <c r="E106" s="756"/>
      <c r="F106" s="758"/>
      <c r="G106" s="49"/>
      <c r="H106" s="334"/>
      <c r="I106" s="334"/>
      <c r="J106" s="335"/>
      <c r="K106" s="336"/>
      <c r="L106" s="38" t="str">
        <f t="shared" si="65"/>
        <v/>
      </c>
      <c r="M106" s="38" t="str">
        <f t="shared" si="66"/>
        <v/>
      </c>
      <c r="N106" s="38" t="str">
        <f t="shared" si="67"/>
        <v/>
      </c>
      <c r="O106" s="39" t="str">
        <f t="shared" si="68"/>
        <v/>
      </c>
      <c r="P106" s="40" t="str">
        <f t="shared" si="120"/>
        <v/>
      </c>
      <c r="Q106" s="77" t="str">
        <f t="shared" si="69"/>
        <v/>
      </c>
      <c r="R106" s="337" t="str">
        <f t="shared" si="70"/>
        <v/>
      </c>
      <c r="S106" s="40" t="str">
        <f t="shared" si="71"/>
        <v/>
      </c>
      <c r="T106" s="77" t="str">
        <f t="shared" si="72"/>
        <v/>
      </c>
      <c r="U106" s="337" t="str">
        <f t="shared" si="73"/>
        <v/>
      </c>
      <c r="V106" s="40" t="str">
        <f t="shared" si="74"/>
        <v/>
      </c>
      <c r="W106" s="77" t="str">
        <f t="shared" si="75"/>
        <v/>
      </c>
      <c r="X106" s="41" t="str">
        <f t="shared" si="76"/>
        <v/>
      </c>
      <c r="Y106" s="41" t="str">
        <f t="shared" si="77"/>
        <v/>
      </c>
      <c r="Z106" s="41" t="str">
        <f t="shared" si="78"/>
        <v/>
      </c>
      <c r="AA106" s="42" t="str">
        <f t="shared" si="79"/>
        <v/>
      </c>
      <c r="AB106" s="338">
        <f t="shared" si="80"/>
        <v>0</v>
      </c>
      <c r="AC106" s="338" t="str">
        <f t="shared" si="81"/>
        <v/>
      </c>
      <c r="AD106" s="338" t="str">
        <f t="shared" si="82"/>
        <v/>
      </c>
      <c r="AE106" s="339" t="str">
        <f t="shared" si="83"/>
        <v/>
      </c>
      <c r="AF106" s="339" t="str">
        <f t="shared" si="84"/>
        <v/>
      </c>
      <c r="AG106" s="340" t="str">
        <f t="shared" si="85"/>
        <v/>
      </c>
      <c r="AH106" s="339" t="str">
        <f t="shared" si="86"/>
        <v/>
      </c>
      <c r="AI106" s="339" t="str">
        <f t="shared" si="87"/>
        <v/>
      </c>
      <c r="AJ106" s="340" t="str">
        <f t="shared" si="88"/>
        <v/>
      </c>
      <c r="AK106" s="339" t="str">
        <f t="shared" si="89"/>
        <v/>
      </c>
      <c r="AL106" s="339" t="str">
        <f t="shared" si="90"/>
        <v/>
      </c>
      <c r="AM106" s="340" t="str">
        <f t="shared" si="91"/>
        <v/>
      </c>
      <c r="AN106" s="341" t="str">
        <f t="shared" si="92"/>
        <v/>
      </c>
      <c r="AO106" s="342" t="str">
        <f t="shared" si="93"/>
        <v/>
      </c>
      <c r="AP106" s="339" t="str">
        <f t="shared" si="94"/>
        <v/>
      </c>
      <c r="AQ106" s="340" t="str">
        <f t="shared" si="95"/>
        <v/>
      </c>
      <c r="AR106" s="342" t="str">
        <f t="shared" si="96"/>
        <v/>
      </c>
      <c r="AS106" s="339" t="str">
        <f t="shared" si="97"/>
        <v/>
      </c>
      <c r="AT106" s="340" t="str">
        <f t="shared" si="98"/>
        <v/>
      </c>
      <c r="AU106" s="342" t="str">
        <f t="shared" si="99"/>
        <v/>
      </c>
      <c r="AV106" s="339" t="str">
        <f t="shared" si="100"/>
        <v/>
      </c>
      <c r="AW106" s="340" t="str">
        <f t="shared" si="101"/>
        <v/>
      </c>
      <c r="AX106" s="343"/>
      <c r="AY106" s="340" t="str">
        <f t="shared" si="102"/>
        <v/>
      </c>
      <c r="AZ106" s="340" t="str">
        <f t="shared" si="103"/>
        <v/>
      </c>
      <c r="BA106" s="344" t="str">
        <f t="shared" si="104"/>
        <v/>
      </c>
      <c r="BB106" s="345" t="str">
        <f t="shared" si="105"/>
        <v/>
      </c>
      <c r="BC106" s="346" t="str">
        <f t="shared" si="106"/>
        <v/>
      </c>
      <c r="BD106" s="344" t="str">
        <f t="shared" si="107"/>
        <v/>
      </c>
      <c r="BE106" s="345" t="str">
        <f t="shared" si="108"/>
        <v/>
      </c>
      <c r="BF106" s="346" t="str">
        <f t="shared" si="109"/>
        <v/>
      </c>
      <c r="BG106" s="344" t="str">
        <f t="shared" si="110"/>
        <v/>
      </c>
      <c r="BH106" s="347" t="str">
        <f t="shared" si="111"/>
        <v/>
      </c>
      <c r="BI106" s="348" t="str">
        <f t="shared" si="112"/>
        <v/>
      </c>
      <c r="BJ106" s="348" t="str">
        <f t="shared" si="113"/>
        <v/>
      </c>
      <c r="BK106" s="486" t="str">
        <f t="shared" si="114"/>
        <v/>
      </c>
      <c r="BL106" s="349" t="str">
        <f t="shared" si="121"/>
        <v/>
      </c>
      <c r="BM106" s="135" t="str">
        <f t="shared" si="122"/>
        <v/>
      </c>
      <c r="BN106" s="136" t="str">
        <f t="shared" si="123"/>
        <v/>
      </c>
      <c r="BO106" s="137" t="str">
        <f t="shared" si="124"/>
        <v/>
      </c>
      <c r="BP106" s="135" t="str">
        <f t="shared" si="125"/>
        <v/>
      </c>
      <c r="BQ106" s="136" t="str">
        <f t="shared" si="126"/>
        <v/>
      </c>
      <c r="BR106" s="137" t="str">
        <f t="shared" si="127"/>
        <v/>
      </c>
      <c r="BS106" s="135" t="str">
        <f t="shared" si="128"/>
        <v/>
      </c>
      <c r="BT106" s="140" t="str">
        <f t="shared" si="129"/>
        <v/>
      </c>
      <c r="BU106" s="348" t="str">
        <f t="shared" si="115"/>
        <v/>
      </c>
      <c r="BV106" s="348" t="str">
        <f t="shared" si="116"/>
        <v/>
      </c>
      <c r="BW106" s="348" t="str">
        <f t="shared" si="117"/>
        <v/>
      </c>
      <c r="BX106" s="350" t="str">
        <f t="shared" si="118"/>
        <v/>
      </c>
      <c r="BY106" s="351" t="str">
        <f t="shared" si="119"/>
        <v/>
      </c>
    </row>
    <row r="107" spans="1:77" s="5" customFormat="1" ht="15.6" x14ac:dyDescent="0.3">
      <c r="A107" s="141">
        <v>86</v>
      </c>
      <c r="B107" s="333"/>
      <c r="C107" s="22"/>
      <c r="D107" s="754"/>
      <c r="E107" s="756"/>
      <c r="F107" s="758"/>
      <c r="G107" s="49"/>
      <c r="H107" s="334"/>
      <c r="I107" s="334"/>
      <c r="J107" s="335"/>
      <c r="K107" s="336"/>
      <c r="L107" s="38" t="str">
        <f t="shared" si="65"/>
        <v/>
      </c>
      <c r="M107" s="38" t="str">
        <f t="shared" si="66"/>
        <v/>
      </c>
      <c r="N107" s="38" t="str">
        <f t="shared" si="67"/>
        <v/>
      </c>
      <c r="O107" s="39" t="str">
        <f t="shared" si="68"/>
        <v/>
      </c>
      <c r="P107" s="40" t="str">
        <f t="shared" si="120"/>
        <v/>
      </c>
      <c r="Q107" s="77" t="str">
        <f t="shared" si="69"/>
        <v/>
      </c>
      <c r="R107" s="337" t="str">
        <f t="shared" si="70"/>
        <v/>
      </c>
      <c r="S107" s="40" t="str">
        <f t="shared" si="71"/>
        <v/>
      </c>
      <c r="T107" s="77" t="str">
        <f t="shared" si="72"/>
        <v/>
      </c>
      <c r="U107" s="337" t="str">
        <f t="shared" si="73"/>
        <v/>
      </c>
      <c r="V107" s="40" t="str">
        <f t="shared" si="74"/>
        <v/>
      </c>
      <c r="W107" s="77" t="str">
        <f t="shared" si="75"/>
        <v/>
      </c>
      <c r="X107" s="41" t="str">
        <f t="shared" si="76"/>
        <v/>
      </c>
      <c r="Y107" s="41" t="str">
        <f t="shared" si="77"/>
        <v/>
      </c>
      <c r="Z107" s="41" t="str">
        <f t="shared" si="78"/>
        <v/>
      </c>
      <c r="AA107" s="42" t="str">
        <f t="shared" si="79"/>
        <v/>
      </c>
      <c r="AB107" s="338">
        <f t="shared" si="80"/>
        <v>0</v>
      </c>
      <c r="AC107" s="338" t="str">
        <f t="shared" si="81"/>
        <v/>
      </c>
      <c r="AD107" s="338" t="str">
        <f t="shared" si="82"/>
        <v/>
      </c>
      <c r="AE107" s="339" t="str">
        <f t="shared" si="83"/>
        <v/>
      </c>
      <c r="AF107" s="339" t="str">
        <f t="shared" si="84"/>
        <v/>
      </c>
      <c r="AG107" s="340" t="str">
        <f t="shared" si="85"/>
        <v/>
      </c>
      <c r="AH107" s="339" t="str">
        <f t="shared" si="86"/>
        <v/>
      </c>
      <c r="AI107" s="339" t="str">
        <f t="shared" si="87"/>
        <v/>
      </c>
      <c r="AJ107" s="340" t="str">
        <f t="shared" si="88"/>
        <v/>
      </c>
      <c r="AK107" s="339" t="str">
        <f t="shared" si="89"/>
        <v/>
      </c>
      <c r="AL107" s="339" t="str">
        <f t="shared" si="90"/>
        <v/>
      </c>
      <c r="AM107" s="340" t="str">
        <f t="shared" si="91"/>
        <v/>
      </c>
      <c r="AN107" s="341" t="str">
        <f t="shared" si="92"/>
        <v/>
      </c>
      <c r="AO107" s="342" t="str">
        <f t="shared" si="93"/>
        <v/>
      </c>
      <c r="AP107" s="339" t="str">
        <f t="shared" si="94"/>
        <v/>
      </c>
      <c r="AQ107" s="340" t="str">
        <f t="shared" si="95"/>
        <v/>
      </c>
      <c r="AR107" s="342" t="str">
        <f t="shared" si="96"/>
        <v/>
      </c>
      <c r="AS107" s="339" t="str">
        <f t="shared" si="97"/>
        <v/>
      </c>
      <c r="AT107" s="340" t="str">
        <f t="shared" si="98"/>
        <v/>
      </c>
      <c r="AU107" s="342" t="str">
        <f t="shared" si="99"/>
        <v/>
      </c>
      <c r="AV107" s="339" t="str">
        <f t="shared" si="100"/>
        <v/>
      </c>
      <c r="AW107" s="340" t="str">
        <f t="shared" si="101"/>
        <v/>
      </c>
      <c r="AX107" s="343"/>
      <c r="AY107" s="340" t="str">
        <f t="shared" si="102"/>
        <v/>
      </c>
      <c r="AZ107" s="340" t="str">
        <f t="shared" si="103"/>
        <v/>
      </c>
      <c r="BA107" s="344" t="str">
        <f t="shared" si="104"/>
        <v/>
      </c>
      <c r="BB107" s="345" t="str">
        <f t="shared" si="105"/>
        <v/>
      </c>
      <c r="BC107" s="346" t="str">
        <f t="shared" si="106"/>
        <v/>
      </c>
      <c r="BD107" s="344" t="str">
        <f t="shared" si="107"/>
        <v/>
      </c>
      <c r="BE107" s="345" t="str">
        <f t="shared" si="108"/>
        <v/>
      </c>
      <c r="BF107" s="346" t="str">
        <f t="shared" si="109"/>
        <v/>
      </c>
      <c r="BG107" s="344" t="str">
        <f t="shared" si="110"/>
        <v/>
      </c>
      <c r="BH107" s="347" t="str">
        <f t="shared" si="111"/>
        <v/>
      </c>
      <c r="BI107" s="348" t="str">
        <f t="shared" si="112"/>
        <v/>
      </c>
      <c r="BJ107" s="348" t="str">
        <f t="shared" si="113"/>
        <v/>
      </c>
      <c r="BK107" s="486" t="str">
        <f t="shared" si="114"/>
        <v/>
      </c>
      <c r="BL107" s="349" t="str">
        <f t="shared" si="121"/>
        <v/>
      </c>
      <c r="BM107" s="135" t="str">
        <f t="shared" si="122"/>
        <v/>
      </c>
      <c r="BN107" s="136" t="str">
        <f t="shared" si="123"/>
        <v/>
      </c>
      <c r="BO107" s="137" t="str">
        <f t="shared" si="124"/>
        <v/>
      </c>
      <c r="BP107" s="135" t="str">
        <f t="shared" si="125"/>
        <v/>
      </c>
      <c r="BQ107" s="136" t="str">
        <f t="shared" si="126"/>
        <v/>
      </c>
      <c r="BR107" s="137" t="str">
        <f t="shared" si="127"/>
        <v/>
      </c>
      <c r="BS107" s="135" t="str">
        <f t="shared" si="128"/>
        <v/>
      </c>
      <c r="BT107" s="140" t="str">
        <f t="shared" si="129"/>
        <v/>
      </c>
      <c r="BU107" s="348" t="str">
        <f t="shared" si="115"/>
        <v/>
      </c>
      <c r="BV107" s="348" t="str">
        <f t="shared" si="116"/>
        <v/>
      </c>
      <c r="BW107" s="348" t="str">
        <f t="shared" si="117"/>
        <v/>
      </c>
      <c r="BX107" s="350" t="str">
        <f t="shared" si="118"/>
        <v/>
      </c>
      <c r="BY107" s="351" t="str">
        <f t="shared" si="119"/>
        <v/>
      </c>
    </row>
    <row r="108" spans="1:77" s="5" customFormat="1" ht="15.6" x14ac:dyDescent="0.3">
      <c r="A108" s="141">
        <v>87</v>
      </c>
      <c r="B108" s="333"/>
      <c r="C108" s="22"/>
      <c r="D108" s="754"/>
      <c r="E108" s="756"/>
      <c r="F108" s="758"/>
      <c r="G108" s="49"/>
      <c r="H108" s="334"/>
      <c r="I108" s="334"/>
      <c r="J108" s="335"/>
      <c r="K108" s="336"/>
      <c r="L108" s="38" t="str">
        <f t="shared" si="65"/>
        <v/>
      </c>
      <c r="M108" s="38" t="str">
        <f t="shared" si="66"/>
        <v/>
      </c>
      <c r="N108" s="38" t="str">
        <f t="shared" si="67"/>
        <v/>
      </c>
      <c r="O108" s="39" t="str">
        <f t="shared" si="68"/>
        <v/>
      </c>
      <c r="P108" s="40" t="str">
        <f t="shared" si="120"/>
        <v/>
      </c>
      <c r="Q108" s="77" t="str">
        <f t="shared" si="69"/>
        <v/>
      </c>
      <c r="R108" s="337" t="str">
        <f t="shared" si="70"/>
        <v/>
      </c>
      <c r="S108" s="40" t="str">
        <f t="shared" si="71"/>
        <v/>
      </c>
      <c r="T108" s="77" t="str">
        <f t="shared" si="72"/>
        <v/>
      </c>
      <c r="U108" s="337" t="str">
        <f t="shared" si="73"/>
        <v/>
      </c>
      <c r="V108" s="40" t="str">
        <f t="shared" si="74"/>
        <v/>
      </c>
      <c r="W108" s="77" t="str">
        <f t="shared" si="75"/>
        <v/>
      </c>
      <c r="X108" s="41" t="str">
        <f t="shared" si="76"/>
        <v/>
      </c>
      <c r="Y108" s="41" t="str">
        <f t="shared" si="77"/>
        <v/>
      </c>
      <c r="Z108" s="41" t="str">
        <f t="shared" si="78"/>
        <v/>
      </c>
      <c r="AA108" s="42" t="str">
        <f t="shared" si="79"/>
        <v/>
      </c>
      <c r="AB108" s="338">
        <f t="shared" si="80"/>
        <v>0</v>
      </c>
      <c r="AC108" s="338" t="str">
        <f t="shared" si="81"/>
        <v/>
      </c>
      <c r="AD108" s="338" t="str">
        <f t="shared" si="82"/>
        <v/>
      </c>
      <c r="AE108" s="339" t="str">
        <f t="shared" si="83"/>
        <v/>
      </c>
      <c r="AF108" s="339" t="str">
        <f t="shared" si="84"/>
        <v/>
      </c>
      <c r="AG108" s="340" t="str">
        <f t="shared" si="85"/>
        <v/>
      </c>
      <c r="AH108" s="339" t="str">
        <f t="shared" si="86"/>
        <v/>
      </c>
      <c r="AI108" s="339" t="str">
        <f t="shared" si="87"/>
        <v/>
      </c>
      <c r="AJ108" s="340" t="str">
        <f t="shared" si="88"/>
        <v/>
      </c>
      <c r="AK108" s="339" t="str">
        <f t="shared" si="89"/>
        <v/>
      </c>
      <c r="AL108" s="339" t="str">
        <f t="shared" si="90"/>
        <v/>
      </c>
      <c r="AM108" s="340" t="str">
        <f t="shared" si="91"/>
        <v/>
      </c>
      <c r="AN108" s="341" t="str">
        <f t="shared" si="92"/>
        <v/>
      </c>
      <c r="AO108" s="342" t="str">
        <f t="shared" si="93"/>
        <v/>
      </c>
      <c r="AP108" s="339" t="str">
        <f t="shared" si="94"/>
        <v/>
      </c>
      <c r="AQ108" s="340" t="str">
        <f t="shared" si="95"/>
        <v/>
      </c>
      <c r="AR108" s="342" t="str">
        <f t="shared" si="96"/>
        <v/>
      </c>
      <c r="AS108" s="339" t="str">
        <f t="shared" si="97"/>
        <v/>
      </c>
      <c r="AT108" s="340" t="str">
        <f t="shared" si="98"/>
        <v/>
      </c>
      <c r="AU108" s="342" t="str">
        <f t="shared" si="99"/>
        <v/>
      </c>
      <c r="AV108" s="339" t="str">
        <f t="shared" si="100"/>
        <v/>
      </c>
      <c r="AW108" s="340" t="str">
        <f t="shared" si="101"/>
        <v/>
      </c>
      <c r="AX108" s="343"/>
      <c r="AY108" s="340" t="str">
        <f t="shared" si="102"/>
        <v/>
      </c>
      <c r="AZ108" s="340" t="str">
        <f t="shared" si="103"/>
        <v/>
      </c>
      <c r="BA108" s="344" t="str">
        <f t="shared" si="104"/>
        <v/>
      </c>
      <c r="BB108" s="345" t="str">
        <f t="shared" si="105"/>
        <v/>
      </c>
      <c r="BC108" s="346" t="str">
        <f t="shared" si="106"/>
        <v/>
      </c>
      <c r="BD108" s="344" t="str">
        <f t="shared" si="107"/>
        <v/>
      </c>
      <c r="BE108" s="345" t="str">
        <f t="shared" si="108"/>
        <v/>
      </c>
      <c r="BF108" s="346" t="str">
        <f t="shared" si="109"/>
        <v/>
      </c>
      <c r="BG108" s="344" t="str">
        <f t="shared" si="110"/>
        <v/>
      </c>
      <c r="BH108" s="347" t="str">
        <f t="shared" si="111"/>
        <v/>
      </c>
      <c r="BI108" s="348" t="str">
        <f t="shared" si="112"/>
        <v/>
      </c>
      <c r="BJ108" s="348" t="str">
        <f t="shared" si="113"/>
        <v/>
      </c>
      <c r="BK108" s="486" t="str">
        <f t="shared" si="114"/>
        <v/>
      </c>
      <c r="BL108" s="349" t="str">
        <f t="shared" si="121"/>
        <v/>
      </c>
      <c r="BM108" s="135" t="str">
        <f t="shared" si="122"/>
        <v/>
      </c>
      <c r="BN108" s="136" t="str">
        <f t="shared" si="123"/>
        <v/>
      </c>
      <c r="BO108" s="137" t="str">
        <f t="shared" si="124"/>
        <v/>
      </c>
      <c r="BP108" s="135" t="str">
        <f t="shared" si="125"/>
        <v/>
      </c>
      <c r="BQ108" s="136" t="str">
        <f t="shared" si="126"/>
        <v/>
      </c>
      <c r="BR108" s="137" t="str">
        <f t="shared" si="127"/>
        <v/>
      </c>
      <c r="BS108" s="135" t="str">
        <f t="shared" si="128"/>
        <v/>
      </c>
      <c r="BT108" s="140" t="str">
        <f t="shared" si="129"/>
        <v/>
      </c>
      <c r="BU108" s="348" t="str">
        <f t="shared" si="115"/>
        <v/>
      </c>
      <c r="BV108" s="348" t="str">
        <f t="shared" si="116"/>
        <v/>
      </c>
      <c r="BW108" s="348" t="str">
        <f t="shared" si="117"/>
        <v/>
      </c>
      <c r="BX108" s="350" t="str">
        <f t="shared" si="118"/>
        <v/>
      </c>
      <c r="BY108" s="351" t="str">
        <f t="shared" si="119"/>
        <v/>
      </c>
    </row>
    <row r="109" spans="1:77" s="5" customFormat="1" ht="15.6" x14ac:dyDescent="0.3">
      <c r="A109" s="141">
        <v>88</v>
      </c>
      <c r="B109" s="333"/>
      <c r="C109" s="22"/>
      <c r="D109" s="754"/>
      <c r="E109" s="756"/>
      <c r="F109" s="758"/>
      <c r="G109" s="49"/>
      <c r="H109" s="334"/>
      <c r="I109" s="334"/>
      <c r="J109" s="335"/>
      <c r="K109" s="336"/>
      <c r="L109" s="38" t="str">
        <f t="shared" si="65"/>
        <v/>
      </c>
      <c r="M109" s="38" t="str">
        <f t="shared" si="66"/>
        <v/>
      </c>
      <c r="N109" s="38" t="str">
        <f t="shared" si="67"/>
        <v/>
      </c>
      <c r="O109" s="39" t="str">
        <f t="shared" si="68"/>
        <v/>
      </c>
      <c r="P109" s="40" t="str">
        <f t="shared" si="120"/>
        <v/>
      </c>
      <c r="Q109" s="77" t="str">
        <f t="shared" si="69"/>
        <v/>
      </c>
      <c r="R109" s="337" t="str">
        <f t="shared" si="70"/>
        <v/>
      </c>
      <c r="S109" s="40" t="str">
        <f t="shared" si="71"/>
        <v/>
      </c>
      <c r="T109" s="77" t="str">
        <f t="shared" si="72"/>
        <v/>
      </c>
      <c r="U109" s="337" t="str">
        <f t="shared" si="73"/>
        <v/>
      </c>
      <c r="V109" s="40" t="str">
        <f t="shared" si="74"/>
        <v/>
      </c>
      <c r="W109" s="77" t="str">
        <f t="shared" si="75"/>
        <v/>
      </c>
      <c r="X109" s="41" t="str">
        <f t="shared" si="76"/>
        <v/>
      </c>
      <c r="Y109" s="41" t="str">
        <f t="shared" si="77"/>
        <v/>
      </c>
      <c r="Z109" s="41" t="str">
        <f t="shared" si="78"/>
        <v/>
      </c>
      <c r="AA109" s="42" t="str">
        <f t="shared" si="79"/>
        <v/>
      </c>
      <c r="AB109" s="338">
        <f t="shared" si="80"/>
        <v>0</v>
      </c>
      <c r="AC109" s="338" t="str">
        <f t="shared" si="81"/>
        <v/>
      </c>
      <c r="AD109" s="338" t="str">
        <f t="shared" si="82"/>
        <v/>
      </c>
      <c r="AE109" s="339" t="str">
        <f t="shared" si="83"/>
        <v/>
      </c>
      <c r="AF109" s="339" t="str">
        <f t="shared" si="84"/>
        <v/>
      </c>
      <c r="AG109" s="340" t="str">
        <f t="shared" si="85"/>
        <v/>
      </c>
      <c r="AH109" s="339" t="str">
        <f t="shared" si="86"/>
        <v/>
      </c>
      <c r="AI109" s="339" t="str">
        <f t="shared" si="87"/>
        <v/>
      </c>
      <c r="AJ109" s="340" t="str">
        <f t="shared" si="88"/>
        <v/>
      </c>
      <c r="AK109" s="339" t="str">
        <f t="shared" si="89"/>
        <v/>
      </c>
      <c r="AL109" s="339" t="str">
        <f t="shared" si="90"/>
        <v/>
      </c>
      <c r="AM109" s="340" t="str">
        <f t="shared" si="91"/>
        <v/>
      </c>
      <c r="AN109" s="341" t="str">
        <f t="shared" si="92"/>
        <v/>
      </c>
      <c r="AO109" s="342" t="str">
        <f t="shared" si="93"/>
        <v/>
      </c>
      <c r="AP109" s="339" t="str">
        <f t="shared" si="94"/>
        <v/>
      </c>
      <c r="AQ109" s="340" t="str">
        <f t="shared" si="95"/>
        <v/>
      </c>
      <c r="AR109" s="342" t="str">
        <f t="shared" si="96"/>
        <v/>
      </c>
      <c r="AS109" s="339" t="str">
        <f t="shared" si="97"/>
        <v/>
      </c>
      <c r="AT109" s="340" t="str">
        <f t="shared" si="98"/>
        <v/>
      </c>
      <c r="AU109" s="342" t="str">
        <f t="shared" si="99"/>
        <v/>
      </c>
      <c r="AV109" s="339" t="str">
        <f t="shared" si="100"/>
        <v/>
      </c>
      <c r="AW109" s="340" t="str">
        <f t="shared" si="101"/>
        <v/>
      </c>
      <c r="AX109" s="343"/>
      <c r="AY109" s="340" t="str">
        <f t="shared" si="102"/>
        <v/>
      </c>
      <c r="AZ109" s="340" t="str">
        <f t="shared" si="103"/>
        <v/>
      </c>
      <c r="BA109" s="344" t="str">
        <f t="shared" si="104"/>
        <v/>
      </c>
      <c r="BB109" s="345" t="str">
        <f t="shared" si="105"/>
        <v/>
      </c>
      <c r="BC109" s="346" t="str">
        <f t="shared" si="106"/>
        <v/>
      </c>
      <c r="BD109" s="344" t="str">
        <f t="shared" si="107"/>
        <v/>
      </c>
      <c r="BE109" s="345" t="str">
        <f t="shared" si="108"/>
        <v/>
      </c>
      <c r="BF109" s="346" t="str">
        <f t="shared" si="109"/>
        <v/>
      </c>
      <c r="BG109" s="344" t="str">
        <f t="shared" si="110"/>
        <v/>
      </c>
      <c r="BH109" s="347" t="str">
        <f t="shared" si="111"/>
        <v/>
      </c>
      <c r="BI109" s="348" t="str">
        <f t="shared" si="112"/>
        <v/>
      </c>
      <c r="BJ109" s="348" t="str">
        <f t="shared" si="113"/>
        <v/>
      </c>
      <c r="BK109" s="486" t="str">
        <f t="shared" si="114"/>
        <v/>
      </c>
      <c r="BL109" s="349" t="str">
        <f t="shared" si="121"/>
        <v/>
      </c>
      <c r="BM109" s="135" t="str">
        <f t="shared" si="122"/>
        <v/>
      </c>
      <c r="BN109" s="136" t="str">
        <f t="shared" si="123"/>
        <v/>
      </c>
      <c r="BO109" s="137" t="str">
        <f t="shared" si="124"/>
        <v/>
      </c>
      <c r="BP109" s="135" t="str">
        <f t="shared" si="125"/>
        <v/>
      </c>
      <c r="BQ109" s="136" t="str">
        <f t="shared" si="126"/>
        <v/>
      </c>
      <c r="BR109" s="137" t="str">
        <f t="shared" si="127"/>
        <v/>
      </c>
      <c r="BS109" s="135" t="str">
        <f t="shared" si="128"/>
        <v/>
      </c>
      <c r="BT109" s="140" t="str">
        <f t="shared" si="129"/>
        <v/>
      </c>
      <c r="BU109" s="348" t="str">
        <f t="shared" si="115"/>
        <v/>
      </c>
      <c r="BV109" s="348" t="str">
        <f t="shared" si="116"/>
        <v/>
      </c>
      <c r="BW109" s="348" t="str">
        <f t="shared" si="117"/>
        <v/>
      </c>
      <c r="BX109" s="350" t="str">
        <f t="shared" si="118"/>
        <v/>
      </c>
      <c r="BY109" s="351" t="str">
        <f t="shared" si="119"/>
        <v/>
      </c>
    </row>
    <row r="110" spans="1:77" s="5" customFormat="1" ht="15.6" x14ac:dyDescent="0.3">
      <c r="A110" s="141">
        <v>89</v>
      </c>
      <c r="B110" s="333"/>
      <c r="C110" s="22"/>
      <c r="D110" s="754"/>
      <c r="E110" s="756"/>
      <c r="F110" s="758"/>
      <c r="G110" s="49"/>
      <c r="H110" s="334"/>
      <c r="I110" s="334"/>
      <c r="J110" s="335"/>
      <c r="K110" s="336"/>
      <c r="L110" s="38" t="str">
        <f t="shared" si="65"/>
        <v/>
      </c>
      <c r="M110" s="38" t="str">
        <f t="shared" si="66"/>
        <v/>
      </c>
      <c r="N110" s="38" t="str">
        <f t="shared" si="67"/>
        <v/>
      </c>
      <c r="O110" s="39" t="str">
        <f t="shared" si="68"/>
        <v/>
      </c>
      <c r="P110" s="40" t="str">
        <f t="shared" si="120"/>
        <v/>
      </c>
      <c r="Q110" s="77" t="str">
        <f t="shared" si="69"/>
        <v/>
      </c>
      <c r="R110" s="337" t="str">
        <f t="shared" si="70"/>
        <v/>
      </c>
      <c r="S110" s="40" t="str">
        <f t="shared" si="71"/>
        <v/>
      </c>
      <c r="T110" s="77" t="str">
        <f t="shared" si="72"/>
        <v/>
      </c>
      <c r="U110" s="337" t="str">
        <f t="shared" si="73"/>
        <v/>
      </c>
      <c r="V110" s="40" t="str">
        <f t="shared" si="74"/>
        <v/>
      </c>
      <c r="W110" s="77" t="str">
        <f t="shared" si="75"/>
        <v/>
      </c>
      <c r="X110" s="41" t="str">
        <f t="shared" si="76"/>
        <v/>
      </c>
      <c r="Y110" s="41" t="str">
        <f t="shared" si="77"/>
        <v/>
      </c>
      <c r="Z110" s="41" t="str">
        <f t="shared" si="78"/>
        <v/>
      </c>
      <c r="AA110" s="42" t="str">
        <f t="shared" si="79"/>
        <v/>
      </c>
      <c r="AB110" s="338">
        <f t="shared" si="80"/>
        <v>0</v>
      </c>
      <c r="AC110" s="338" t="str">
        <f t="shared" si="81"/>
        <v/>
      </c>
      <c r="AD110" s="338" t="str">
        <f t="shared" si="82"/>
        <v/>
      </c>
      <c r="AE110" s="339" t="str">
        <f t="shared" si="83"/>
        <v/>
      </c>
      <c r="AF110" s="339" t="str">
        <f t="shared" si="84"/>
        <v/>
      </c>
      <c r="AG110" s="340" t="str">
        <f t="shared" si="85"/>
        <v/>
      </c>
      <c r="AH110" s="339" t="str">
        <f t="shared" si="86"/>
        <v/>
      </c>
      <c r="AI110" s="339" t="str">
        <f t="shared" si="87"/>
        <v/>
      </c>
      <c r="AJ110" s="340" t="str">
        <f t="shared" si="88"/>
        <v/>
      </c>
      <c r="AK110" s="339" t="str">
        <f t="shared" si="89"/>
        <v/>
      </c>
      <c r="AL110" s="339" t="str">
        <f t="shared" si="90"/>
        <v/>
      </c>
      <c r="AM110" s="340" t="str">
        <f t="shared" si="91"/>
        <v/>
      </c>
      <c r="AN110" s="341" t="str">
        <f t="shared" si="92"/>
        <v/>
      </c>
      <c r="AO110" s="342" t="str">
        <f t="shared" si="93"/>
        <v/>
      </c>
      <c r="AP110" s="339" t="str">
        <f t="shared" si="94"/>
        <v/>
      </c>
      <c r="AQ110" s="340" t="str">
        <f t="shared" si="95"/>
        <v/>
      </c>
      <c r="AR110" s="342" t="str">
        <f t="shared" si="96"/>
        <v/>
      </c>
      <c r="AS110" s="339" t="str">
        <f t="shared" si="97"/>
        <v/>
      </c>
      <c r="AT110" s="340" t="str">
        <f t="shared" si="98"/>
        <v/>
      </c>
      <c r="AU110" s="342" t="str">
        <f t="shared" si="99"/>
        <v/>
      </c>
      <c r="AV110" s="339" t="str">
        <f t="shared" si="100"/>
        <v/>
      </c>
      <c r="AW110" s="340" t="str">
        <f t="shared" si="101"/>
        <v/>
      </c>
      <c r="AX110" s="343"/>
      <c r="AY110" s="340" t="str">
        <f t="shared" si="102"/>
        <v/>
      </c>
      <c r="AZ110" s="340" t="str">
        <f t="shared" si="103"/>
        <v/>
      </c>
      <c r="BA110" s="344" t="str">
        <f t="shared" si="104"/>
        <v/>
      </c>
      <c r="BB110" s="345" t="str">
        <f t="shared" si="105"/>
        <v/>
      </c>
      <c r="BC110" s="346" t="str">
        <f t="shared" si="106"/>
        <v/>
      </c>
      <c r="BD110" s="344" t="str">
        <f t="shared" si="107"/>
        <v/>
      </c>
      <c r="BE110" s="345" t="str">
        <f t="shared" si="108"/>
        <v/>
      </c>
      <c r="BF110" s="346" t="str">
        <f t="shared" si="109"/>
        <v/>
      </c>
      <c r="BG110" s="344" t="str">
        <f t="shared" si="110"/>
        <v/>
      </c>
      <c r="BH110" s="347" t="str">
        <f t="shared" si="111"/>
        <v/>
      </c>
      <c r="BI110" s="348" t="str">
        <f t="shared" si="112"/>
        <v/>
      </c>
      <c r="BJ110" s="348" t="str">
        <f t="shared" si="113"/>
        <v/>
      </c>
      <c r="BK110" s="486" t="str">
        <f t="shared" si="114"/>
        <v/>
      </c>
      <c r="BL110" s="349" t="str">
        <f t="shared" si="121"/>
        <v/>
      </c>
      <c r="BM110" s="135" t="str">
        <f t="shared" si="122"/>
        <v/>
      </c>
      <c r="BN110" s="136" t="str">
        <f t="shared" si="123"/>
        <v/>
      </c>
      <c r="BO110" s="137" t="str">
        <f t="shared" si="124"/>
        <v/>
      </c>
      <c r="BP110" s="135" t="str">
        <f t="shared" si="125"/>
        <v/>
      </c>
      <c r="BQ110" s="136" t="str">
        <f t="shared" si="126"/>
        <v/>
      </c>
      <c r="BR110" s="137" t="str">
        <f t="shared" si="127"/>
        <v/>
      </c>
      <c r="BS110" s="135" t="str">
        <f t="shared" si="128"/>
        <v/>
      </c>
      <c r="BT110" s="140" t="str">
        <f t="shared" si="129"/>
        <v/>
      </c>
      <c r="BU110" s="348" t="str">
        <f t="shared" si="115"/>
        <v/>
      </c>
      <c r="BV110" s="348" t="str">
        <f t="shared" si="116"/>
        <v/>
      </c>
      <c r="BW110" s="348" t="str">
        <f t="shared" si="117"/>
        <v/>
      </c>
      <c r="BX110" s="350" t="str">
        <f t="shared" si="118"/>
        <v/>
      </c>
      <c r="BY110" s="351" t="str">
        <f t="shared" si="119"/>
        <v/>
      </c>
    </row>
    <row r="111" spans="1:77" s="5" customFormat="1" ht="15.6" x14ac:dyDescent="0.3">
      <c r="A111" s="141">
        <v>90</v>
      </c>
      <c r="B111" s="333"/>
      <c r="C111" s="22"/>
      <c r="D111" s="754"/>
      <c r="E111" s="756"/>
      <c r="F111" s="758"/>
      <c r="G111" s="49"/>
      <c r="H111" s="334"/>
      <c r="I111" s="334"/>
      <c r="J111" s="335"/>
      <c r="K111" s="336"/>
      <c r="L111" s="38" t="str">
        <f t="shared" si="65"/>
        <v/>
      </c>
      <c r="M111" s="38" t="str">
        <f t="shared" si="66"/>
        <v/>
      </c>
      <c r="N111" s="38" t="str">
        <f t="shared" si="67"/>
        <v/>
      </c>
      <c r="O111" s="39" t="str">
        <f t="shared" si="68"/>
        <v/>
      </c>
      <c r="P111" s="40" t="str">
        <f t="shared" si="120"/>
        <v/>
      </c>
      <c r="Q111" s="77" t="str">
        <f t="shared" si="69"/>
        <v/>
      </c>
      <c r="R111" s="337" t="str">
        <f t="shared" si="70"/>
        <v/>
      </c>
      <c r="S111" s="40" t="str">
        <f t="shared" si="71"/>
        <v/>
      </c>
      <c r="T111" s="77" t="str">
        <f t="shared" si="72"/>
        <v/>
      </c>
      <c r="U111" s="337" t="str">
        <f t="shared" si="73"/>
        <v/>
      </c>
      <c r="V111" s="40" t="str">
        <f t="shared" si="74"/>
        <v/>
      </c>
      <c r="W111" s="77" t="str">
        <f t="shared" si="75"/>
        <v/>
      </c>
      <c r="X111" s="41" t="str">
        <f t="shared" si="76"/>
        <v/>
      </c>
      <c r="Y111" s="41" t="str">
        <f t="shared" si="77"/>
        <v/>
      </c>
      <c r="Z111" s="41" t="str">
        <f t="shared" si="78"/>
        <v/>
      </c>
      <c r="AA111" s="42" t="str">
        <f t="shared" si="79"/>
        <v/>
      </c>
      <c r="AB111" s="338">
        <f t="shared" si="80"/>
        <v>0</v>
      </c>
      <c r="AC111" s="338" t="str">
        <f t="shared" si="81"/>
        <v/>
      </c>
      <c r="AD111" s="338" t="str">
        <f t="shared" si="82"/>
        <v/>
      </c>
      <c r="AE111" s="339" t="str">
        <f t="shared" si="83"/>
        <v/>
      </c>
      <c r="AF111" s="339" t="str">
        <f t="shared" si="84"/>
        <v/>
      </c>
      <c r="AG111" s="340" t="str">
        <f t="shared" si="85"/>
        <v/>
      </c>
      <c r="AH111" s="339" t="str">
        <f t="shared" si="86"/>
        <v/>
      </c>
      <c r="AI111" s="339" t="str">
        <f t="shared" si="87"/>
        <v/>
      </c>
      <c r="AJ111" s="340" t="str">
        <f t="shared" si="88"/>
        <v/>
      </c>
      <c r="AK111" s="339" t="str">
        <f t="shared" si="89"/>
        <v/>
      </c>
      <c r="AL111" s="339" t="str">
        <f t="shared" si="90"/>
        <v/>
      </c>
      <c r="AM111" s="340" t="str">
        <f t="shared" si="91"/>
        <v/>
      </c>
      <c r="AN111" s="341" t="str">
        <f t="shared" si="92"/>
        <v/>
      </c>
      <c r="AO111" s="342" t="str">
        <f t="shared" si="93"/>
        <v/>
      </c>
      <c r="AP111" s="339" t="str">
        <f t="shared" si="94"/>
        <v/>
      </c>
      <c r="AQ111" s="340" t="str">
        <f t="shared" si="95"/>
        <v/>
      </c>
      <c r="AR111" s="342" t="str">
        <f t="shared" si="96"/>
        <v/>
      </c>
      <c r="AS111" s="339" t="str">
        <f t="shared" si="97"/>
        <v/>
      </c>
      <c r="AT111" s="340" t="str">
        <f t="shared" si="98"/>
        <v/>
      </c>
      <c r="AU111" s="342" t="str">
        <f t="shared" si="99"/>
        <v/>
      </c>
      <c r="AV111" s="339" t="str">
        <f t="shared" si="100"/>
        <v/>
      </c>
      <c r="AW111" s="340" t="str">
        <f t="shared" si="101"/>
        <v/>
      </c>
      <c r="AX111" s="343"/>
      <c r="AY111" s="340" t="str">
        <f t="shared" si="102"/>
        <v/>
      </c>
      <c r="AZ111" s="340" t="str">
        <f t="shared" si="103"/>
        <v/>
      </c>
      <c r="BA111" s="344" t="str">
        <f t="shared" si="104"/>
        <v/>
      </c>
      <c r="BB111" s="345" t="str">
        <f t="shared" si="105"/>
        <v/>
      </c>
      <c r="BC111" s="346" t="str">
        <f t="shared" si="106"/>
        <v/>
      </c>
      <c r="BD111" s="344" t="str">
        <f t="shared" si="107"/>
        <v/>
      </c>
      <c r="BE111" s="345" t="str">
        <f t="shared" si="108"/>
        <v/>
      </c>
      <c r="BF111" s="346" t="str">
        <f t="shared" si="109"/>
        <v/>
      </c>
      <c r="BG111" s="344" t="str">
        <f t="shared" si="110"/>
        <v/>
      </c>
      <c r="BH111" s="347" t="str">
        <f t="shared" si="111"/>
        <v/>
      </c>
      <c r="BI111" s="348" t="str">
        <f t="shared" si="112"/>
        <v/>
      </c>
      <c r="BJ111" s="348" t="str">
        <f t="shared" si="113"/>
        <v/>
      </c>
      <c r="BK111" s="486" t="str">
        <f t="shared" si="114"/>
        <v/>
      </c>
      <c r="BL111" s="349" t="str">
        <f t="shared" si="121"/>
        <v/>
      </c>
      <c r="BM111" s="135" t="str">
        <f t="shared" si="122"/>
        <v/>
      </c>
      <c r="BN111" s="136" t="str">
        <f t="shared" si="123"/>
        <v/>
      </c>
      <c r="BO111" s="137" t="str">
        <f t="shared" si="124"/>
        <v/>
      </c>
      <c r="BP111" s="135" t="str">
        <f t="shared" si="125"/>
        <v/>
      </c>
      <c r="BQ111" s="136" t="str">
        <f t="shared" si="126"/>
        <v/>
      </c>
      <c r="BR111" s="137" t="str">
        <f t="shared" si="127"/>
        <v/>
      </c>
      <c r="BS111" s="135" t="str">
        <f t="shared" si="128"/>
        <v/>
      </c>
      <c r="BT111" s="140" t="str">
        <f t="shared" si="129"/>
        <v/>
      </c>
      <c r="BU111" s="348" t="str">
        <f t="shared" si="115"/>
        <v/>
      </c>
      <c r="BV111" s="348" t="str">
        <f t="shared" si="116"/>
        <v/>
      </c>
      <c r="BW111" s="348" t="str">
        <f t="shared" si="117"/>
        <v/>
      </c>
      <c r="BX111" s="350" t="str">
        <f t="shared" si="118"/>
        <v/>
      </c>
      <c r="BY111" s="351" t="str">
        <f t="shared" si="119"/>
        <v/>
      </c>
    </row>
    <row r="112" spans="1:77" s="5" customFormat="1" ht="15.6" x14ac:dyDescent="0.3">
      <c r="A112" s="141">
        <v>91</v>
      </c>
      <c r="B112" s="333"/>
      <c r="C112" s="22"/>
      <c r="D112" s="754"/>
      <c r="E112" s="756"/>
      <c r="F112" s="758"/>
      <c r="G112" s="49"/>
      <c r="H112" s="334"/>
      <c r="I112" s="334"/>
      <c r="J112" s="335"/>
      <c r="K112" s="336"/>
      <c r="L112" s="38" t="str">
        <f t="shared" si="65"/>
        <v/>
      </c>
      <c r="M112" s="38" t="str">
        <f t="shared" si="66"/>
        <v/>
      </c>
      <c r="N112" s="38" t="str">
        <f t="shared" si="67"/>
        <v/>
      </c>
      <c r="O112" s="39" t="str">
        <f t="shared" si="68"/>
        <v/>
      </c>
      <c r="P112" s="40" t="str">
        <f t="shared" si="120"/>
        <v/>
      </c>
      <c r="Q112" s="77" t="str">
        <f t="shared" si="69"/>
        <v/>
      </c>
      <c r="R112" s="337" t="str">
        <f t="shared" si="70"/>
        <v/>
      </c>
      <c r="S112" s="40" t="str">
        <f t="shared" si="71"/>
        <v/>
      </c>
      <c r="T112" s="77" t="str">
        <f t="shared" si="72"/>
        <v/>
      </c>
      <c r="U112" s="337" t="str">
        <f t="shared" si="73"/>
        <v/>
      </c>
      <c r="V112" s="40" t="str">
        <f t="shared" si="74"/>
        <v/>
      </c>
      <c r="W112" s="77" t="str">
        <f t="shared" si="75"/>
        <v/>
      </c>
      <c r="X112" s="41" t="str">
        <f t="shared" si="76"/>
        <v/>
      </c>
      <c r="Y112" s="41" t="str">
        <f t="shared" si="77"/>
        <v/>
      </c>
      <c r="Z112" s="41" t="str">
        <f t="shared" si="78"/>
        <v/>
      </c>
      <c r="AA112" s="42" t="str">
        <f t="shared" si="79"/>
        <v/>
      </c>
      <c r="AB112" s="338">
        <f t="shared" si="80"/>
        <v>0</v>
      </c>
      <c r="AC112" s="338" t="str">
        <f t="shared" si="81"/>
        <v/>
      </c>
      <c r="AD112" s="338" t="str">
        <f t="shared" si="82"/>
        <v/>
      </c>
      <c r="AE112" s="339" t="str">
        <f t="shared" si="83"/>
        <v/>
      </c>
      <c r="AF112" s="339" t="str">
        <f t="shared" si="84"/>
        <v/>
      </c>
      <c r="AG112" s="340" t="str">
        <f t="shared" si="85"/>
        <v/>
      </c>
      <c r="AH112" s="339" t="str">
        <f t="shared" si="86"/>
        <v/>
      </c>
      <c r="AI112" s="339" t="str">
        <f t="shared" si="87"/>
        <v/>
      </c>
      <c r="AJ112" s="340" t="str">
        <f t="shared" si="88"/>
        <v/>
      </c>
      <c r="AK112" s="339" t="str">
        <f t="shared" si="89"/>
        <v/>
      </c>
      <c r="AL112" s="339" t="str">
        <f t="shared" si="90"/>
        <v/>
      </c>
      <c r="AM112" s="340" t="str">
        <f t="shared" si="91"/>
        <v/>
      </c>
      <c r="AN112" s="341" t="str">
        <f t="shared" si="92"/>
        <v/>
      </c>
      <c r="AO112" s="342" t="str">
        <f t="shared" si="93"/>
        <v/>
      </c>
      <c r="AP112" s="339" t="str">
        <f t="shared" si="94"/>
        <v/>
      </c>
      <c r="AQ112" s="340" t="str">
        <f t="shared" si="95"/>
        <v/>
      </c>
      <c r="AR112" s="342" t="str">
        <f t="shared" si="96"/>
        <v/>
      </c>
      <c r="AS112" s="339" t="str">
        <f t="shared" si="97"/>
        <v/>
      </c>
      <c r="AT112" s="340" t="str">
        <f t="shared" si="98"/>
        <v/>
      </c>
      <c r="AU112" s="342" t="str">
        <f t="shared" si="99"/>
        <v/>
      </c>
      <c r="AV112" s="339" t="str">
        <f t="shared" si="100"/>
        <v/>
      </c>
      <c r="AW112" s="340" t="str">
        <f t="shared" si="101"/>
        <v/>
      </c>
      <c r="AX112" s="343"/>
      <c r="AY112" s="340" t="str">
        <f t="shared" si="102"/>
        <v/>
      </c>
      <c r="AZ112" s="340" t="str">
        <f t="shared" si="103"/>
        <v/>
      </c>
      <c r="BA112" s="344" t="str">
        <f t="shared" si="104"/>
        <v/>
      </c>
      <c r="BB112" s="345" t="str">
        <f t="shared" si="105"/>
        <v/>
      </c>
      <c r="BC112" s="346" t="str">
        <f t="shared" si="106"/>
        <v/>
      </c>
      <c r="BD112" s="344" t="str">
        <f t="shared" si="107"/>
        <v/>
      </c>
      <c r="BE112" s="345" t="str">
        <f t="shared" si="108"/>
        <v/>
      </c>
      <c r="BF112" s="346" t="str">
        <f t="shared" si="109"/>
        <v/>
      </c>
      <c r="BG112" s="344" t="str">
        <f t="shared" si="110"/>
        <v/>
      </c>
      <c r="BH112" s="347" t="str">
        <f t="shared" si="111"/>
        <v/>
      </c>
      <c r="BI112" s="348" t="str">
        <f t="shared" si="112"/>
        <v/>
      </c>
      <c r="BJ112" s="348" t="str">
        <f t="shared" si="113"/>
        <v/>
      </c>
      <c r="BK112" s="486" t="str">
        <f t="shared" si="114"/>
        <v/>
      </c>
      <c r="BL112" s="349" t="str">
        <f t="shared" si="121"/>
        <v/>
      </c>
      <c r="BM112" s="135" t="str">
        <f t="shared" si="122"/>
        <v/>
      </c>
      <c r="BN112" s="136" t="str">
        <f t="shared" si="123"/>
        <v/>
      </c>
      <c r="BO112" s="137" t="str">
        <f t="shared" si="124"/>
        <v/>
      </c>
      <c r="BP112" s="135" t="str">
        <f t="shared" si="125"/>
        <v/>
      </c>
      <c r="BQ112" s="136" t="str">
        <f t="shared" si="126"/>
        <v/>
      </c>
      <c r="BR112" s="137" t="str">
        <f t="shared" si="127"/>
        <v/>
      </c>
      <c r="BS112" s="135" t="str">
        <f t="shared" si="128"/>
        <v/>
      </c>
      <c r="BT112" s="140" t="str">
        <f t="shared" si="129"/>
        <v/>
      </c>
      <c r="BU112" s="348" t="str">
        <f t="shared" si="115"/>
        <v/>
      </c>
      <c r="BV112" s="348" t="str">
        <f t="shared" si="116"/>
        <v/>
      </c>
      <c r="BW112" s="348" t="str">
        <f t="shared" si="117"/>
        <v/>
      </c>
      <c r="BX112" s="350" t="str">
        <f t="shared" si="118"/>
        <v/>
      </c>
      <c r="BY112" s="351" t="str">
        <f t="shared" si="119"/>
        <v/>
      </c>
    </row>
    <row r="113" spans="1:77" s="5" customFormat="1" ht="15.6" x14ac:dyDescent="0.3">
      <c r="A113" s="141">
        <v>92</v>
      </c>
      <c r="B113" s="333"/>
      <c r="C113" s="22"/>
      <c r="D113" s="754"/>
      <c r="E113" s="756"/>
      <c r="F113" s="758"/>
      <c r="G113" s="49"/>
      <c r="H113" s="334"/>
      <c r="I113" s="334"/>
      <c r="J113" s="335"/>
      <c r="K113" s="336"/>
      <c r="L113" s="38" t="str">
        <f t="shared" si="65"/>
        <v/>
      </c>
      <c r="M113" s="38" t="str">
        <f t="shared" si="66"/>
        <v/>
      </c>
      <c r="N113" s="38" t="str">
        <f t="shared" si="67"/>
        <v/>
      </c>
      <c r="O113" s="39" t="str">
        <f t="shared" si="68"/>
        <v/>
      </c>
      <c r="P113" s="40" t="str">
        <f t="shared" si="120"/>
        <v/>
      </c>
      <c r="Q113" s="77" t="str">
        <f t="shared" si="69"/>
        <v/>
      </c>
      <c r="R113" s="337" t="str">
        <f t="shared" si="70"/>
        <v/>
      </c>
      <c r="S113" s="40" t="str">
        <f t="shared" si="71"/>
        <v/>
      </c>
      <c r="T113" s="77" t="str">
        <f t="shared" si="72"/>
        <v/>
      </c>
      <c r="U113" s="337" t="str">
        <f t="shared" si="73"/>
        <v/>
      </c>
      <c r="V113" s="40" t="str">
        <f t="shared" si="74"/>
        <v/>
      </c>
      <c r="W113" s="77" t="str">
        <f t="shared" si="75"/>
        <v/>
      </c>
      <c r="X113" s="41" t="str">
        <f t="shared" si="76"/>
        <v/>
      </c>
      <c r="Y113" s="41" t="str">
        <f t="shared" si="77"/>
        <v/>
      </c>
      <c r="Z113" s="41" t="str">
        <f t="shared" si="78"/>
        <v/>
      </c>
      <c r="AA113" s="42" t="str">
        <f t="shared" si="79"/>
        <v/>
      </c>
      <c r="AB113" s="338">
        <f t="shared" si="80"/>
        <v>0</v>
      </c>
      <c r="AC113" s="338" t="str">
        <f t="shared" si="81"/>
        <v/>
      </c>
      <c r="AD113" s="338" t="str">
        <f t="shared" si="82"/>
        <v/>
      </c>
      <c r="AE113" s="339" t="str">
        <f t="shared" si="83"/>
        <v/>
      </c>
      <c r="AF113" s="339" t="str">
        <f t="shared" si="84"/>
        <v/>
      </c>
      <c r="AG113" s="340" t="str">
        <f t="shared" si="85"/>
        <v/>
      </c>
      <c r="AH113" s="339" t="str">
        <f t="shared" si="86"/>
        <v/>
      </c>
      <c r="AI113" s="339" t="str">
        <f t="shared" si="87"/>
        <v/>
      </c>
      <c r="AJ113" s="340" t="str">
        <f t="shared" si="88"/>
        <v/>
      </c>
      <c r="AK113" s="339" t="str">
        <f t="shared" si="89"/>
        <v/>
      </c>
      <c r="AL113" s="339" t="str">
        <f t="shared" si="90"/>
        <v/>
      </c>
      <c r="AM113" s="340" t="str">
        <f t="shared" si="91"/>
        <v/>
      </c>
      <c r="AN113" s="341" t="str">
        <f t="shared" si="92"/>
        <v/>
      </c>
      <c r="AO113" s="342" t="str">
        <f t="shared" si="93"/>
        <v/>
      </c>
      <c r="AP113" s="339" t="str">
        <f t="shared" si="94"/>
        <v/>
      </c>
      <c r="AQ113" s="340" t="str">
        <f t="shared" si="95"/>
        <v/>
      </c>
      <c r="AR113" s="342" t="str">
        <f t="shared" si="96"/>
        <v/>
      </c>
      <c r="AS113" s="339" t="str">
        <f t="shared" si="97"/>
        <v/>
      </c>
      <c r="AT113" s="340" t="str">
        <f t="shared" si="98"/>
        <v/>
      </c>
      <c r="AU113" s="342" t="str">
        <f t="shared" si="99"/>
        <v/>
      </c>
      <c r="AV113" s="339" t="str">
        <f t="shared" si="100"/>
        <v/>
      </c>
      <c r="AW113" s="340" t="str">
        <f t="shared" si="101"/>
        <v/>
      </c>
      <c r="AX113" s="343"/>
      <c r="AY113" s="340" t="str">
        <f t="shared" si="102"/>
        <v/>
      </c>
      <c r="AZ113" s="340" t="str">
        <f t="shared" si="103"/>
        <v/>
      </c>
      <c r="BA113" s="344" t="str">
        <f t="shared" si="104"/>
        <v/>
      </c>
      <c r="BB113" s="345" t="str">
        <f t="shared" si="105"/>
        <v/>
      </c>
      <c r="BC113" s="346" t="str">
        <f t="shared" si="106"/>
        <v/>
      </c>
      <c r="BD113" s="344" t="str">
        <f t="shared" si="107"/>
        <v/>
      </c>
      <c r="BE113" s="345" t="str">
        <f t="shared" si="108"/>
        <v/>
      </c>
      <c r="BF113" s="346" t="str">
        <f t="shared" si="109"/>
        <v/>
      </c>
      <c r="BG113" s="344" t="str">
        <f t="shared" si="110"/>
        <v/>
      </c>
      <c r="BH113" s="347" t="str">
        <f t="shared" si="111"/>
        <v/>
      </c>
      <c r="BI113" s="348" t="str">
        <f t="shared" si="112"/>
        <v/>
      </c>
      <c r="BJ113" s="348" t="str">
        <f t="shared" si="113"/>
        <v/>
      </c>
      <c r="BK113" s="486" t="str">
        <f t="shared" si="114"/>
        <v/>
      </c>
      <c r="BL113" s="349" t="str">
        <f t="shared" si="121"/>
        <v/>
      </c>
      <c r="BM113" s="135" t="str">
        <f t="shared" si="122"/>
        <v/>
      </c>
      <c r="BN113" s="136" t="str">
        <f t="shared" si="123"/>
        <v/>
      </c>
      <c r="BO113" s="137" t="str">
        <f t="shared" si="124"/>
        <v/>
      </c>
      <c r="BP113" s="135" t="str">
        <f t="shared" si="125"/>
        <v/>
      </c>
      <c r="BQ113" s="136" t="str">
        <f t="shared" si="126"/>
        <v/>
      </c>
      <c r="BR113" s="137" t="str">
        <f t="shared" si="127"/>
        <v/>
      </c>
      <c r="BS113" s="135" t="str">
        <f t="shared" si="128"/>
        <v/>
      </c>
      <c r="BT113" s="140" t="str">
        <f t="shared" si="129"/>
        <v/>
      </c>
      <c r="BU113" s="348" t="str">
        <f t="shared" si="115"/>
        <v/>
      </c>
      <c r="BV113" s="348" t="str">
        <f t="shared" si="116"/>
        <v/>
      </c>
      <c r="BW113" s="348" t="str">
        <f t="shared" si="117"/>
        <v/>
      </c>
      <c r="BX113" s="350" t="str">
        <f t="shared" si="118"/>
        <v/>
      </c>
      <c r="BY113" s="351" t="str">
        <f t="shared" si="119"/>
        <v/>
      </c>
    </row>
    <row r="114" spans="1:77" s="5" customFormat="1" ht="15.6" x14ac:dyDescent="0.3">
      <c r="A114" s="141">
        <v>93</v>
      </c>
      <c r="B114" s="333"/>
      <c r="C114" s="22"/>
      <c r="D114" s="754"/>
      <c r="E114" s="756"/>
      <c r="F114" s="758"/>
      <c r="G114" s="49"/>
      <c r="H114" s="334"/>
      <c r="I114" s="334"/>
      <c r="J114" s="335"/>
      <c r="K114" s="336"/>
      <c r="L114" s="38" t="str">
        <f t="shared" si="65"/>
        <v/>
      </c>
      <c r="M114" s="38" t="str">
        <f t="shared" si="66"/>
        <v/>
      </c>
      <c r="N114" s="38" t="str">
        <f t="shared" si="67"/>
        <v/>
      </c>
      <c r="O114" s="39" t="str">
        <f t="shared" si="68"/>
        <v/>
      </c>
      <c r="P114" s="40" t="str">
        <f t="shared" si="120"/>
        <v/>
      </c>
      <c r="Q114" s="77" t="str">
        <f t="shared" si="69"/>
        <v/>
      </c>
      <c r="R114" s="337" t="str">
        <f t="shared" si="70"/>
        <v/>
      </c>
      <c r="S114" s="40" t="str">
        <f t="shared" si="71"/>
        <v/>
      </c>
      <c r="T114" s="77" t="str">
        <f t="shared" si="72"/>
        <v/>
      </c>
      <c r="U114" s="337" t="str">
        <f t="shared" si="73"/>
        <v/>
      </c>
      <c r="V114" s="40" t="str">
        <f t="shared" si="74"/>
        <v/>
      </c>
      <c r="W114" s="77" t="str">
        <f t="shared" si="75"/>
        <v/>
      </c>
      <c r="X114" s="41" t="str">
        <f t="shared" si="76"/>
        <v/>
      </c>
      <c r="Y114" s="41" t="str">
        <f t="shared" si="77"/>
        <v/>
      </c>
      <c r="Z114" s="41" t="str">
        <f t="shared" si="78"/>
        <v/>
      </c>
      <c r="AA114" s="42" t="str">
        <f t="shared" si="79"/>
        <v/>
      </c>
      <c r="AB114" s="338">
        <f t="shared" si="80"/>
        <v>0</v>
      </c>
      <c r="AC114" s="338" t="str">
        <f t="shared" si="81"/>
        <v/>
      </c>
      <c r="AD114" s="338" t="str">
        <f t="shared" si="82"/>
        <v/>
      </c>
      <c r="AE114" s="339" t="str">
        <f t="shared" si="83"/>
        <v/>
      </c>
      <c r="AF114" s="339" t="str">
        <f t="shared" si="84"/>
        <v/>
      </c>
      <c r="AG114" s="340" t="str">
        <f t="shared" si="85"/>
        <v/>
      </c>
      <c r="AH114" s="339" t="str">
        <f t="shared" si="86"/>
        <v/>
      </c>
      <c r="AI114" s="339" t="str">
        <f t="shared" si="87"/>
        <v/>
      </c>
      <c r="AJ114" s="340" t="str">
        <f t="shared" si="88"/>
        <v/>
      </c>
      <c r="AK114" s="339" t="str">
        <f t="shared" si="89"/>
        <v/>
      </c>
      <c r="AL114" s="339" t="str">
        <f t="shared" si="90"/>
        <v/>
      </c>
      <c r="AM114" s="340" t="str">
        <f t="shared" si="91"/>
        <v/>
      </c>
      <c r="AN114" s="341" t="str">
        <f t="shared" si="92"/>
        <v/>
      </c>
      <c r="AO114" s="342" t="str">
        <f t="shared" si="93"/>
        <v/>
      </c>
      <c r="AP114" s="339" t="str">
        <f t="shared" si="94"/>
        <v/>
      </c>
      <c r="AQ114" s="340" t="str">
        <f t="shared" si="95"/>
        <v/>
      </c>
      <c r="AR114" s="342" t="str">
        <f t="shared" si="96"/>
        <v/>
      </c>
      <c r="AS114" s="339" t="str">
        <f t="shared" si="97"/>
        <v/>
      </c>
      <c r="AT114" s="340" t="str">
        <f t="shared" si="98"/>
        <v/>
      </c>
      <c r="AU114" s="342" t="str">
        <f t="shared" si="99"/>
        <v/>
      </c>
      <c r="AV114" s="339" t="str">
        <f t="shared" si="100"/>
        <v/>
      </c>
      <c r="AW114" s="340" t="str">
        <f t="shared" si="101"/>
        <v/>
      </c>
      <c r="AX114" s="343"/>
      <c r="AY114" s="340" t="str">
        <f t="shared" si="102"/>
        <v/>
      </c>
      <c r="AZ114" s="340" t="str">
        <f t="shared" si="103"/>
        <v/>
      </c>
      <c r="BA114" s="344" t="str">
        <f t="shared" si="104"/>
        <v/>
      </c>
      <c r="BB114" s="345" t="str">
        <f t="shared" si="105"/>
        <v/>
      </c>
      <c r="BC114" s="346" t="str">
        <f t="shared" si="106"/>
        <v/>
      </c>
      <c r="BD114" s="344" t="str">
        <f t="shared" si="107"/>
        <v/>
      </c>
      <c r="BE114" s="345" t="str">
        <f t="shared" si="108"/>
        <v/>
      </c>
      <c r="BF114" s="346" t="str">
        <f t="shared" si="109"/>
        <v/>
      </c>
      <c r="BG114" s="344" t="str">
        <f t="shared" si="110"/>
        <v/>
      </c>
      <c r="BH114" s="347" t="str">
        <f t="shared" si="111"/>
        <v/>
      </c>
      <c r="BI114" s="348" t="str">
        <f t="shared" si="112"/>
        <v/>
      </c>
      <c r="BJ114" s="348" t="str">
        <f t="shared" si="113"/>
        <v/>
      </c>
      <c r="BK114" s="486" t="str">
        <f t="shared" si="114"/>
        <v/>
      </c>
      <c r="BL114" s="349" t="str">
        <f t="shared" si="121"/>
        <v/>
      </c>
      <c r="BM114" s="135" t="str">
        <f t="shared" si="122"/>
        <v/>
      </c>
      <c r="BN114" s="136" t="str">
        <f t="shared" si="123"/>
        <v/>
      </c>
      <c r="BO114" s="137" t="str">
        <f t="shared" si="124"/>
        <v/>
      </c>
      <c r="BP114" s="135" t="str">
        <f t="shared" si="125"/>
        <v/>
      </c>
      <c r="BQ114" s="136" t="str">
        <f t="shared" si="126"/>
        <v/>
      </c>
      <c r="BR114" s="137" t="str">
        <f t="shared" si="127"/>
        <v/>
      </c>
      <c r="BS114" s="135" t="str">
        <f t="shared" si="128"/>
        <v/>
      </c>
      <c r="BT114" s="140" t="str">
        <f t="shared" si="129"/>
        <v/>
      </c>
      <c r="BU114" s="348" t="str">
        <f t="shared" si="115"/>
        <v/>
      </c>
      <c r="BV114" s="348" t="str">
        <f t="shared" si="116"/>
        <v/>
      </c>
      <c r="BW114" s="348" t="str">
        <f t="shared" si="117"/>
        <v/>
      </c>
      <c r="BX114" s="350" t="str">
        <f t="shared" si="118"/>
        <v/>
      </c>
      <c r="BY114" s="351" t="str">
        <f t="shared" si="119"/>
        <v/>
      </c>
    </row>
    <row r="115" spans="1:77" s="5" customFormat="1" ht="15.6" x14ac:dyDescent="0.3">
      <c r="A115" s="141">
        <v>94</v>
      </c>
      <c r="B115" s="333"/>
      <c r="C115" s="22"/>
      <c r="D115" s="754"/>
      <c r="E115" s="756"/>
      <c r="F115" s="758"/>
      <c r="G115" s="49"/>
      <c r="H115" s="334"/>
      <c r="I115" s="334"/>
      <c r="J115" s="335"/>
      <c r="K115" s="336"/>
      <c r="L115" s="38" t="str">
        <f t="shared" si="65"/>
        <v/>
      </c>
      <c r="M115" s="38" t="str">
        <f t="shared" si="66"/>
        <v/>
      </c>
      <c r="N115" s="38" t="str">
        <f t="shared" si="67"/>
        <v/>
      </c>
      <c r="O115" s="39" t="str">
        <f t="shared" si="68"/>
        <v/>
      </c>
      <c r="P115" s="40" t="str">
        <f t="shared" si="120"/>
        <v/>
      </c>
      <c r="Q115" s="77" t="str">
        <f t="shared" si="69"/>
        <v/>
      </c>
      <c r="R115" s="337" t="str">
        <f t="shared" si="70"/>
        <v/>
      </c>
      <c r="S115" s="40" t="str">
        <f t="shared" si="71"/>
        <v/>
      </c>
      <c r="T115" s="77" t="str">
        <f t="shared" si="72"/>
        <v/>
      </c>
      <c r="U115" s="337" t="str">
        <f t="shared" si="73"/>
        <v/>
      </c>
      <c r="V115" s="40" t="str">
        <f t="shared" si="74"/>
        <v/>
      </c>
      <c r="W115" s="77" t="str">
        <f t="shared" si="75"/>
        <v/>
      </c>
      <c r="X115" s="41" t="str">
        <f t="shared" si="76"/>
        <v/>
      </c>
      <c r="Y115" s="41" t="str">
        <f t="shared" si="77"/>
        <v/>
      </c>
      <c r="Z115" s="41" t="str">
        <f t="shared" si="78"/>
        <v/>
      </c>
      <c r="AA115" s="42" t="str">
        <f t="shared" si="79"/>
        <v/>
      </c>
      <c r="AB115" s="338">
        <f t="shared" si="80"/>
        <v>0</v>
      </c>
      <c r="AC115" s="338" t="str">
        <f t="shared" si="81"/>
        <v/>
      </c>
      <c r="AD115" s="338" t="str">
        <f t="shared" si="82"/>
        <v/>
      </c>
      <c r="AE115" s="339" t="str">
        <f t="shared" si="83"/>
        <v/>
      </c>
      <c r="AF115" s="339" t="str">
        <f t="shared" si="84"/>
        <v/>
      </c>
      <c r="AG115" s="340" t="str">
        <f t="shared" si="85"/>
        <v/>
      </c>
      <c r="AH115" s="339" t="str">
        <f t="shared" si="86"/>
        <v/>
      </c>
      <c r="AI115" s="339" t="str">
        <f t="shared" si="87"/>
        <v/>
      </c>
      <c r="AJ115" s="340" t="str">
        <f t="shared" si="88"/>
        <v/>
      </c>
      <c r="AK115" s="339" t="str">
        <f t="shared" si="89"/>
        <v/>
      </c>
      <c r="AL115" s="339" t="str">
        <f t="shared" si="90"/>
        <v/>
      </c>
      <c r="AM115" s="340" t="str">
        <f t="shared" si="91"/>
        <v/>
      </c>
      <c r="AN115" s="341" t="str">
        <f t="shared" si="92"/>
        <v/>
      </c>
      <c r="AO115" s="342" t="str">
        <f t="shared" si="93"/>
        <v/>
      </c>
      <c r="AP115" s="339" t="str">
        <f t="shared" si="94"/>
        <v/>
      </c>
      <c r="AQ115" s="340" t="str">
        <f t="shared" si="95"/>
        <v/>
      </c>
      <c r="AR115" s="342" t="str">
        <f t="shared" si="96"/>
        <v/>
      </c>
      <c r="AS115" s="339" t="str">
        <f t="shared" si="97"/>
        <v/>
      </c>
      <c r="AT115" s="340" t="str">
        <f t="shared" si="98"/>
        <v/>
      </c>
      <c r="AU115" s="342" t="str">
        <f t="shared" si="99"/>
        <v/>
      </c>
      <c r="AV115" s="339" t="str">
        <f t="shared" si="100"/>
        <v/>
      </c>
      <c r="AW115" s="340" t="str">
        <f t="shared" si="101"/>
        <v/>
      </c>
      <c r="AX115" s="343"/>
      <c r="AY115" s="340" t="str">
        <f t="shared" si="102"/>
        <v/>
      </c>
      <c r="AZ115" s="340" t="str">
        <f t="shared" si="103"/>
        <v/>
      </c>
      <c r="BA115" s="344" t="str">
        <f t="shared" si="104"/>
        <v/>
      </c>
      <c r="BB115" s="345" t="str">
        <f t="shared" si="105"/>
        <v/>
      </c>
      <c r="BC115" s="346" t="str">
        <f t="shared" si="106"/>
        <v/>
      </c>
      <c r="BD115" s="344" t="str">
        <f t="shared" si="107"/>
        <v/>
      </c>
      <c r="BE115" s="345" t="str">
        <f t="shared" si="108"/>
        <v/>
      </c>
      <c r="BF115" s="346" t="str">
        <f t="shared" si="109"/>
        <v/>
      </c>
      <c r="BG115" s="344" t="str">
        <f t="shared" si="110"/>
        <v/>
      </c>
      <c r="BH115" s="347" t="str">
        <f t="shared" si="111"/>
        <v/>
      </c>
      <c r="BI115" s="348" t="str">
        <f t="shared" si="112"/>
        <v/>
      </c>
      <c r="BJ115" s="348" t="str">
        <f t="shared" si="113"/>
        <v/>
      </c>
      <c r="BK115" s="486" t="str">
        <f t="shared" si="114"/>
        <v/>
      </c>
      <c r="BL115" s="349" t="str">
        <f t="shared" si="121"/>
        <v/>
      </c>
      <c r="BM115" s="135" t="str">
        <f t="shared" si="122"/>
        <v/>
      </c>
      <c r="BN115" s="136" t="str">
        <f t="shared" si="123"/>
        <v/>
      </c>
      <c r="BO115" s="137" t="str">
        <f t="shared" si="124"/>
        <v/>
      </c>
      <c r="BP115" s="135" t="str">
        <f t="shared" si="125"/>
        <v/>
      </c>
      <c r="BQ115" s="136" t="str">
        <f t="shared" si="126"/>
        <v/>
      </c>
      <c r="BR115" s="137" t="str">
        <f t="shared" si="127"/>
        <v/>
      </c>
      <c r="BS115" s="135" t="str">
        <f t="shared" si="128"/>
        <v/>
      </c>
      <c r="BT115" s="140" t="str">
        <f t="shared" si="129"/>
        <v/>
      </c>
      <c r="BU115" s="348" t="str">
        <f t="shared" si="115"/>
        <v/>
      </c>
      <c r="BV115" s="348" t="str">
        <f t="shared" si="116"/>
        <v/>
      </c>
      <c r="BW115" s="348" t="str">
        <f t="shared" si="117"/>
        <v/>
      </c>
      <c r="BX115" s="350" t="str">
        <f t="shared" si="118"/>
        <v/>
      </c>
      <c r="BY115" s="351" t="str">
        <f t="shared" si="119"/>
        <v/>
      </c>
    </row>
    <row r="116" spans="1:77" s="5" customFormat="1" ht="15.6" x14ac:dyDescent="0.3">
      <c r="A116" s="141">
        <v>95</v>
      </c>
      <c r="B116" s="333"/>
      <c r="C116" s="22"/>
      <c r="D116" s="754"/>
      <c r="E116" s="756"/>
      <c r="F116" s="758"/>
      <c r="G116" s="49"/>
      <c r="H116" s="334"/>
      <c r="I116" s="334"/>
      <c r="J116" s="335"/>
      <c r="K116" s="336"/>
      <c r="L116" s="38" t="str">
        <f t="shared" si="65"/>
        <v/>
      </c>
      <c r="M116" s="38" t="str">
        <f t="shared" si="66"/>
        <v/>
      </c>
      <c r="N116" s="38" t="str">
        <f t="shared" si="67"/>
        <v/>
      </c>
      <c r="O116" s="39" t="str">
        <f t="shared" si="68"/>
        <v/>
      </c>
      <c r="P116" s="40" t="str">
        <f t="shared" si="120"/>
        <v/>
      </c>
      <c r="Q116" s="77" t="str">
        <f t="shared" si="69"/>
        <v/>
      </c>
      <c r="R116" s="337" t="str">
        <f t="shared" si="70"/>
        <v/>
      </c>
      <c r="S116" s="40" t="str">
        <f t="shared" si="71"/>
        <v/>
      </c>
      <c r="T116" s="77" t="str">
        <f t="shared" si="72"/>
        <v/>
      </c>
      <c r="U116" s="337" t="str">
        <f t="shared" si="73"/>
        <v/>
      </c>
      <c r="V116" s="40" t="str">
        <f t="shared" si="74"/>
        <v/>
      </c>
      <c r="W116" s="77" t="str">
        <f t="shared" si="75"/>
        <v/>
      </c>
      <c r="X116" s="41" t="str">
        <f t="shared" si="76"/>
        <v/>
      </c>
      <c r="Y116" s="41" t="str">
        <f t="shared" si="77"/>
        <v/>
      </c>
      <c r="Z116" s="41" t="str">
        <f t="shared" si="78"/>
        <v/>
      </c>
      <c r="AA116" s="42" t="str">
        <f t="shared" si="79"/>
        <v/>
      </c>
      <c r="AB116" s="338">
        <f t="shared" si="80"/>
        <v>0</v>
      </c>
      <c r="AC116" s="338" t="str">
        <f t="shared" si="81"/>
        <v/>
      </c>
      <c r="AD116" s="338" t="str">
        <f t="shared" si="82"/>
        <v/>
      </c>
      <c r="AE116" s="339" t="str">
        <f t="shared" si="83"/>
        <v/>
      </c>
      <c r="AF116" s="339" t="str">
        <f t="shared" si="84"/>
        <v/>
      </c>
      <c r="AG116" s="340" t="str">
        <f t="shared" si="85"/>
        <v/>
      </c>
      <c r="AH116" s="339" t="str">
        <f t="shared" si="86"/>
        <v/>
      </c>
      <c r="AI116" s="339" t="str">
        <f t="shared" si="87"/>
        <v/>
      </c>
      <c r="AJ116" s="340" t="str">
        <f t="shared" si="88"/>
        <v/>
      </c>
      <c r="AK116" s="339" t="str">
        <f t="shared" si="89"/>
        <v/>
      </c>
      <c r="AL116" s="339" t="str">
        <f t="shared" si="90"/>
        <v/>
      </c>
      <c r="AM116" s="340" t="str">
        <f t="shared" si="91"/>
        <v/>
      </c>
      <c r="AN116" s="341" t="str">
        <f t="shared" si="92"/>
        <v/>
      </c>
      <c r="AO116" s="342" t="str">
        <f t="shared" si="93"/>
        <v/>
      </c>
      <c r="AP116" s="339" t="str">
        <f t="shared" si="94"/>
        <v/>
      </c>
      <c r="AQ116" s="340" t="str">
        <f t="shared" si="95"/>
        <v/>
      </c>
      <c r="AR116" s="342" t="str">
        <f t="shared" si="96"/>
        <v/>
      </c>
      <c r="AS116" s="339" t="str">
        <f t="shared" si="97"/>
        <v/>
      </c>
      <c r="AT116" s="340" t="str">
        <f t="shared" si="98"/>
        <v/>
      </c>
      <c r="AU116" s="342" t="str">
        <f t="shared" si="99"/>
        <v/>
      </c>
      <c r="AV116" s="339" t="str">
        <f t="shared" si="100"/>
        <v/>
      </c>
      <c r="AW116" s="340" t="str">
        <f t="shared" si="101"/>
        <v/>
      </c>
      <c r="AX116" s="343"/>
      <c r="AY116" s="340" t="str">
        <f t="shared" si="102"/>
        <v/>
      </c>
      <c r="AZ116" s="340" t="str">
        <f t="shared" si="103"/>
        <v/>
      </c>
      <c r="BA116" s="344" t="str">
        <f t="shared" si="104"/>
        <v/>
      </c>
      <c r="BB116" s="345" t="str">
        <f t="shared" si="105"/>
        <v/>
      </c>
      <c r="BC116" s="346" t="str">
        <f t="shared" si="106"/>
        <v/>
      </c>
      <c r="BD116" s="344" t="str">
        <f t="shared" si="107"/>
        <v/>
      </c>
      <c r="BE116" s="345" t="str">
        <f t="shared" si="108"/>
        <v/>
      </c>
      <c r="BF116" s="346" t="str">
        <f t="shared" si="109"/>
        <v/>
      </c>
      <c r="BG116" s="344" t="str">
        <f t="shared" si="110"/>
        <v/>
      </c>
      <c r="BH116" s="347" t="str">
        <f t="shared" si="111"/>
        <v/>
      </c>
      <c r="BI116" s="348" t="str">
        <f t="shared" si="112"/>
        <v/>
      </c>
      <c r="BJ116" s="348" t="str">
        <f t="shared" si="113"/>
        <v/>
      </c>
      <c r="BK116" s="486" t="str">
        <f t="shared" si="114"/>
        <v/>
      </c>
      <c r="BL116" s="349" t="str">
        <f t="shared" si="121"/>
        <v/>
      </c>
      <c r="BM116" s="135" t="str">
        <f t="shared" si="122"/>
        <v/>
      </c>
      <c r="BN116" s="136" t="str">
        <f t="shared" si="123"/>
        <v/>
      </c>
      <c r="BO116" s="137" t="str">
        <f t="shared" si="124"/>
        <v/>
      </c>
      <c r="BP116" s="135" t="str">
        <f t="shared" si="125"/>
        <v/>
      </c>
      <c r="BQ116" s="136" t="str">
        <f t="shared" si="126"/>
        <v/>
      </c>
      <c r="BR116" s="137" t="str">
        <f t="shared" si="127"/>
        <v/>
      </c>
      <c r="BS116" s="135" t="str">
        <f t="shared" si="128"/>
        <v/>
      </c>
      <c r="BT116" s="140" t="str">
        <f t="shared" si="129"/>
        <v/>
      </c>
      <c r="BU116" s="348" t="str">
        <f t="shared" si="115"/>
        <v/>
      </c>
      <c r="BV116" s="348" t="str">
        <f t="shared" si="116"/>
        <v/>
      </c>
      <c r="BW116" s="348" t="str">
        <f t="shared" si="117"/>
        <v/>
      </c>
      <c r="BX116" s="350" t="str">
        <f t="shared" si="118"/>
        <v/>
      </c>
      <c r="BY116" s="351" t="str">
        <f t="shared" si="119"/>
        <v/>
      </c>
    </row>
    <row r="117" spans="1:77" s="5" customFormat="1" ht="15.6" x14ac:dyDescent="0.3">
      <c r="A117" s="141">
        <v>96</v>
      </c>
      <c r="B117" s="333"/>
      <c r="C117" s="22"/>
      <c r="D117" s="754"/>
      <c r="E117" s="756"/>
      <c r="F117" s="758"/>
      <c r="G117" s="49"/>
      <c r="H117" s="334"/>
      <c r="I117" s="334"/>
      <c r="J117" s="335"/>
      <c r="K117" s="336"/>
      <c r="L117" s="38" t="str">
        <f t="shared" si="65"/>
        <v/>
      </c>
      <c r="M117" s="38" t="str">
        <f t="shared" si="66"/>
        <v/>
      </c>
      <c r="N117" s="38" t="str">
        <f t="shared" si="67"/>
        <v/>
      </c>
      <c r="O117" s="39" t="str">
        <f t="shared" si="68"/>
        <v/>
      </c>
      <c r="P117" s="40" t="str">
        <f t="shared" si="120"/>
        <v/>
      </c>
      <c r="Q117" s="77" t="str">
        <f t="shared" si="69"/>
        <v/>
      </c>
      <c r="R117" s="337" t="str">
        <f t="shared" si="70"/>
        <v/>
      </c>
      <c r="S117" s="40" t="str">
        <f t="shared" si="71"/>
        <v/>
      </c>
      <c r="T117" s="77" t="str">
        <f t="shared" si="72"/>
        <v/>
      </c>
      <c r="U117" s="337" t="str">
        <f t="shared" si="73"/>
        <v/>
      </c>
      <c r="V117" s="40" t="str">
        <f t="shared" si="74"/>
        <v/>
      </c>
      <c r="W117" s="77" t="str">
        <f t="shared" si="75"/>
        <v/>
      </c>
      <c r="X117" s="41" t="str">
        <f t="shared" si="76"/>
        <v/>
      </c>
      <c r="Y117" s="41" t="str">
        <f t="shared" si="77"/>
        <v/>
      </c>
      <c r="Z117" s="41" t="str">
        <f t="shared" si="78"/>
        <v/>
      </c>
      <c r="AA117" s="42" t="str">
        <f t="shared" si="79"/>
        <v/>
      </c>
      <c r="AB117" s="338">
        <f t="shared" si="80"/>
        <v>0</v>
      </c>
      <c r="AC117" s="338" t="str">
        <f t="shared" si="81"/>
        <v/>
      </c>
      <c r="AD117" s="338" t="str">
        <f t="shared" si="82"/>
        <v/>
      </c>
      <c r="AE117" s="339" t="str">
        <f t="shared" si="83"/>
        <v/>
      </c>
      <c r="AF117" s="339" t="str">
        <f t="shared" si="84"/>
        <v/>
      </c>
      <c r="AG117" s="340" t="str">
        <f t="shared" si="85"/>
        <v/>
      </c>
      <c r="AH117" s="339" t="str">
        <f t="shared" si="86"/>
        <v/>
      </c>
      <c r="AI117" s="339" t="str">
        <f t="shared" si="87"/>
        <v/>
      </c>
      <c r="AJ117" s="340" t="str">
        <f t="shared" si="88"/>
        <v/>
      </c>
      <c r="AK117" s="339" t="str">
        <f t="shared" si="89"/>
        <v/>
      </c>
      <c r="AL117" s="339" t="str">
        <f t="shared" si="90"/>
        <v/>
      </c>
      <c r="AM117" s="340" t="str">
        <f t="shared" si="91"/>
        <v/>
      </c>
      <c r="AN117" s="341" t="str">
        <f t="shared" si="92"/>
        <v/>
      </c>
      <c r="AO117" s="342" t="str">
        <f t="shared" si="93"/>
        <v/>
      </c>
      <c r="AP117" s="339" t="str">
        <f t="shared" si="94"/>
        <v/>
      </c>
      <c r="AQ117" s="340" t="str">
        <f t="shared" si="95"/>
        <v/>
      </c>
      <c r="AR117" s="342" t="str">
        <f t="shared" si="96"/>
        <v/>
      </c>
      <c r="AS117" s="339" t="str">
        <f t="shared" si="97"/>
        <v/>
      </c>
      <c r="AT117" s="340" t="str">
        <f t="shared" si="98"/>
        <v/>
      </c>
      <c r="AU117" s="342" t="str">
        <f t="shared" si="99"/>
        <v/>
      </c>
      <c r="AV117" s="339" t="str">
        <f t="shared" si="100"/>
        <v/>
      </c>
      <c r="AW117" s="340" t="str">
        <f t="shared" si="101"/>
        <v/>
      </c>
      <c r="AX117" s="343"/>
      <c r="AY117" s="340" t="str">
        <f t="shared" si="102"/>
        <v/>
      </c>
      <c r="AZ117" s="340" t="str">
        <f t="shared" si="103"/>
        <v/>
      </c>
      <c r="BA117" s="344" t="str">
        <f t="shared" si="104"/>
        <v/>
      </c>
      <c r="BB117" s="345" t="str">
        <f t="shared" si="105"/>
        <v/>
      </c>
      <c r="BC117" s="346" t="str">
        <f t="shared" si="106"/>
        <v/>
      </c>
      <c r="BD117" s="344" t="str">
        <f t="shared" si="107"/>
        <v/>
      </c>
      <c r="BE117" s="345" t="str">
        <f t="shared" si="108"/>
        <v/>
      </c>
      <c r="BF117" s="346" t="str">
        <f t="shared" si="109"/>
        <v/>
      </c>
      <c r="BG117" s="344" t="str">
        <f t="shared" si="110"/>
        <v/>
      </c>
      <c r="BH117" s="347" t="str">
        <f t="shared" si="111"/>
        <v/>
      </c>
      <c r="BI117" s="348" t="str">
        <f t="shared" si="112"/>
        <v/>
      </c>
      <c r="BJ117" s="348" t="str">
        <f t="shared" si="113"/>
        <v/>
      </c>
      <c r="BK117" s="486" t="str">
        <f t="shared" si="114"/>
        <v/>
      </c>
      <c r="BL117" s="349" t="str">
        <f t="shared" si="121"/>
        <v/>
      </c>
      <c r="BM117" s="135" t="str">
        <f t="shared" si="122"/>
        <v/>
      </c>
      <c r="BN117" s="136" t="str">
        <f t="shared" si="123"/>
        <v/>
      </c>
      <c r="BO117" s="137" t="str">
        <f t="shared" si="124"/>
        <v/>
      </c>
      <c r="BP117" s="135" t="str">
        <f t="shared" si="125"/>
        <v/>
      </c>
      <c r="BQ117" s="136" t="str">
        <f t="shared" si="126"/>
        <v/>
      </c>
      <c r="BR117" s="137" t="str">
        <f t="shared" si="127"/>
        <v/>
      </c>
      <c r="BS117" s="135" t="str">
        <f t="shared" si="128"/>
        <v/>
      </c>
      <c r="BT117" s="140" t="str">
        <f t="shared" si="129"/>
        <v/>
      </c>
      <c r="BU117" s="348" t="str">
        <f t="shared" si="115"/>
        <v/>
      </c>
      <c r="BV117" s="348" t="str">
        <f t="shared" si="116"/>
        <v/>
      </c>
      <c r="BW117" s="348" t="str">
        <f t="shared" si="117"/>
        <v/>
      </c>
      <c r="BX117" s="350" t="str">
        <f t="shared" si="118"/>
        <v/>
      </c>
      <c r="BY117" s="351" t="str">
        <f t="shared" si="119"/>
        <v/>
      </c>
    </row>
    <row r="118" spans="1:77" s="5" customFormat="1" ht="15.6" x14ac:dyDescent="0.3">
      <c r="A118" s="141">
        <v>97</v>
      </c>
      <c r="B118" s="333"/>
      <c r="C118" s="22"/>
      <c r="D118" s="754"/>
      <c r="E118" s="756"/>
      <c r="F118" s="758"/>
      <c r="G118" s="49"/>
      <c r="H118" s="334"/>
      <c r="I118" s="334"/>
      <c r="J118" s="335"/>
      <c r="K118" s="336"/>
      <c r="L118" s="38" t="str">
        <f t="shared" si="65"/>
        <v/>
      </c>
      <c r="M118" s="38" t="str">
        <f t="shared" si="66"/>
        <v/>
      </c>
      <c r="N118" s="38" t="str">
        <f t="shared" si="67"/>
        <v/>
      </c>
      <c r="O118" s="39" t="str">
        <f t="shared" si="68"/>
        <v/>
      </c>
      <c r="P118" s="40" t="str">
        <f t="shared" si="120"/>
        <v/>
      </c>
      <c r="Q118" s="77" t="str">
        <f t="shared" si="69"/>
        <v/>
      </c>
      <c r="R118" s="337" t="str">
        <f t="shared" si="70"/>
        <v/>
      </c>
      <c r="S118" s="40" t="str">
        <f t="shared" si="71"/>
        <v/>
      </c>
      <c r="T118" s="77" t="str">
        <f t="shared" si="72"/>
        <v/>
      </c>
      <c r="U118" s="337" t="str">
        <f t="shared" si="73"/>
        <v/>
      </c>
      <c r="V118" s="40" t="str">
        <f t="shared" si="74"/>
        <v/>
      </c>
      <c r="W118" s="77" t="str">
        <f t="shared" si="75"/>
        <v/>
      </c>
      <c r="X118" s="41" t="str">
        <f t="shared" si="76"/>
        <v/>
      </c>
      <c r="Y118" s="41" t="str">
        <f t="shared" si="77"/>
        <v/>
      </c>
      <c r="Z118" s="41" t="str">
        <f t="shared" si="78"/>
        <v/>
      </c>
      <c r="AA118" s="42" t="str">
        <f t="shared" si="79"/>
        <v/>
      </c>
      <c r="AB118" s="338">
        <f t="shared" si="80"/>
        <v>0</v>
      </c>
      <c r="AC118" s="338" t="str">
        <f t="shared" si="81"/>
        <v/>
      </c>
      <c r="AD118" s="338" t="str">
        <f t="shared" si="82"/>
        <v/>
      </c>
      <c r="AE118" s="339" t="str">
        <f t="shared" si="83"/>
        <v/>
      </c>
      <c r="AF118" s="339" t="str">
        <f t="shared" si="84"/>
        <v/>
      </c>
      <c r="AG118" s="340" t="str">
        <f t="shared" si="85"/>
        <v/>
      </c>
      <c r="AH118" s="339" t="str">
        <f t="shared" si="86"/>
        <v/>
      </c>
      <c r="AI118" s="339" t="str">
        <f t="shared" si="87"/>
        <v/>
      </c>
      <c r="AJ118" s="340" t="str">
        <f t="shared" si="88"/>
        <v/>
      </c>
      <c r="AK118" s="339" t="str">
        <f t="shared" si="89"/>
        <v/>
      </c>
      <c r="AL118" s="339" t="str">
        <f t="shared" si="90"/>
        <v/>
      </c>
      <c r="AM118" s="340" t="str">
        <f t="shared" si="91"/>
        <v/>
      </c>
      <c r="AN118" s="341" t="str">
        <f t="shared" si="92"/>
        <v/>
      </c>
      <c r="AO118" s="342" t="str">
        <f t="shared" si="93"/>
        <v/>
      </c>
      <c r="AP118" s="339" t="str">
        <f t="shared" si="94"/>
        <v/>
      </c>
      <c r="AQ118" s="340" t="str">
        <f t="shared" si="95"/>
        <v/>
      </c>
      <c r="AR118" s="342" t="str">
        <f t="shared" si="96"/>
        <v/>
      </c>
      <c r="AS118" s="339" t="str">
        <f t="shared" si="97"/>
        <v/>
      </c>
      <c r="AT118" s="340" t="str">
        <f t="shared" si="98"/>
        <v/>
      </c>
      <c r="AU118" s="342" t="str">
        <f t="shared" si="99"/>
        <v/>
      </c>
      <c r="AV118" s="339" t="str">
        <f t="shared" si="100"/>
        <v/>
      </c>
      <c r="AW118" s="340" t="str">
        <f t="shared" si="101"/>
        <v/>
      </c>
      <c r="AX118" s="343"/>
      <c r="AY118" s="340" t="str">
        <f t="shared" si="102"/>
        <v/>
      </c>
      <c r="AZ118" s="340" t="str">
        <f t="shared" si="103"/>
        <v/>
      </c>
      <c r="BA118" s="344" t="str">
        <f t="shared" si="104"/>
        <v/>
      </c>
      <c r="BB118" s="345" t="str">
        <f t="shared" si="105"/>
        <v/>
      </c>
      <c r="BC118" s="346" t="str">
        <f t="shared" si="106"/>
        <v/>
      </c>
      <c r="BD118" s="344" t="str">
        <f t="shared" si="107"/>
        <v/>
      </c>
      <c r="BE118" s="345" t="str">
        <f t="shared" si="108"/>
        <v/>
      </c>
      <c r="BF118" s="346" t="str">
        <f t="shared" si="109"/>
        <v/>
      </c>
      <c r="BG118" s="344" t="str">
        <f t="shared" si="110"/>
        <v/>
      </c>
      <c r="BH118" s="347" t="str">
        <f t="shared" si="111"/>
        <v/>
      </c>
      <c r="BI118" s="348" t="str">
        <f t="shared" si="112"/>
        <v/>
      </c>
      <c r="BJ118" s="348" t="str">
        <f t="shared" si="113"/>
        <v/>
      </c>
      <c r="BK118" s="486" t="str">
        <f t="shared" si="114"/>
        <v/>
      </c>
      <c r="BL118" s="349" t="str">
        <f t="shared" si="121"/>
        <v/>
      </c>
      <c r="BM118" s="135" t="str">
        <f t="shared" si="122"/>
        <v/>
      </c>
      <c r="BN118" s="136" t="str">
        <f t="shared" si="123"/>
        <v/>
      </c>
      <c r="BO118" s="137" t="str">
        <f t="shared" si="124"/>
        <v/>
      </c>
      <c r="BP118" s="135" t="str">
        <f t="shared" si="125"/>
        <v/>
      </c>
      <c r="BQ118" s="136" t="str">
        <f t="shared" si="126"/>
        <v/>
      </c>
      <c r="BR118" s="137" t="str">
        <f t="shared" si="127"/>
        <v/>
      </c>
      <c r="BS118" s="135" t="str">
        <f t="shared" si="128"/>
        <v/>
      </c>
      <c r="BT118" s="140" t="str">
        <f t="shared" si="129"/>
        <v/>
      </c>
      <c r="BU118" s="348" t="str">
        <f t="shared" si="115"/>
        <v/>
      </c>
      <c r="BV118" s="348" t="str">
        <f t="shared" si="116"/>
        <v/>
      </c>
      <c r="BW118" s="348" t="str">
        <f t="shared" si="117"/>
        <v/>
      </c>
      <c r="BX118" s="350" t="str">
        <f t="shared" si="118"/>
        <v/>
      </c>
      <c r="BY118" s="351" t="str">
        <f t="shared" si="119"/>
        <v/>
      </c>
    </row>
    <row r="119" spans="1:77" s="5" customFormat="1" ht="15.6" x14ac:dyDescent="0.3">
      <c r="A119" s="141">
        <v>98</v>
      </c>
      <c r="B119" s="333"/>
      <c r="C119" s="22"/>
      <c r="D119" s="754"/>
      <c r="E119" s="756"/>
      <c r="F119" s="758"/>
      <c r="G119" s="49"/>
      <c r="H119" s="334"/>
      <c r="I119" s="334"/>
      <c r="J119" s="335"/>
      <c r="K119" s="336"/>
      <c r="L119" s="38" t="str">
        <f t="shared" si="65"/>
        <v/>
      </c>
      <c r="M119" s="38" t="str">
        <f t="shared" si="66"/>
        <v/>
      </c>
      <c r="N119" s="38" t="str">
        <f t="shared" si="67"/>
        <v/>
      </c>
      <c r="O119" s="39" t="str">
        <f t="shared" si="68"/>
        <v/>
      </c>
      <c r="P119" s="40" t="str">
        <f t="shared" si="120"/>
        <v/>
      </c>
      <c r="Q119" s="77" t="str">
        <f t="shared" si="69"/>
        <v/>
      </c>
      <c r="R119" s="337" t="str">
        <f t="shared" si="70"/>
        <v/>
      </c>
      <c r="S119" s="40" t="str">
        <f t="shared" si="71"/>
        <v/>
      </c>
      <c r="T119" s="77" t="str">
        <f t="shared" si="72"/>
        <v/>
      </c>
      <c r="U119" s="337" t="str">
        <f t="shared" si="73"/>
        <v/>
      </c>
      <c r="V119" s="40" t="str">
        <f t="shared" si="74"/>
        <v/>
      </c>
      <c r="W119" s="77" t="str">
        <f t="shared" si="75"/>
        <v/>
      </c>
      <c r="X119" s="41" t="str">
        <f t="shared" si="76"/>
        <v/>
      </c>
      <c r="Y119" s="41" t="str">
        <f t="shared" si="77"/>
        <v/>
      </c>
      <c r="Z119" s="41" t="str">
        <f t="shared" si="78"/>
        <v/>
      </c>
      <c r="AA119" s="42" t="str">
        <f t="shared" si="79"/>
        <v/>
      </c>
      <c r="AB119" s="338">
        <f t="shared" si="80"/>
        <v>0</v>
      </c>
      <c r="AC119" s="338" t="str">
        <f t="shared" si="81"/>
        <v/>
      </c>
      <c r="AD119" s="338" t="str">
        <f t="shared" si="82"/>
        <v/>
      </c>
      <c r="AE119" s="339" t="str">
        <f t="shared" si="83"/>
        <v/>
      </c>
      <c r="AF119" s="339" t="str">
        <f t="shared" si="84"/>
        <v/>
      </c>
      <c r="AG119" s="340" t="str">
        <f t="shared" si="85"/>
        <v/>
      </c>
      <c r="AH119" s="339" t="str">
        <f t="shared" si="86"/>
        <v/>
      </c>
      <c r="AI119" s="339" t="str">
        <f t="shared" si="87"/>
        <v/>
      </c>
      <c r="AJ119" s="340" t="str">
        <f t="shared" si="88"/>
        <v/>
      </c>
      <c r="AK119" s="339" t="str">
        <f t="shared" si="89"/>
        <v/>
      </c>
      <c r="AL119" s="339" t="str">
        <f t="shared" si="90"/>
        <v/>
      </c>
      <c r="AM119" s="340" t="str">
        <f t="shared" si="91"/>
        <v/>
      </c>
      <c r="AN119" s="341" t="str">
        <f t="shared" si="92"/>
        <v/>
      </c>
      <c r="AO119" s="342" t="str">
        <f t="shared" si="93"/>
        <v/>
      </c>
      <c r="AP119" s="339" t="str">
        <f t="shared" si="94"/>
        <v/>
      </c>
      <c r="AQ119" s="340" t="str">
        <f t="shared" si="95"/>
        <v/>
      </c>
      <c r="AR119" s="342" t="str">
        <f t="shared" si="96"/>
        <v/>
      </c>
      <c r="AS119" s="339" t="str">
        <f t="shared" si="97"/>
        <v/>
      </c>
      <c r="AT119" s="340" t="str">
        <f t="shared" si="98"/>
        <v/>
      </c>
      <c r="AU119" s="342" t="str">
        <f t="shared" si="99"/>
        <v/>
      </c>
      <c r="AV119" s="339" t="str">
        <f t="shared" si="100"/>
        <v/>
      </c>
      <c r="AW119" s="340" t="str">
        <f t="shared" si="101"/>
        <v/>
      </c>
      <c r="AX119" s="343"/>
      <c r="AY119" s="340" t="str">
        <f t="shared" si="102"/>
        <v/>
      </c>
      <c r="AZ119" s="340" t="str">
        <f t="shared" si="103"/>
        <v/>
      </c>
      <c r="BA119" s="344" t="str">
        <f t="shared" si="104"/>
        <v/>
      </c>
      <c r="BB119" s="345" t="str">
        <f t="shared" si="105"/>
        <v/>
      </c>
      <c r="BC119" s="346" t="str">
        <f t="shared" si="106"/>
        <v/>
      </c>
      <c r="BD119" s="344" t="str">
        <f t="shared" si="107"/>
        <v/>
      </c>
      <c r="BE119" s="345" t="str">
        <f t="shared" si="108"/>
        <v/>
      </c>
      <c r="BF119" s="346" t="str">
        <f t="shared" si="109"/>
        <v/>
      </c>
      <c r="BG119" s="344" t="str">
        <f t="shared" si="110"/>
        <v/>
      </c>
      <c r="BH119" s="347" t="str">
        <f t="shared" si="111"/>
        <v/>
      </c>
      <c r="BI119" s="348" t="str">
        <f t="shared" si="112"/>
        <v/>
      </c>
      <c r="BJ119" s="348" t="str">
        <f t="shared" si="113"/>
        <v/>
      </c>
      <c r="BK119" s="486" t="str">
        <f t="shared" si="114"/>
        <v/>
      </c>
      <c r="BL119" s="349" t="str">
        <f t="shared" si="121"/>
        <v/>
      </c>
      <c r="BM119" s="135" t="str">
        <f t="shared" si="122"/>
        <v/>
      </c>
      <c r="BN119" s="136" t="str">
        <f t="shared" si="123"/>
        <v/>
      </c>
      <c r="BO119" s="137" t="str">
        <f t="shared" si="124"/>
        <v/>
      </c>
      <c r="BP119" s="135" t="str">
        <f t="shared" si="125"/>
        <v/>
      </c>
      <c r="BQ119" s="136" t="str">
        <f t="shared" si="126"/>
        <v/>
      </c>
      <c r="BR119" s="137" t="str">
        <f t="shared" si="127"/>
        <v/>
      </c>
      <c r="BS119" s="135" t="str">
        <f t="shared" si="128"/>
        <v/>
      </c>
      <c r="BT119" s="140" t="str">
        <f t="shared" si="129"/>
        <v/>
      </c>
      <c r="BU119" s="348" t="str">
        <f t="shared" si="115"/>
        <v/>
      </c>
      <c r="BV119" s="348" t="str">
        <f t="shared" si="116"/>
        <v/>
      </c>
      <c r="BW119" s="348" t="str">
        <f t="shared" si="117"/>
        <v/>
      </c>
      <c r="BX119" s="350" t="str">
        <f t="shared" si="118"/>
        <v/>
      </c>
      <c r="BY119" s="351" t="str">
        <f t="shared" si="119"/>
        <v/>
      </c>
    </row>
    <row r="120" spans="1:77" s="5" customFormat="1" ht="15.6" x14ac:dyDescent="0.3">
      <c r="A120" s="141">
        <v>99</v>
      </c>
      <c r="B120" s="333"/>
      <c r="C120" s="22"/>
      <c r="D120" s="754"/>
      <c r="E120" s="756"/>
      <c r="F120" s="758"/>
      <c r="G120" s="49"/>
      <c r="H120" s="334"/>
      <c r="I120" s="334"/>
      <c r="J120" s="335"/>
      <c r="K120" s="336"/>
      <c r="L120" s="38" t="str">
        <f t="shared" si="65"/>
        <v/>
      </c>
      <c r="M120" s="38" t="str">
        <f t="shared" si="66"/>
        <v/>
      </c>
      <c r="N120" s="38" t="str">
        <f t="shared" si="67"/>
        <v/>
      </c>
      <c r="O120" s="39" t="str">
        <f t="shared" si="68"/>
        <v/>
      </c>
      <c r="P120" s="40" t="str">
        <f t="shared" si="120"/>
        <v/>
      </c>
      <c r="Q120" s="77" t="str">
        <f t="shared" si="69"/>
        <v/>
      </c>
      <c r="R120" s="337" t="str">
        <f t="shared" si="70"/>
        <v/>
      </c>
      <c r="S120" s="40" t="str">
        <f t="shared" si="71"/>
        <v/>
      </c>
      <c r="T120" s="77" t="str">
        <f t="shared" si="72"/>
        <v/>
      </c>
      <c r="U120" s="337" t="str">
        <f t="shared" si="73"/>
        <v/>
      </c>
      <c r="V120" s="40" t="str">
        <f t="shared" si="74"/>
        <v/>
      </c>
      <c r="W120" s="77" t="str">
        <f t="shared" si="75"/>
        <v/>
      </c>
      <c r="X120" s="41" t="str">
        <f t="shared" si="76"/>
        <v/>
      </c>
      <c r="Y120" s="41" t="str">
        <f t="shared" si="77"/>
        <v/>
      </c>
      <c r="Z120" s="41" t="str">
        <f t="shared" si="78"/>
        <v/>
      </c>
      <c r="AA120" s="42" t="str">
        <f t="shared" si="79"/>
        <v/>
      </c>
      <c r="AB120" s="338">
        <f t="shared" si="80"/>
        <v>0</v>
      </c>
      <c r="AC120" s="338" t="str">
        <f t="shared" si="81"/>
        <v/>
      </c>
      <c r="AD120" s="338" t="str">
        <f t="shared" si="82"/>
        <v/>
      </c>
      <c r="AE120" s="339" t="str">
        <f t="shared" si="83"/>
        <v/>
      </c>
      <c r="AF120" s="339" t="str">
        <f t="shared" si="84"/>
        <v/>
      </c>
      <c r="AG120" s="340" t="str">
        <f t="shared" si="85"/>
        <v/>
      </c>
      <c r="AH120" s="339" t="str">
        <f t="shared" si="86"/>
        <v/>
      </c>
      <c r="AI120" s="339" t="str">
        <f t="shared" si="87"/>
        <v/>
      </c>
      <c r="AJ120" s="340" t="str">
        <f t="shared" si="88"/>
        <v/>
      </c>
      <c r="AK120" s="339" t="str">
        <f t="shared" si="89"/>
        <v/>
      </c>
      <c r="AL120" s="339" t="str">
        <f t="shared" si="90"/>
        <v/>
      </c>
      <c r="AM120" s="340" t="str">
        <f t="shared" si="91"/>
        <v/>
      </c>
      <c r="AN120" s="341" t="str">
        <f t="shared" si="92"/>
        <v/>
      </c>
      <c r="AO120" s="342" t="str">
        <f t="shared" si="93"/>
        <v/>
      </c>
      <c r="AP120" s="339" t="str">
        <f t="shared" si="94"/>
        <v/>
      </c>
      <c r="AQ120" s="340" t="str">
        <f t="shared" si="95"/>
        <v/>
      </c>
      <c r="AR120" s="342" t="str">
        <f t="shared" si="96"/>
        <v/>
      </c>
      <c r="AS120" s="339" t="str">
        <f t="shared" si="97"/>
        <v/>
      </c>
      <c r="AT120" s="340" t="str">
        <f t="shared" si="98"/>
        <v/>
      </c>
      <c r="AU120" s="342" t="str">
        <f t="shared" si="99"/>
        <v/>
      </c>
      <c r="AV120" s="339" t="str">
        <f t="shared" si="100"/>
        <v/>
      </c>
      <c r="AW120" s="340" t="str">
        <f t="shared" si="101"/>
        <v/>
      </c>
      <c r="AX120" s="343"/>
      <c r="AY120" s="340" t="str">
        <f t="shared" si="102"/>
        <v/>
      </c>
      <c r="AZ120" s="340" t="str">
        <f t="shared" si="103"/>
        <v/>
      </c>
      <c r="BA120" s="344" t="str">
        <f t="shared" si="104"/>
        <v/>
      </c>
      <c r="BB120" s="345" t="str">
        <f t="shared" si="105"/>
        <v/>
      </c>
      <c r="BC120" s="346" t="str">
        <f t="shared" si="106"/>
        <v/>
      </c>
      <c r="BD120" s="344" t="str">
        <f t="shared" si="107"/>
        <v/>
      </c>
      <c r="BE120" s="345" t="str">
        <f t="shared" si="108"/>
        <v/>
      </c>
      <c r="BF120" s="346" t="str">
        <f t="shared" si="109"/>
        <v/>
      </c>
      <c r="BG120" s="344" t="str">
        <f t="shared" si="110"/>
        <v/>
      </c>
      <c r="BH120" s="347" t="str">
        <f t="shared" si="111"/>
        <v/>
      </c>
      <c r="BI120" s="348" t="str">
        <f t="shared" si="112"/>
        <v/>
      </c>
      <c r="BJ120" s="348" t="str">
        <f t="shared" si="113"/>
        <v/>
      </c>
      <c r="BK120" s="486" t="str">
        <f t="shared" si="114"/>
        <v/>
      </c>
      <c r="BL120" s="349" t="str">
        <f t="shared" si="121"/>
        <v/>
      </c>
      <c r="BM120" s="135" t="str">
        <f t="shared" si="122"/>
        <v/>
      </c>
      <c r="BN120" s="136" t="str">
        <f t="shared" si="123"/>
        <v/>
      </c>
      <c r="BO120" s="137" t="str">
        <f t="shared" si="124"/>
        <v/>
      </c>
      <c r="BP120" s="135" t="str">
        <f t="shared" si="125"/>
        <v/>
      </c>
      <c r="BQ120" s="136" t="str">
        <f t="shared" si="126"/>
        <v/>
      </c>
      <c r="BR120" s="137" t="str">
        <f t="shared" si="127"/>
        <v/>
      </c>
      <c r="BS120" s="135" t="str">
        <f t="shared" si="128"/>
        <v/>
      </c>
      <c r="BT120" s="140" t="str">
        <f t="shared" si="129"/>
        <v/>
      </c>
      <c r="BU120" s="348" t="str">
        <f t="shared" si="115"/>
        <v/>
      </c>
      <c r="BV120" s="348" t="str">
        <f t="shared" si="116"/>
        <v/>
      </c>
      <c r="BW120" s="348" t="str">
        <f t="shared" si="117"/>
        <v/>
      </c>
      <c r="BX120" s="350" t="str">
        <f t="shared" si="118"/>
        <v/>
      </c>
      <c r="BY120" s="351" t="str">
        <f t="shared" si="119"/>
        <v/>
      </c>
    </row>
    <row r="121" spans="1:77" s="5" customFormat="1" ht="15.6" x14ac:dyDescent="0.3">
      <c r="A121" s="141">
        <v>100</v>
      </c>
      <c r="B121" s="333"/>
      <c r="C121" s="22"/>
      <c r="D121" s="754"/>
      <c r="E121" s="756"/>
      <c r="F121" s="758"/>
      <c r="G121" s="49"/>
      <c r="H121" s="334"/>
      <c r="I121" s="334"/>
      <c r="J121" s="335"/>
      <c r="K121" s="336"/>
      <c r="L121" s="38" t="str">
        <f t="shared" si="65"/>
        <v/>
      </c>
      <c r="M121" s="38" t="str">
        <f t="shared" si="66"/>
        <v/>
      </c>
      <c r="N121" s="38" t="str">
        <f t="shared" si="67"/>
        <v/>
      </c>
      <c r="O121" s="39" t="str">
        <f t="shared" si="68"/>
        <v/>
      </c>
      <c r="P121" s="40" t="str">
        <f t="shared" si="120"/>
        <v/>
      </c>
      <c r="Q121" s="77" t="str">
        <f t="shared" si="69"/>
        <v/>
      </c>
      <c r="R121" s="337" t="str">
        <f t="shared" si="70"/>
        <v/>
      </c>
      <c r="S121" s="40" t="str">
        <f t="shared" si="71"/>
        <v/>
      </c>
      <c r="T121" s="77" t="str">
        <f t="shared" si="72"/>
        <v/>
      </c>
      <c r="U121" s="337" t="str">
        <f t="shared" si="73"/>
        <v/>
      </c>
      <c r="V121" s="40" t="str">
        <f t="shared" si="74"/>
        <v/>
      </c>
      <c r="W121" s="77" t="str">
        <f t="shared" si="75"/>
        <v/>
      </c>
      <c r="X121" s="41" t="str">
        <f t="shared" si="76"/>
        <v/>
      </c>
      <c r="Y121" s="41" t="str">
        <f t="shared" si="77"/>
        <v/>
      </c>
      <c r="Z121" s="41" t="str">
        <f t="shared" si="78"/>
        <v/>
      </c>
      <c r="AA121" s="42" t="str">
        <f t="shared" si="79"/>
        <v/>
      </c>
      <c r="AB121" s="338">
        <f t="shared" si="80"/>
        <v>0</v>
      </c>
      <c r="AC121" s="338" t="str">
        <f t="shared" si="81"/>
        <v/>
      </c>
      <c r="AD121" s="338" t="str">
        <f t="shared" si="82"/>
        <v/>
      </c>
      <c r="AE121" s="339" t="str">
        <f t="shared" si="83"/>
        <v/>
      </c>
      <c r="AF121" s="339" t="str">
        <f t="shared" si="84"/>
        <v/>
      </c>
      <c r="AG121" s="340" t="str">
        <f t="shared" si="85"/>
        <v/>
      </c>
      <c r="AH121" s="339" t="str">
        <f t="shared" si="86"/>
        <v/>
      </c>
      <c r="AI121" s="339" t="str">
        <f t="shared" si="87"/>
        <v/>
      </c>
      <c r="AJ121" s="340" t="str">
        <f t="shared" si="88"/>
        <v/>
      </c>
      <c r="AK121" s="339" t="str">
        <f t="shared" si="89"/>
        <v/>
      </c>
      <c r="AL121" s="339" t="str">
        <f t="shared" si="90"/>
        <v/>
      </c>
      <c r="AM121" s="340" t="str">
        <f t="shared" si="91"/>
        <v/>
      </c>
      <c r="AN121" s="341" t="str">
        <f t="shared" si="92"/>
        <v/>
      </c>
      <c r="AO121" s="342" t="str">
        <f t="shared" si="93"/>
        <v/>
      </c>
      <c r="AP121" s="339" t="str">
        <f t="shared" si="94"/>
        <v/>
      </c>
      <c r="AQ121" s="340" t="str">
        <f t="shared" si="95"/>
        <v/>
      </c>
      <c r="AR121" s="342" t="str">
        <f t="shared" si="96"/>
        <v/>
      </c>
      <c r="AS121" s="339" t="str">
        <f t="shared" si="97"/>
        <v/>
      </c>
      <c r="AT121" s="340" t="str">
        <f t="shared" si="98"/>
        <v/>
      </c>
      <c r="AU121" s="342" t="str">
        <f t="shared" si="99"/>
        <v/>
      </c>
      <c r="AV121" s="339" t="str">
        <f t="shared" si="100"/>
        <v/>
      </c>
      <c r="AW121" s="340" t="str">
        <f t="shared" si="101"/>
        <v/>
      </c>
      <c r="AX121" s="343"/>
      <c r="AY121" s="340" t="str">
        <f t="shared" si="102"/>
        <v/>
      </c>
      <c r="AZ121" s="340" t="str">
        <f t="shared" si="103"/>
        <v/>
      </c>
      <c r="BA121" s="344" t="str">
        <f t="shared" si="104"/>
        <v/>
      </c>
      <c r="BB121" s="345" t="str">
        <f t="shared" si="105"/>
        <v/>
      </c>
      <c r="BC121" s="346" t="str">
        <f t="shared" si="106"/>
        <v/>
      </c>
      <c r="BD121" s="344" t="str">
        <f t="shared" si="107"/>
        <v/>
      </c>
      <c r="BE121" s="345" t="str">
        <f t="shared" si="108"/>
        <v/>
      </c>
      <c r="BF121" s="346" t="str">
        <f t="shared" si="109"/>
        <v/>
      </c>
      <c r="BG121" s="344" t="str">
        <f t="shared" si="110"/>
        <v/>
      </c>
      <c r="BH121" s="347" t="str">
        <f t="shared" si="111"/>
        <v/>
      </c>
      <c r="BI121" s="348" t="str">
        <f t="shared" si="112"/>
        <v/>
      </c>
      <c r="BJ121" s="348" t="str">
        <f t="shared" si="113"/>
        <v/>
      </c>
      <c r="BK121" s="486" t="str">
        <f t="shared" si="114"/>
        <v/>
      </c>
      <c r="BL121" s="349" t="str">
        <f t="shared" si="121"/>
        <v/>
      </c>
      <c r="BM121" s="135" t="str">
        <f t="shared" si="122"/>
        <v/>
      </c>
      <c r="BN121" s="136" t="str">
        <f t="shared" si="123"/>
        <v/>
      </c>
      <c r="BO121" s="137" t="str">
        <f t="shared" si="124"/>
        <v/>
      </c>
      <c r="BP121" s="135" t="str">
        <f t="shared" si="125"/>
        <v/>
      </c>
      <c r="BQ121" s="136" t="str">
        <f t="shared" si="126"/>
        <v/>
      </c>
      <c r="BR121" s="137" t="str">
        <f t="shared" si="127"/>
        <v/>
      </c>
      <c r="BS121" s="135" t="str">
        <f t="shared" si="128"/>
        <v/>
      </c>
      <c r="BT121" s="140" t="str">
        <f t="shared" si="129"/>
        <v/>
      </c>
      <c r="BU121" s="348" t="str">
        <f t="shared" si="115"/>
        <v/>
      </c>
      <c r="BV121" s="348" t="str">
        <f t="shared" si="116"/>
        <v/>
      </c>
      <c r="BW121" s="348" t="str">
        <f t="shared" si="117"/>
        <v/>
      </c>
      <c r="BX121" s="350" t="str">
        <f t="shared" si="118"/>
        <v/>
      </c>
      <c r="BY121" s="351" t="str">
        <f t="shared" si="119"/>
        <v/>
      </c>
    </row>
    <row r="122" spans="1:77" s="5" customFormat="1" ht="15.6" x14ac:dyDescent="0.3">
      <c r="A122" s="141">
        <v>101</v>
      </c>
      <c r="B122" s="333"/>
      <c r="C122" s="22"/>
      <c r="D122" s="754"/>
      <c r="E122" s="756"/>
      <c r="F122" s="758"/>
      <c r="G122" s="49"/>
      <c r="H122" s="334"/>
      <c r="I122" s="334"/>
      <c r="J122" s="335"/>
      <c r="K122" s="336"/>
      <c r="L122" s="38" t="str">
        <f t="shared" si="65"/>
        <v/>
      </c>
      <c r="M122" s="38" t="str">
        <f t="shared" si="66"/>
        <v/>
      </c>
      <c r="N122" s="38" t="str">
        <f t="shared" si="67"/>
        <v/>
      </c>
      <c r="O122" s="39" t="str">
        <f t="shared" si="68"/>
        <v/>
      </c>
      <c r="P122" s="40" t="str">
        <f t="shared" si="120"/>
        <v/>
      </c>
      <c r="Q122" s="77" t="str">
        <f t="shared" si="69"/>
        <v/>
      </c>
      <c r="R122" s="337" t="str">
        <f t="shared" si="70"/>
        <v/>
      </c>
      <c r="S122" s="40" t="str">
        <f t="shared" si="71"/>
        <v/>
      </c>
      <c r="T122" s="77" t="str">
        <f t="shared" si="72"/>
        <v/>
      </c>
      <c r="U122" s="337" t="str">
        <f t="shared" si="73"/>
        <v/>
      </c>
      <c r="V122" s="40" t="str">
        <f t="shared" si="74"/>
        <v/>
      </c>
      <c r="W122" s="77" t="str">
        <f t="shared" si="75"/>
        <v/>
      </c>
      <c r="X122" s="41" t="str">
        <f t="shared" si="76"/>
        <v/>
      </c>
      <c r="Y122" s="41" t="str">
        <f t="shared" si="77"/>
        <v/>
      </c>
      <c r="Z122" s="41" t="str">
        <f t="shared" si="78"/>
        <v/>
      </c>
      <c r="AA122" s="42" t="str">
        <f t="shared" si="79"/>
        <v/>
      </c>
      <c r="AB122" s="338">
        <f t="shared" si="80"/>
        <v>0</v>
      </c>
      <c r="AC122" s="338" t="str">
        <f t="shared" si="81"/>
        <v/>
      </c>
      <c r="AD122" s="338" t="str">
        <f t="shared" si="82"/>
        <v/>
      </c>
      <c r="AE122" s="339" t="str">
        <f t="shared" si="83"/>
        <v/>
      </c>
      <c r="AF122" s="339" t="str">
        <f t="shared" si="84"/>
        <v/>
      </c>
      <c r="AG122" s="340" t="str">
        <f t="shared" si="85"/>
        <v/>
      </c>
      <c r="AH122" s="339" t="str">
        <f t="shared" si="86"/>
        <v/>
      </c>
      <c r="AI122" s="339" t="str">
        <f t="shared" si="87"/>
        <v/>
      </c>
      <c r="AJ122" s="340" t="str">
        <f t="shared" si="88"/>
        <v/>
      </c>
      <c r="AK122" s="339" t="str">
        <f t="shared" si="89"/>
        <v/>
      </c>
      <c r="AL122" s="339" t="str">
        <f t="shared" si="90"/>
        <v/>
      </c>
      <c r="AM122" s="340" t="str">
        <f t="shared" si="91"/>
        <v/>
      </c>
      <c r="AN122" s="341" t="str">
        <f t="shared" si="92"/>
        <v/>
      </c>
      <c r="AO122" s="342" t="str">
        <f t="shared" si="93"/>
        <v/>
      </c>
      <c r="AP122" s="339" t="str">
        <f t="shared" si="94"/>
        <v/>
      </c>
      <c r="AQ122" s="340" t="str">
        <f t="shared" si="95"/>
        <v/>
      </c>
      <c r="AR122" s="342" t="str">
        <f t="shared" si="96"/>
        <v/>
      </c>
      <c r="AS122" s="339" t="str">
        <f t="shared" si="97"/>
        <v/>
      </c>
      <c r="AT122" s="340" t="str">
        <f t="shared" si="98"/>
        <v/>
      </c>
      <c r="AU122" s="342" t="str">
        <f t="shared" si="99"/>
        <v/>
      </c>
      <c r="AV122" s="339" t="str">
        <f t="shared" si="100"/>
        <v/>
      </c>
      <c r="AW122" s="340" t="str">
        <f t="shared" si="101"/>
        <v/>
      </c>
      <c r="AX122" s="343"/>
      <c r="AY122" s="340" t="str">
        <f t="shared" si="102"/>
        <v/>
      </c>
      <c r="AZ122" s="340" t="str">
        <f t="shared" si="103"/>
        <v/>
      </c>
      <c r="BA122" s="344" t="str">
        <f t="shared" si="104"/>
        <v/>
      </c>
      <c r="BB122" s="345" t="str">
        <f t="shared" si="105"/>
        <v/>
      </c>
      <c r="BC122" s="346" t="str">
        <f t="shared" si="106"/>
        <v/>
      </c>
      <c r="BD122" s="344" t="str">
        <f t="shared" si="107"/>
        <v/>
      </c>
      <c r="BE122" s="345" t="str">
        <f t="shared" si="108"/>
        <v/>
      </c>
      <c r="BF122" s="346" t="str">
        <f t="shared" si="109"/>
        <v/>
      </c>
      <c r="BG122" s="344" t="str">
        <f t="shared" si="110"/>
        <v/>
      </c>
      <c r="BH122" s="347" t="str">
        <f t="shared" si="111"/>
        <v/>
      </c>
      <c r="BI122" s="348" t="str">
        <f t="shared" si="112"/>
        <v/>
      </c>
      <c r="BJ122" s="348" t="str">
        <f t="shared" si="113"/>
        <v/>
      </c>
      <c r="BK122" s="486" t="str">
        <f t="shared" si="114"/>
        <v/>
      </c>
      <c r="BL122" s="349" t="str">
        <f t="shared" si="121"/>
        <v/>
      </c>
      <c r="BM122" s="135" t="str">
        <f t="shared" si="122"/>
        <v/>
      </c>
      <c r="BN122" s="136" t="str">
        <f t="shared" si="123"/>
        <v/>
      </c>
      <c r="BO122" s="137" t="str">
        <f t="shared" si="124"/>
        <v/>
      </c>
      <c r="BP122" s="135" t="str">
        <f t="shared" si="125"/>
        <v/>
      </c>
      <c r="BQ122" s="136" t="str">
        <f t="shared" si="126"/>
        <v/>
      </c>
      <c r="BR122" s="137" t="str">
        <f t="shared" si="127"/>
        <v/>
      </c>
      <c r="BS122" s="135" t="str">
        <f t="shared" si="128"/>
        <v/>
      </c>
      <c r="BT122" s="140" t="str">
        <f t="shared" si="129"/>
        <v/>
      </c>
      <c r="BU122" s="348" t="str">
        <f t="shared" si="115"/>
        <v/>
      </c>
      <c r="BV122" s="348" t="str">
        <f t="shared" si="116"/>
        <v/>
      </c>
      <c r="BW122" s="348" t="str">
        <f t="shared" si="117"/>
        <v/>
      </c>
      <c r="BX122" s="350" t="str">
        <f t="shared" si="118"/>
        <v/>
      </c>
      <c r="BY122" s="351" t="str">
        <f t="shared" si="119"/>
        <v/>
      </c>
    </row>
    <row r="123" spans="1:77" s="5" customFormat="1" ht="15.6" x14ac:dyDescent="0.3">
      <c r="A123" s="141">
        <v>102</v>
      </c>
      <c r="B123" s="333"/>
      <c r="C123" s="22"/>
      <c r="D123" s="754"/>
      <c r="E123" s="756"/>
      <c r="F123" s="758"/>
      <c r="G123" s="49"/>
      <c r="H123" s="334"/>
      <c r="I123" s="334"/>
      <c r="J123" s="335"/>
      <c r="K123" s="336"/>
      <c r="L123" s="38" t="str">
        <f t="shared" si="65"/>
        <v/>
      </c>
      <c r="M123" s="38" t="str">
        <f t="shared" si="66"/>
        <v/>
      </c>
      <c r="N123" s="38" t="str">
        <f t="shared" si="67"/>
        <v/>
      </c>
      <c r="O123" s="39" t="str">
        <f t="shared" si="68"/>
        <v/>
      </c>
      <c r="P123" s="40" t="str">
        <f t="shared" si="120"/>
        <v/>
      </c>
      <c r="Q123" s="77" t="str">
        <f t="shared" si="69"/>
        <v/>
      </c>
      <c r="R123" s="337" t="str">
        <f t="shared" si="70"/>
        <v/>
      </c>
      <c r="S123" s="40" t="str">
        <f t="shared" si="71"/>
        <v/>
      </c>
      <c r="T123" s="77" t="str">
        <f t="shared" si="72"/>
        <v/>
      </c>
      <c r="U123" s="337" t="str">
        <f t="shared" si="73"/>
        <v/>
      </c>
      <c r="V123" s="40" t="str">
        <f t="shared" si="74"/>
        <v/>
      </c>
      <c r="W123" s="77" t="str">
        <f t="shared" si="75"/>
        <v/>
      </c>
      <c r="X123" s="41" t="str">
        <f t="shared" si="76"/>
        <v/>
      </c>
      <c r="Y123" s="41" t="str">
        <f t="shared" si="77"/>
        <v/>
      </c>
      <c r="Z123" s="41" t="str">
        <f t="shared" si="78"/>
        <v/>
      </c>
      <c r="AA123" s="42" t="str">
        <f t="shared" si="79"/>
        <v/>
      </c>
      <c r="AB123" s="338">
        <f t="shared" si="80"/>
        <v>0</v>
      </c>
      <c r="AC123" s="338" t="str">
        <f t="shared" si="81"/>
        <v/>
      </c>
      <c r="AD123" s="338" t="str">
        <f t="shared" si="82"/>
        <v/>
      </c>
      <c r="AE123" s="339" t="str">
        <f t="shared" si="83"/>
        <v/>
      </c>
      <c r="AF123" s="339" t="str">
        <f t="shared" si="84"/>
        <v/>
      </c>
      <c r="AG123" s="340" t="str">
        <f t="shared" si="85"/>
        <v/>
      </c>
      <c r="AH123" s="339" t="str">
        <f t="shared" si="86"/>
        <v/>
      </c>
      <c r="AI123" s="339" t="str">
        <f t="shared" si="87"/>
        <v/>
      </c>
      <c r="AJ123" s="340" t="str">
        <f t="shared" si="88"/>
        <v/>
      </c>
      <c r="AK123" s="339" t="str">
        <f t="shared" si="89"/>
        <v/>
      </c>
      <c r="AL123" s="339" t="str">
        <f t="shared" si="90"/>
        <v/>
      </c>
      <c r="AM123" s="340" t="str">
        <f t="shared" si="91"/>
        <v/>
      </c>
      <c r="AN123" s="341" t="str">
        <f t="shared" si="92"/>
        <v/>
      </c>
      <c r="AO123" s="342" t="str">
        <f t="shared" si="93"/>
        <v/>
      </c>
      <c r="AP123" s="339" t="str">
        <f t="shared" si="94"/>
        <v/>
      </c>
      <c r="AQ123" s="340" t="str">
        <f t="shared" si="95"/>
        <v/>
      </c>
      <c r="AR123" s="342" t="str">
        <f t="shared" si="96"/>
        <v/>
      </c>
      <c r="AS123" s="339" t="str">
        <f t="shared" si="97"/>
        <v/>
      </c>
      <c r="AT123" s="340" t="str">
        <f t="shared" si="98"/>
        <v/>
      </c>
      <c r="AU123" s="342" t="str">
        <f t="shared" si="99"/>
        <v/>
      </c>
      <c r="AV123" s="339" t="str">
        <f t="shared" si="100"/>
        <v/>
      </c>
      <c r="AW123" s="340" t="str">
        <f t="shared" si="101"/>
        <v/>
      </c>
      <c r="AX123" s="343"/>
      <c r="AY123" s="340" t="str">
        <f t="shared" si="102"/>
        <v/>
      </c>
      <c r="AZ123" s="340" t="str">
        <f t="shared" si="103"/>
        <v/>
      </c>
      <c r="BA123" s="344" t="str">
        <f t="shared" si="104"/>
        <v/>
      </c>
      <c r="BB123" s="345" t="str">
        <f t="shared" si="105"/>
        <v/>
      </c>
      <c r="BC123" s="346" t="str">
        <f t="shared" si="106"/>
        <v/>
      </c>
      <c r="BD123" s="344" t="str">
        <f t="shared" si="107"/>
        <v/>
      </c>
      <c r="BE123" s="345" t="str">
        <f t="shared" si="108"/>
        <v/>
      </c>
      <c r="BF123" s="346" t="str">
        <f t="shared" si="109"/>
        <v/>
      </c>
      <c r="BG123" s="344" t="str">
        <f t="shared" si="110"/>
        <v/>
      </c>
      <c r="BH123" s="347" t="str">
        <f t="shared" si="111"/>
        <v/>
      </c>
      <c r="BI123" s="348" t="str">
        <f t="shared" si="112"/>
        <v/>
      </c>
      <c r="BJ123" s="348" t="str">
        <f t="shared" si="113"/>
        <v/>
      </c>
      <c r="BK123" s="486" t="str">
        <f t="shared" si="114"/>
        <v/>
      </c>
      <c r="BL123" s="349" t="str">
        <f t="shared" si="121"/>
        <v/>
      </c>
      <c r="BM123" s="135" t="str">
        <f t="shared" si="122"/>
        <v/>
      </c>
      <c r="BN123" s="136" t="str">
        <f t="shared" si="123"/>
        <v/>
      </c>
      <c r="BO123" s="137" t="str">
        <f t="shared" si="124"/>
        <v/>
      </c>
      <c r="BP123" s="135" t="str">
        <f t="shared" si="125"/>
        <v/>
      </c>
      <c r="BQ123" s="136" t="str">
        <f t="shared" si="126"/>
        <v/>
      </c>
      <c r="BR123" s="137" t="str">
        <f t="shared" si="127"/>
        <v/>
      </c>
      <c r="BS123" s="135" t="str">
        <f t="shared" si="128"/>
        <v/>
      </c>
      <c r="BT123" s="140" t="str">
        <f t="shared" si="129"/>
        <v/>
      </c>
      <c r="BU123" s="348" t="str">
        <f t="shared" si="115"/>
        <v/>
      </c>
      <c r="BV123" s="348" t="str">
        <f t="shared" si="116"/>
        <v/>
      </c>
      <c r="BW123" s="348" t="str">
        <f t="shared" si="117"/>
        <v/>
      </c>
      <c r="BX123" s="350" t="str">
        <f t="shared" si="118"/>
        <v/>
      </c>
      <c r="BY123" s="351" t="str">
        <f t="shared" si="119"/>
        <v/>
      </c>
    </row>
    <row r="124" spans="1:77" s="5" customFormat="1" ht="15.6" x14ac:dyDescent="0.3">
      <c r="A124" s="141">
        <v>103</v>
      </c>
      <c r="B124" s="333"/>
      <c r="C124" s="22"/>
      <c r="D124" s="754"/>
      <c r="E124" s="756"/>
      <c r="F124" s="758"/>
      <c r="G124" s="49"/>
      <c r="H124" s="334"/>
      <c r="I124" s="334"/>
      <c r="J124" s="335"/>
      <c r="K124" s="336"/>
      <c r="L124" s="38" t="str">
        <f t="shared" si="65"/>
        <v/>
      </c>
      <c r="M124" s="38" t="str">
        <f t="shared" si="66"/>
        <v/>
      </c>
      <c r="N124" s="38" t="str">
        <f t="shared" si="67"/>
        <v/>
      </c>
      <c r="O124" s="39" t="str">
        <f t="shared" si="68"/>
        <v/>
      </c>
      <c r="P124" s="40" t="str">
        <f t="shared" si="120"/>
        <v/>
      </c>
      <c r="Q124" s="77" t="str">
        <f t="shared" si="69"/>
        <v/>
      </c>
      <c r="R124" s="337" t="str">
        <f t="shared" si="70"/>
        <v/>
      </c>
      <c r="S124" s="40" t="str">
        <f t="shared" si="71"/>
        <v/>
      </c>
      <c r="T124" s="77" t="str">
        <f t="shared" si="72"/>
        <v/>
      </c>
      <c r="U124" s="337" t="str">
        <f t="shared" si="73"/>
        <v/>
      </c>
      <c r="V124" s="40" t="str">
        <f t="shared" si="74"/>
        <v/>
      </c>
      <c r="W124" s="77" t="str">
        <f t="shared" si="75"/>
        <v/>
      </c>
      <c r="X124" s="41" t="str">
        <f t="shared" si="76"/>
        <v/>
      </c>
      <c r="Y124" s="41" t="str">
        <f t="shared" si="77"/>
        <v/>
      </c>
      <c r="Z124" s="41" t="str">
        <f t="shared" si="78"/>
        <v/>
      </c>
      <c r="AA124" s="42" t="str">
        <f t="shared" si="79"/>
        <v/>
      </c>
      <c r="AB124" s="338">
        <f t="shared" si="80"/>
        <v>0</v>
      </c>
      <c r="AC124" s="338" t="str">
        <f t="shared" si="81"/>
        <v/>
      </c>
      <c r="AD124" s="338" t="str">
        <f t="shared" si="82"/>
        <v/>
      </c>
      <c r="AE124" s="339" t="str">
        <f t="shared" si="83"/>
        <v/>
      </c>
      <c r="AF124" s="339" t="str">
        <f t="shared" si="84"/>
        <v/>
      </c>
      <c r="AG124" s="340" t="str">
        <f t="shared" si="85"/>
        <v/>
      </c>
      <c r="AH124" s="339" t="str">
        <f t="shared" si="86"/>
        <v/>
      </c>
      <c r="AI124" s="339" t="str">
        <f t="shared" si="87"/>
        <v/>
      </c>
      <c r="AJ124" s="340" t="str">
        <f t="shared" si="88"/>
        <v/>
      </c>
      <c r="AK124" s="339" t="str">
        <f t="shared" si="89"/>
        <v/>
      </c>
      <c r="AL124" s="339" t="str">
        <f t="shared" si="90"/>
        <v/>
      </c>
      <c r="AM124" s="340" t="str">
        <f t="shared" si="91"/>
        <v/>
      </c>
      <c r="AN124" s="341" t="str">
        <f t="shared" si="92"/>
        <v/>
      </c>
      <c r="AO124" s="342" t="str">
        <f t="shared" si="93"/>
        <v/>
      </c>
      <c r="AP124" s="339" t="str">
        <f t="shared" si="94"/>
        <v/>
      </c>
      <c r="AQ124" s="340" t="str">
        <f t="shared" si="95"/>
        <v/>
      </c>
      <c r="AR124" s="342" t="str">
        <f t="shared" si="96"/>
        <v/>
      </c>
      <c r="AS124" s="339" t="str">
        <f t="shared" si="97"/>
        <v/>
      </c>
      <c r="AT124" s="340" t="str">
        <f t="shared" si="98"/>
        <v/>
      </c>
      <c r="AU124" s="342" t="str">
        <f t="shared" si="99"/>
        <v/>
      </c>
      <c r="AV124" s="339" t="str">
        <f t="shared" si="100"/>
        <v/>
      </c>
      <c r="AW124" s="340" t="str">
        <f t="shared" si="101"/>
        <v/>
      </c>
      <c r="AX124" s="343"/>
      <c r="AY124" s="340" t="str">
        <f t="shared" si="102"/>
        <v/>
      </c>
      <c r="AZ124" s="340" t="str">
        <f t="shared" si="103"/>
        <v/>
      </c>
      <c r="BA124" s="344" t="str">
        <f t="shared" si="104"/>
        <v/>
      </c>
      <c r="BB124" s="345" t="str">
        <f t="shared" si="105"/>
        <v/>
      </c>
      <c r="BC124" s="346" t="str">
        <f t="shared" si="106"/>
        <v/>
      </c>
      <c r="BD124" s="344" t="str">
        <f t="shared" si="107"/>
        <v/>
      </c>
      <c r="BE124" s="345" t="str">
        <f t="shared" si="108"/>
        <v/>
      </c>
      <c r="BF124" s="346" t="str">
        <f t="shared" si="109"/>
        <v/>
      </c>
      <c r="BG124" s="344" t="str">
        <f t="shared" si="110"/>
        <v/>
      </c>
      <c r="BH124" s="347" t="str">
        <f t="shared" si="111"/>
        <v/>
      </c>
      <c r="BI124" s="348" t="str">
        <f t="shared" si="112"/>
        <v/>
      </c>
      <c r="BJ124" s="348" t="str">
        <f t="shared" si="113"/>
        <v/>
      </c>
      <c r="BK124" s="486" t="str">
        <f t="shared" si="114"/>
        <v/>
      </c>
      <c r="BL124" s="349" t="str">
        <f t="shared" si="121"/>
        <v/>
      </c>
      <c r="BM124" s="135" t="str">
        <f t="shared" si="122"/>
        <v/>
      </c>
      <c r="BN124" s="136" t="str">
        <f t="shared" si="123"/>
        <v/>
      </c>
      <c r="BO124" s="137" t="str">
        <f t="shared" si="124"/>
        <v/>
      </c>
      <c r="BP124" s="135" t="str">
        <f t="shared" si="125"/>
        <v/>
      </c>
      <c r="BQ124" s="136" t="str">
        <f t="shared" si="126"/>
        <v/>
      </c>
      <c r="BR124" s="137" t="str">
        <f t="shared" si="127"/>
        <v/>
      </c>
      <c r="BS124" s="135" t="str">
        <f t="shared" si="128"/>
        <v/>
      </c>
      <c r="BT124" s="140" t="str">
        <f t="shared" si="129"/>
        <v/>
      </c>
      <c r="BU124" s="348" t="str">
        <f t="shared" si="115"/>
        <v/>
      </c>
      <c r="BV124" s="348" t="str">
        <f t="shared" si="116"/>
        <v/>
      </c>
      <c r="BW124" s="348" t="str">
        <f t="shared" si="117"/>
        <v/>
      </c>
      <c r="BX124" s="350" t="str">
        <f t="shared" si="118"/>
        <v/>
      </c>
      <c r="BY124" s="351" t="str">
        <f t="shared" si="119"/>
        <v/>
      </c>
    </row>
    <row r="125" spans="1:77" s="5" customFormat="1" ht="15.6" x14ac:dyDescent="0.3">
      <c r="A125" s="141">
        <v>104</v>
      </c>
      <c r="B125" s="333"/>
      <c r="C125" s="22"/>
      <c r="D125" s="754"/>
      <c r="E125" s="756"/>
      <c r="F125" s="758"/>
      <c r="G125" s="49"/>
      <c r="H125" s="334"/>
      <c r="I125" s="334"/>
      <c r="J125" s="335"/>
      <c r="K125" s="336"/>
      <c r="L125" s="38" t="str">
        <f t="shared" si="65"/>
        <v/>
      </c>
      <c r="M125" s="38" t="str">
        <f t="shared" si="66"/>
        <v/>
      </c>
      <c r="N125" s="38" t="str">
        <f t="shared" si="67"/>
        <v/>
      </c>
      <c r="O125" s="39" t="str">
        <f t="shared" si="68"/>
        <v/>
      </c>
      <c r="P125" s="40" t="str">
        <f t="shared" si="120"/>
        <v/>
      </c>
      <c r="Q125" s="77" t="str">
        <f t="shared" si="69"/>
        <v/>
      </c>
      <c r="R125" s="337" t="str">
        <f t="shared" si="70"/>
        <v/>
      </c>
      <c r="S125" s="40" t="str">
        <f t="shared" si="71"/>
        <v/>
      </c>
      <c r="T125" s="77" t="str">
        <f t="shared" si="72"/>
        <v/>
      </c>
      <c r="U125" s="337" t="str">
        <f t="shared" si="73"/>
        <v/>
      </c>
      <c r="V125" s="40" t="str">
        <f t="shared" si="74"/>
        <v/>
      </c>
      <c r="W125" s="77" t="str">
        <f t="shared" si="75"/>
        <v/>
      </c>
      <c r="X125" s="41" t="str">
        <f t="shared" si="76"/>
        <v/>
      </c>
      <c r="Y125" s="41" t="str">
        <f t="shared" si="77"/>
        <v/>
      </c>
      <c r="Z125" s="41" t="str">
        <f t="shared" si="78"/>
        <v/>
      </c>
      <c r="AA125" s="42" t="str">
        <f t="shared" si="79"/>
        <v/>
      </c>
      <c r="AB125" s="338">
        <f t="shared" si="80"/>
        <v>0</v>
      </c>
      <c r="AC125" s="338" t="str">
        <f t="shared" si="81"/>
        <v/>
      </c>
      <c r="AD125" s="338" t="str">
        <f t="shared" si="82"/>
        <v/>
      </c>
      <c r="AE125" s="339" t="str">
        <f t="shared" si="83"/>
        <v/>
      </c>
      <c r="AF125" s="339" t="str">
        <f t="shared" si="84"/>
        <v/>
      </c>
      <c r="AG125" s="340" t="str">
        <f t="shared" si="85"/>
        <v/>
      </c>
      <c r="AH125" s="339" t="str">
        <f t="shared" si="86"/>
        <v/>
      </c>
      <c r="AI125" s="339" t="str">
        <f t="shared" si="87"/>
        <v/>
      </c>
      <c r="AJ125" s="340" t="str">
        <f t="shared" si="88"/>
        <v/>
      </c>
      <c r="AK125" s="339" t="str">
        <f t="shared" si="89"/>
        <v/>
      </c>
      <c r="AL125" s="339" t="str">
        <f t="shared" si="90"/>
        <v/>
      </c>
      <c r="AM125" s="340" t="str">
        <f t="shared" si="91"/>
        <v/>
      </c>
      <c r="AN125" s="341" t="str">
        <f t="shared" si="92"/>
        <v/>
      </c>
      <c r="AO125" s="342" t="str">
        <f t="shared" si="93"/>
        <v/>
      </c>
      <c r="AP125" s="339" t="str">
        <f t="shared" si="94"/>
        <v/>
      </c>
      <c r="AQ125" s="340" t="str">
        <f t="shared" si="95"/>
        <v/>
      </c>
      <c r="AR125" s="342" t="str">
        <f t="shared" si="96"/>
        <v/>
      </c>
      <c r="AS125" s="339" t="str">
        <f t="shared" si="97"/>
        <v/>
      </c>
      <c r="AT125" s="340" t="str">
        <f t="shared" si="98"/>
        <v/>
      </c>
      <c r="AU125" s="342" t="str">
        <f t="shared" si="99"/>
        <v/>
      </c>
      <c r="AV125" s="339" t="str">
        <f t="shared" si="100"/>
        <v/>
      </c>
      <c r="AW125" s="340" t="str">
        <f t="shared" si="101"/>
        <v/>
      </c>
      <c r="AX125" s="343"/>
      <c r="AY125" s="340" t="str">
        <f t="shared" si="102"/>
        <v/>
      </c>
      <c r="AZ125" s="340" t="str">
        <f t="shared" si="103"/>
        <v/>
      </c>
      <c r="BA125" s="344" t="str">
        <f t="shared" si="104"/>
        <v/>
      </c>
      <c r="BB125" s="345" t="str">
        <f t="shared" si="105"/>
        <v/>
      </c>
      <c r="BC125" s="346" t="str">
        <f t="shared" si="106"/>
        <v/>
      </c>
      <c r="BD125" s="344" t="str">
        <f t="shared" si="107"/>
        <v/>
      </c>
      <c r="BE125" s="345" t="str">
        <f t="shared" si="108"/>
        <v/>
      </c>
      <c r="BF125" s="346" t="str">
        <f t="shared" si="109"/>
        <v/>
      </c>
      <c r="BG125" s="344" t="str">
        <f t="shared" si="110"/>
        <v/>
      </c>
      <c r="BH125" s="347" t="str">
        <f t="shared" si="111"/>
        <v/>
      </c>
      <c r="BI125" s="348" t="str">
        <f t="shared" si="112"/>
        <v/>
      </c>
      <c r="BJ125" s="348" t="str">
        <f t="shared" si="113"/>
        <v/>
      </c>
      <c r="BK125" s="486" t="str">
        <f t="shared" si="114"/>
        <v/>
      </c>
      <c r="BL125" s="349" t="str">
        <f t="shared" si="121"/>
        <v/>
      </c>
      <c r="BM125" s="135" t="str">
        <f t="shared" si="122"/>
        <v/>
      </c>
      <c r="BN125" s="136" t="str">
        <f t="shared" si="123"/>
        <v/>
      </c>
      <c r="BO125" s="137" t="str">
        <f t="shared" si="124"/>
        <v/>
      </c>
      <c r="BP125" s="135" t="str">
        <f t="shared" si="125"/>
        <v/>
      </c>
      <c r="BQ125" s="136" t="str">
        <f t="shared" si="126"/>
        <v/>
      </c>
      <c r="BR125" s="137" t="str">
        <f t="shared" si="127"/>
        <v/>
      </c>
      <c r="BS125" s="135" t="str">
        <f t="shared" si="128"/>
        <v/>
      </c>
      <c r="BT125" s="140" t="str">
        <f t="shared" si="129"/>
        <v/>
      </c>
      <c r="BU125" s="348" t="str">
        <f t="shared" si="115"/>
        <v/>
      </c>
      <c r="BV125" s="348" t="str">
        <f t="shared" si="116"/>
        <v/>
      </c>
      <c r="BW125" s="348" t="str">
        <f t="shared" si="117"/>
        <v/>
      </c>
      <c r="BX125" s="350" t="str">
        <f t="shared" si="118"/>
        <v/>
      </c>
      <c r="BY125" s="351" t="str">
        <f t="shared" si="119"/>
        <v/>
      </c>
    </row>
    <row r="126" spans="1:77" s="5" customFormat="1" ht="15.6" x14ac:dyDescent="0.3">
      <c r="A126" s="141">
        <v>105</v>
      </c>
      <c r="B126" s="333"/>
      <c r="C126" s="22"/>
      <c r="D126" s="754"/>
      <c r="E126" s="756"/>
      <c r="F126" s="758"/>
      <c r="G126" s="49"/>
      <c r="H126" s="334"/>
      <c r="I126" s="334"/>
      <c r="J126" s="335"/>
      <c r="K126" s="336"/>
      <c r="L126" s="38" t="str">
        <f t="shared" si="65"/>
        <v/>
      </c>
      <c r="M126" s="38" t="str">
        <f t="shared" si="66"/>
        <v/>
      </c>
      <c r="N126" s="38" t="str">
        <f t="shared" si="67"/>
        <v/>
      </c>
      <c r="O126" s="39" t="str">
        <f t="shared" si="68"/>
        <v/>
      </c>
      <c r="P126" s="40" t="str">
        <f t="shared" si="120"/>
        <v/>
      </c>
      <c r="Q126" s="77" t="str">
        <f t="shared" si="69"/>
        <v/>
      </c>
      <c r="R126" s="337" t="str">
        <f t="shared" si="70"/>
        <v/>
      </c>
      <c r="S126" s="40" t="str">
        <f t="shared" si="71"/>
        <v/>
      </c>
      <c r="T126" s="77" t="str">
        <f t="shared" si="72"/>
        <v/>
      </c>
      <c r="U126" s="337" t="str">
        <f t="shared" si="73"/>
        <v/>
      </c>
      <c r="V126" s="40" t="str">
        <f t="shared" si="74"/>
        <v/>
      </c>
      <c r="W126" s="77" t="str">
        <f t="shared" si="75"/>
        <v/>
      </c>
      <c r="X126" s="41" t="str">
        <f t="shared" si="76"/>
        <v/>
      </c>
      <c r="Y126" s="41" t="str">
        <f t="shared" si="77"/>
        <v/>
      </c>
      <c r="Z126" s="41" t="str">
        <f t="shared" si="78"/>
        <v/>
      </c>
      <c r="AA126" s="42" t="str">
        <f t="shared" si="79"/>
        <v/>
      </c>
      <c r="AB126" s="338">
        <f t="shared" si="80"/>
        <v>0</v>
      </c>
      <c r="AC126" s="338" t="str">
        <f t="shared" si="81"/>
        <v/>
      </c>
      <c r="AD126" s="338" t="str">
        <f t="shared" si="82"/>
        <v/>
      </c>
      <c r="AE126" s="339" t="str">
        <f t="shared" si="83"/>
        <v/>
      </c>
      <c r="AF126" s="339" t="str">
        <f t="shared" si="84"/>
        <v/>
      </c>
      <c r="AG126" s="340" t="str">
        <f t="shared" si="85"/>
        <v/>
      </c>
      <c r="AH126" s="339" t="str">
        <f t="shared" si="86"/>
        <v/>
      </c>
      <c r="AI126" s="339" t="str">
        <f t="shared" si="87"/>
        <v/>
      </c>
      <c r="AJ126" s="340" t="str">
        <f t="shared" si="88"/>
        <v/>
      </c>
      <c r="AK126" s="339" t="str">
        <f t="shared" si="89"/>
        <v/>
      </c>
      <c r="AL126" s="339" t="str">
        <f t="shared" si="90"/>
        <v/>
      </c>
      <c r="AM126" s="340" t="str">
        <f t="shared" si="91"/>
        <v/>
      </c>
      <c r="AN126" s="341" t="str">
        <f t="shared" si="92"/>
        <v/>
      </c>
      <c r="AO126" s="342" t="str">
        <f t="shared" si="93"/>
        <v/>
      </c>
      <c r="AP126" s="339" t="str">
        <f t="shared" si="94"/>
        <v/>
      </c>
      <c r="AQ126" s="340" t="str">
        <f t="shared" si="95"/>
        <v/>
      </c>
      <c r="AR126" s="342" t="str">
        <f t="shared" si="96"/>
        <v/>
      </c>
      <c r="AS126" s="339" t="str">
        <f t="shared" si="97"/>
        <v/>
      </c>
      <c r="AT126" s="340" t="str">
        <f t="shared" si="98"/>
        <v/>
      </c>
      <c r="AU126" s="342" t="str">
        <f t="shared" si="99"/>
        <v/>
      </c>
      <c r="AV126" s="339" t="str">
        <f t="shared" si="100"/>
        <v/>
      </c>
      <c r="AW126" s="340" t="str">
        <f t="shared" si="101"/>
        <v/>
      </c>
      <c r="AX126" s="343"/>
      <c r="AY126" s="340" t="str">
        <f t="shared" si="102"/>
        <v/>
      </c>
      <c r="AZ126" s="340" t="str">
        <f t="shared" si="103"/>
        <v/>
      </c>
      <c r="BA126" s="344" t="str">
        <f t="shared" si="104"/>
        <v/>
      </c>
      <c r="BB126" s="345" t="str">
        <f t="shared" si="105"/>
        <v/>
      </c>
      <c r="BC126" s="346" t="str">
        <f t="shared" si="106"/>
        <v/>
      </c>
      <c r="BD126" s="344" t="str">
        <f t="shared" si="107"/>
        <v/>
      </c>
      <c r="BE126" s="345" t="str">
        <f t="shared" si="108"/>
        <v/>
      </c>
      <c r="BF126" s="346" t="str">
        <f t="shared" si="109"/>
        <v/>
      </c>
      <c r="BG126" s="344" t="str">
        <f t="shared" si="110"/>
        <v/>
      </c>
      <c r="BH126" s="347" t="str">
        <f t="shared" si="111"/>
        <v/>
      </c>
      <c r="BI126" s="348" t="str">
        <f t="shared" si="112"/>
        <v/>
      </c>
      <c r="BJ126" s="348" t="str">
        <f t="shared" si="113"/>
        <v/>
      </c>
      <c r="BK126" s="486" t="str">
        <f t="shared" si="114"/>
        <v/>
      </c>
      <c r="BL126" s="349" t="str">
        <f t="shared" si="121"/>
        <v/>
      </c>
      <c r="BM126" s="135" t="str">
        <f t="shared" si="122"/>
        <v/>
      </c>
      <c r="BN126" s="136" t="str">
        <f t="shared" si="123"/>
        <v/>
      </c>
      <c r="BO126" s="137" t="str">
        <f t="shared" si="124"/>
        <v/>
      </c>
      <c r="BP126" s="135" t="str">
        <f t="shared" si="125"/>
        <v/>
      </c>
      <c r="BQ126" s="136" t="str">
        <f t="shared" si="126"/>
        <v/>
      </c>
      <c r="BR126" s="137" t="str">
        <f t="shared" si="127"/>
        <v/>
      </c>
      <c r="BS126" s="135" t="str">
        <f t="shared" si="128"/>
        <v/>
      </c>
      <c r="BT126" s="140" t="str">
        <f t="shared" si="129"/>
        <v/>
      </c>
      <c r="BU126" s="348" t="str">
        <f t="shared" si="115"/>
        <v/>
      </c>
      <c r="BV126" s="348" t="str">
        <f t="shared" si="116"/>
        <v/>
      </c>
      <c r="BW126" s="348" t="str">
        <f t="shared" si="117"/>
        <v/>
      </c>
      <c r="BX126" s="350" t="str">
        <f t="shared" si="118"/>
        <v/>
      </c>
      <c r="BY126" s="351" t="str">
        <f t="shared" si="119"/>
        <v/>
      </c>
    </row>
    <row r="127" spans="1:77" s="5" customFormat="1" ht="15.6" x14ac:dyDescent="0.3">
      <c r="A127" s="141">
        <v>106</v>
      </c>
      <c r="B127" s="333"/>
      <c r="C127" s="22"/>
      <c r="D127" s="754"/>
      <c r="E127" s="756"/>
      <c r="F127" s="758"/>
      <c r="G127" s="49"/>
      <c r="H127" s="334"/>
      <c r="I127" s="334"/>
      <c r="J127" s="335"/>
      <c r="K127" s="336"/>
      <c r="L127" s="38" t="str">
        <f t="shared" si="65"/>
        <v/>
      </c>
      <c r="M127" s="38" t="str">
        <f t="shared" si="66"/>
        <v/>
      </c>
      <c r="N127" s="38" t="str">
        <f t="shared" si="67"/>
        <v/>
      </c>
      <c r="O127" s="39" t="str">
        <f t="shared" si="68"/>
        <v/>
      </c>
      <c r="P127" s="40" t="str">
        <f t="shared" si="120"/>
        <v/>
      </c>
      <c r="Q127" s="77" t="str">
        <f t="shared" si="69"/>
        <v/>
      </c>
      <c r="R127" s="337" t="str">
        <f t="shared" si="70"/>
        <v/>
      </c>
      <c r="S127" s="40" t="str">
        <f t="shared" si="71"/>
        <v/>
      </c>
      <c r="T127" s="77" t="str">
        <f t="shared" si="72"/>
        <v/>
      </c>
      <c r="U127" s="337" t="str">
        <f t="shared" si="73"/>
        <v/>
      </c>
      <c r="V127" s="40" t="str">
        <f t="shared" si="74"/>
        <v/>
      </c>
      <c r="W127" s="77" t="str">
        <f t="shared" si="75"/>
        <v/>
      </c>
      <c r="X127" s="41" t="str">
        <f t="shared" si="76"/>
        <v/>
      </c>
      <c r="Y127" s="41" t="str">
        <f t="shared" si="77"/>
        <v/>
      </c>
      <c r="Z127" s="41" t="str">
        <f t="shared" si="78"/>
        <v/>
      </c>
      <c r="AA127" s="42" t="str">
        <f t="shared" si="79"/>
        <v/>
      </c>
      <c r="AB127" s="338">
        <f t="shared" si="80"/>
        <v>0</v>
      </c>
      <c r="AC127" s="338" t="str">
        <f t="shared" si="81"/>
        <v/>
      </c>
      <c r="AD127" s="338" t="str">
        <f t="shared" si="82"/>
        <v/>
      </c>
      <c r="AE127" s="339" t="str">
        <f t="shared" si="83"/>
        <v/>
      </c>
      <c r="AF127" s="339" t="str">
        <f t="shared" si="84"/>
        <v/>
      </c>
      <c r="AG127" s="340" t="str">
        <f t="shared" si="85"/>
        <v/>
      </c>
      <c r="AH127" s="339" t="str">
        <f t="shared" si="86"/>
        <v/>
      </c>
      <c r="AI127" s="339" t="str">
        <f t="shared" si="87"/>
        <v/>
      </c>
      <c r="AJ127" s="340" t="str">
        <f t="shared" si="88"/>
        <v/>
      </c>
      <c r="AK127" s="339" t="str">
        <f t="shared" si="89"/>
        <v/>
      </c>
      <c r="AL127" s="339" t="str">
        <f t="shared" si="90"/>
        <v/>
      </c>
      <c r="AM127" s="340" t="str">
        <f t="shared" si="91"/>
        <v/>
      </c>
      <c r="AN127" s="341" t="str">
        <f t="shared" si="92"/>
        <v/>
      </c>
      <c r="AO127" s="342" t="str">
        <f t="shared" si="93"/>
        <v/>
      </c>
      <c r="AP127" s="339" t="str">
        <f t="shared" si="94"/>
        <v/>
      </c>
      <c r="AQ127" s="340" t="str">
        <f t="shared" si="95"/>
        <v/>
      </c>
      <c r="AR127" s="342" t="str">
        <f t="shared" si="96"/>
        <v/>
      </c>
      <c r="AS127" s="339" t="str">
        <f t="shared" si="97"/>
        <v/>
      </c>
      <c r="AT127" s="340" t="str">
        <f t="shared" si="98"/>
        <v/>
      </c>
      <c r="AU127" s="342" t="str">
        <f t="shared" si="99"/>
        <v/>
      </c>
      <c r="AV127" s="339" t="str">
        <f t="shared" si="100"/>
        <v/>
      </c>
      <c r="AW127" s="340" t="str">
        <f t="shared" si="101"/>
        <v/>
      </c>
      <c r="AX127" s="343"/>
      <c r="AY127" s="340" t="str">
        <f t="shared" si="102"/>
        <v/>
      </c>
      <c r="AZ127" s="340" t="str">
        <f t="shared" si="103"/>
        <v/>
      </c>
      <c r="BA127" s="344" t="str">
        <f t="shared" si="104"/>
        <v/>
      </c>
      <c r="BB127" s="345" t="str">
        <f t="shared" si="105"/>
        <v/>
      </c>
      <c r="BC127" s="346" t="str">
        <f t="shared" si="106"/>
        <v/>
      </c>
      <c r="BD127" s="344" t="str">
        <f t="shared" si="107"/>
        <v/>
      </c>
      <c r="BE127" s="345" t="str">
        <f t="shared" si="108"/>
        <v/>
      </c>
      <c r="BF127" s="346" t="str">
        <f t="shared" si="109"/>
        <v/>
      </c>
      <c r="BG127" s="344" t="str">
        <f t="shared" si="110"/>
        <v/>
      </c>
      <c r="BH127" s="347" t="str">
        <f t="shared" si="111"/>
        <v/>
      </c>
      <c r="BI127" s="348" t="str">
        <f t="shared" si="112"/>
        <v/>
      </c>
      <c r="BJ127" s="348" t="str">
        <f t="shared" si="113"/>
        <v/>
      </c>
      <c r="BK127" s="486" t="str">
        <f t="shared" si="114"/>
        <v/>
      </c>
      <c r="BL127" s="349" t="str">
        <f t="shared" si="121"/>
        <v/>
      </c>
      <c r="BM127" s="135" t="str">
        <f t="shared" si="122"/>
        <v/>
      </c>
      <c r="BN127" s="136" t="str">
        <f t="shared" si="123"/>
        <v/>
      </c>
      <c r="BO127" s="137" t="str">
        <f t="shared" si="124"/>
        <v/>
      </c>
      <c r="BP127" s="135" t="str">
        <f t="shared" si="125"/>
        <v/>
      </c>
      <c r="BQ127" s="136" t="str">
        <f t="shared" si="126"/>
        <v/>
      </c>
      <c r="BR127" s="137" t="str">
        <f t="shared" si="127"/>
        <v/>
      </c>
      <c r="BS127" s="135" t="str">
        <f t="shared" si="128"/>
        <v/>
      </c>
      <c r="BT127" s="140" t="str">
        <f t="shared" si="129"/>
        <v/>
      </c>
      <c r="BU127" s="348" t="str">
        <f t="shared" si="115"/>
        <v/>
      </c>
      <c r="BV127" s="348" t="str">
        <f t="shared" si="116"/>
        <v/>
      </c>
      <c r="BW127" s="348" t="str">
        <f t="shared" si="117"/>
        <v/>
      </c>
      <c r="BX127" s="350" t="str">
        <f t="shared" si="118"/>
        <v/>
      </c>
      <c r="BY127" s="351" t="str">
        <f t="shared" si="119"/>
        <v/>
      </c>
    </row>
    <row r="128" spans="1:77" s="5" customFormat="1" ht="15.6" x14ac:dyDescent="0.3">
      <c r="A128" s="141">
        <v>107</v>
      </c>
      <c r="B128" s="333"/>
      <c r="C128" s="22"/>
      <c r="D128" s="754"/>
      <c r="E128" s="756"/>
      <c r="F128" s="758"/>
      <c r="G128" s="49"/>
      <c r="H128" s="334"/>
      <c r="I128" s="334"/>
      <c r="J128" s="335"/>
      <c r="K128" s="336"/>
      <c r="L128" s="38" t="str">
        <f t="shared" si="65"/>
        <v/>
      </c>
      <c r="M128" s="38" t="str">
        <f t="shared" si="66"/>
        <v/>
      </c>
      <c r="N128" s="38" t="str">
        <f t="shared" si="67"/>
        <v/>
      </c>
      <c r="O128" s="39" t="str">
        <f t="shared" si="68"/>
        <v/>
      </c>
      <c r="P128" s="40" t="str">
        <f t="shared" si="120"/>
        <v/>
      </c>
      <c r="Q128" s="77" t="str">
        <f t="shared" si="69"/>
        <v/>
      </c>
      <c r="R128" s="337" t="str">
        <f t="shared" si="70"/>
        <v/>
      </c>
      <c r="S128" s="40" t="str">
        <f t="shared" si="71"/>
        <v/>
      </c>
      <c r="T128" s="77" t="str">
        <f t="shared" si="72"/>
        <v/>
      </c>
      <c r="U128" s="337" t="str">
        <f t="shared" si="73"/>
        <v/>
      </c>
      <c r="V128" s="40" t="str">
        <f t="shared" si="74"/>
        <v/>
      </c>
      <c r="W128" s="77" t="str">
        <f t="shared" si="75"/>
        <v/>
      </c>
      <c r="X128" s="41" t="str">
        <f t="shared" si="76"/>
        <v/>
      </c>
      <c r="Y128" s="41" t="str">
        <f t="shared" si="77"/>
        <v/>
      </c>
      <c r="Z128" s="41" t="str">
        <f t="shared" si="78"/>
        <v/>
      </c>
      <c r="AA128" s="42" t="str">
        <f t="shared" si="79"/>
        <v/>
      </c>
      <c r="AB128" s="338">
        <f t="shared" si="80"/>
        <v>0</v>
      </c>
      <c r="AC128" s="338" t="str">
        <f t="shared" si="81"/>
        <v/>
      </c>
      <c r="AD128" s="338" t="str">
        <f t="shared" si="82"/>
        <v/>
      </c>
      <c r="AE128" s="339" t="str">
        <f t="shared" si="83"/>
        <v/>
      </c>
      <c r="AF128" s="339" t="str">
        <f t="shared" si="84"/>
        <v/>
      </c>
      <c r="AG128" s="340" t="str">
        <f t="shared" si="85"/>
        <v/>
      </c>
      <c r="AH128" s="339" t="str">
        <f t="shared" si="86"/>
        <v/>
      </c>
      <c r="AI128" s="339" t="str">
        <f t="shared" si="87"/>
        <v/>
      </c>
      <c r="AJ128" s="340" t="str">
        <f t="shared" si="88"/>
        <v/>
      </c>
      <c r="AK128" s="339" t="str">
        <f t="shared" si="89"/>
        <v/>
      </c>
      <c r="AL128" s="339" t="str">
        <f t="shared" si="90"/>
        <v/>
      </c>
      <c r="AM128" s="340" t="str">
        <f t="shared" si="91"/>
        <v/>
      </c>
      <c r="AN128" s="341" t="str">
        <f t="shared" si="92"/>
        <v/>
      </c>
      <c r="AO128" s="342" t="str">
        <f t="shared" si="93"/>
        <v/>
      </c>
      <c r="AP128" s="339" t="str">
        <f t="shared" si="94"/>
        <v/>
      </c>
      <c r="AQ128" s="340" t="str">
        <f t="shared" si="95"/>
        <v/>
      </c>
      <c r="AR128" s="342" t="str">
        <f t="shared" si="96"/>
        <v/>
      </c>
      <c r="AS128" s="339" t="str">
        <f t="shared" si="97"/>
        <v/>
      </c>
      <c r="AT128" s="340" t="str">
        <f t="shared" si="98"/>
        <v/>
      </c>
      <c r="AU128" s="342" t="str">
        <f t="shared" si="99"/>
        <v/>
      </c>
      <c r="AV128" s="339" t="str">
        <f t="shared" si="100"/>
        <v/>
      </c>
      <c r="AW128" s="340" t="str">
        <f t="shared" si="101"/>
        <v/>
      </c>
      <c r="AX128" s="343"/>
      <c r="AY128" s="340" t="str">
        <f t="shared" si="102"/>
        <v/>
      </c>
      <c r="AZ128" s="340" t="str">
        <f t="shared" si="103"/>
        <v/>
      </c>
      <c r="BA128" s="344" t="str">
        <f t="shared" si="104"/>
        <v/>
      </c>
      <c r="BB128" s="345" t="str">
        <f t="shared" si="105"/>
        <v/>
      </c>
      <c r="BC128" s="346" t="str">
        <f t="shared" si="106"/>
        <v/>
      </c>
      <c r="BD128" s="344" t="str">
        <f t="shared" si="107"/>
        <v/>
      </c>
      <c r="BE128" s="345" t="str">
        <f t="shared" si="108"/>
        <v/>
      </c>
      <c r="BF128" s="346" t="str">
        <f t="shared" si="109"/>
        <v/>
      </c>
      <c r="BG128" s="344" t="str">
        <f t="shared" si="110"/>
        <v/>
      </c>
      <c r="BH128" s="347" t="str">
        <f t="shared" si="111"/>
        <v/>
      </c>
      <c r="BI128" s="348" t="str">
        <f t="shared" si="112"/>
        <v/>
      </c>
      <c r="BJ128" s="348" t="str">
        <f t="shared" si="113"/>
        <v/>
      </c>
      <c r="BK128" s="486" t="str">
        <f t="shared" si="114"/>
        <v/>
      </c>
      <c r="BL128" s="349" t="str">
        <f t="shared" si="121"/>
        <v/>
      </c>
      <c r="BM128" s="135" t="str">
        <f t="shared" si="122"/>
        <v/>
      </c>
      <c r="BN128" s="136" t="str">
        <f t="shared" si="123"/>
        <v/>
      </c>
      <c r="BO128" s="137" t="str">
        <f t="shared" si="124"/>
        <v/>
      </c>
      <c r="BP128" s="135" t="str">
        <f t="shared" si="125"/>
        <v/>
      </c>
      <c r="BQ128" s="136" t="str">
        <f t="shared" si="126"/>
        <v/>
      </c>
      <c r="BR128" s="137" t="str">
        <f t="shared" si="127"/>
        <v/>
      </c>
      <c r="BS128" s="135" t="str">
        <f t="shared" si="128"/>
        <v/>
      </c>
      <c r="BT128" s="140" t="str">
        <f t="shared" si="129"/>
        <v/>
      </c>
      <c r="BU128" s="348" t="str">
        <f t="shared" si="115"/>
        <v/>
      </c>
      <c r="BV128" s="348" t="str">
        <f t="shared" si="116"/>
        <v/>
      </c>
      <c r="BW128" s="348" t="str">
        <f t="shared" si="117"/>
        <v/>
      </c>
      <c r="BX128" s="350" t="str">
        <f t="shared" si="118"/>
        <v/>
      </c>
      <c r="BY128" s="351" t="str">
        <f t="shared" si="119"/>
        <v/>
      </c>
    </row>
    <row r="129" spans="1:77" s="5" customFormat="1" ht="15.6" x14ac:dyDescent="0.3">
      <c r="A129" s="141">
        <v>108</v>
      </c>
      <c r="B129" s="333"/>
      <c r="C129" s="22"/>
      <c r="D129" s="754"/>
      <c r="E129" s="756"/>
      <c r="F129" s="758"/>
      <c r="G129" s="49"/>
      <c r="H129" s="334"/>
      <c r="I129" s="334"/>
      <c r="J129" s="335"/>
      <c r="K129" s="336"/>
      <c r="L129" s="38" t="str">
        <f t="shared" si="65"/>
        <v/>
      </c>
      <c r="M129" s="38" t="str">
        <f t="shared" si="66"/>
        <v/>
      </c>
      <c r="N129" s="38" t="str">
        <f t="shared" si="67"/>
        <v/>
      </c>
      <c r="O129" s="39" t="str">
        <f t="shared" si="68"/>
        <v/>
      </c>
      <c r="P129" s="40" t="str">
        <f t="shared" si="120"/>
        <v/>
      </c>
      <c r="Q129" s="77" t="str">
        <f t="shared" si="69"/>
        <v/>
      </c>
      <c r="R129" s="337" t="str">
        <f t="shared" si="70"/>
        <v/>
      </c>
      <c r="S129" s="40" t="str">
        <f t="shared" si="71"/>
        <v/>
      </c>
      <c r="T129" s="77" t="str">
        <f t="shared" si="72"/>
        <v/>
      </c>
      <c r="U129" s="337" t="str">
        <f t="shared" si="73"/>
        <v/>
      </c>
      <c r="V129" s="40" t="str">
        <f t="shared" si="74"/>
        <v/>
      </c>
      <c r="W129" s="77" t="str">
        <f t="shared" si="75"/>
        <v/>
      </c>
      <c r="X129" s="41" t="str">
        <f t="shared" si="76"/>
        <v/>
      </c>
      <c r="Y129" s="41" t="str">
        <f t="shared" si="77"/>
        <v/>
      </c>
      <c r="Z129" s="41" t="str">
        <f t="shared" si="78"/>
        <v/>
      </c>
      <c r="AA129" s="42" t="str">
        <f t="shared" si="79"/>
        <v/>
      </c>
      <c r="AB129" s="338">
        <f t="shared" si="80"/>
        <v>0</v>
      </c>
      <c r="AC129" s="338" t="str">
        <f t="shared" si="81"/>
        <v/>
      </c>
      <c r="AD129" s="338" t="str">
        <f t="shared" si="82"/>
        <v/>
      </c>
      <c r="AE129" s="339" t="str">
        <f t="shared" si="83"/>
        <v/>
      </c>
      <c r="AF129" s="339" t="str">
        <f t="shared" si="84"/>
        <v/>
      </c>
      <c r="AG129" s="340" t="str">
        <f t="shared" si="85"/>
        <v/>
      </c>
      <c r="AH129" s="339" t="str">
        <f t="shared" si="86"/>
        <v/>
      </c>
      <c r="AI129" s="339" t="str">
        <f t="shared" si="87"/>
        <v/>
      </c>
      <c r="AJ129" s="340" t="str">
        <f t="shared" si="88"/>
        <v/>
      </c>
      <c r="AK129" s="339" t="str">
        <f t="shared" si="89"/>
        <v/>
      </c>
      <c r="AL129" s="339" t="str">
        <f t="shared" si="90"/>
        <v/>
      </c>
      <c r="AM129" s="340" t="str">
        <f t="shared" si="91"/>
        <v/>
      </c>
      <c r="AN129" s="341" t="str">
        <f t="shared" si="92"/>
        <v/>
      </c>
      <c r="AO129" s="342" t="str">
        <f t="shared" si="93"/>
        <v/>
      </c>
      <c r="AP129" s="339" t="str">
        <f t="shared" si="94"/>
        <v/>
      </c>
      <c r="AQ129" s="340" t="str">
        <f t="shared" si="95"/>
        <v/>
      </c>
      <c r="AR129" s="342" t="str">
        <f t="shared" si="96"/>
        <v/>
      </c>
      <c r="AS129" s="339" t="str">
        <f t="shared" si="97"/>
        <v/>
      </c>
      <c r="AT129" s="340" t="str">
        <f t="shared" si="98"/>
        <v/>
      </c>
      <c r="AU129" s="342" t="str">
        <f t="shared" si="99"/>
        <v/>
      </c>
      <c r="AV129" s="339" t="str">
        <f t="shared" si="100"/>
        <v/>
      </c>
      <c r="AW129" s="340" t="str">
        <f t="shared" si="101"/>
        <v/>
      </c>
      <c r="AX129" s="343"/>
      <c r="AY129" s="340" t="str">
        <f t="shared" si="102"/>
        <v/>
      </c>
      <c r="AZ129" s="340" t="str">
        <f t="shared" si="103"/>
        <v/>
      </c>
      <c r="BA129" s="344" t="str">
        <f t="shared" si="104"/>
        <v/>
      </c>
      <c r="BB129" s="345" t="str">
        <f t="shared" si="105"/>
        <v/>
      </c>
      <c r="BC129" s="346" t="str">
        <f t="shared" si="106"/>
        <v/>
      </c>
      <c r="BD129" s="344" t="str">
        <f t="shared" si="107"/>
        <v/>
      </c>
      <c r="BE129" s="345" t="str">
        <f t="shared" si="108"/>
        <v/>
      </c>
      <c r="BF129" s="346" t="str">
        <f t="shared" si="109"/>
        <v/>
      </c>
      <c r="BG129" s="344" t="str">
        <f t="shared" si="110"/>
        <v/>
      </c>
      <c r="BH129" s="347" t="str">
        <f t="shared" si="111"/>
        <v/>
      </c>
      <c r="BI129" s="348" t="str">
        <f t="shared" si="112"/>
        <v/>
      </c>
      <c r="BJ129" s="348" t="str">
        <f t="shared" si="113"/>
        <v/>
      </c>
      <c r="BK129" s="486" t="str">
        <f t="shared" si="114"/>
        <v/>
      </c>
      <c r="BL129" s="349" t="str">
        <f t="shared" si="121"/>
        <v/>
      </c>
      <c r="BM129" s="135" t="str">
        <f t="shared" si="122"/>
        <v/>
      </c>
      <c r="BN129" s="136" t="str">
        <f t="shared" si="123"/>
        <v/>
      </c>
      <c r="BO129" s="137" t="str">
        <f t="shared" si="124"/>
        <v/>
      </c>
      <c r="BP129" s="135" t="str">
        <f t="shared" si="125"/>
        <v/>
      </c>
      <c r="BQ129" s="136" t="str">
        <f t="shared" si="126"/>
        <v/>
      </c>
      <c r="BR129" s="137" t="str">
        <f t="shared" si="127"/>
        <v/>
      </c>
      <c r="BS129" s="135" t="str">
        <f t="shared" si="128"/>
        <v/>
      </c>
      <c r="BT129" s="140" t="str">
        <f t="shared" si="129"/>
        <v/>
      </c>
      <c r="BU129" s="348" t="str">
        <f t="shared" si="115"/>
        <v/>
      </c>
      <c r="BV129" s="348" t="str">
        <f t="shared" si="116"/>
        <v/>
      </c>
      <c r="BW129" s="348" t="str">
        <f t="shared" si="117"/>
        <v/>
      </c>
      <c r="BX129" s="350" t="str">
        <f t="shared" si="118"/>
        <v/>
      </c>
      <c r="BY129" s="351" t="str">
        <f t="shared" si="119"/>
        <v/>
      </c>
    </row>
    <row r="130" spans="1:77" s="5" customFormat="1" ht="15.6" x14ac:dyDescent="0.3">
      <c r="A130" s="141">
        <v>109</v>
      </c>
      <c r="B130" s="333"/>
      <c r="C130" s="22"/>
      <c r="D130" s="754"/>
      <c r="E130" s="756"/>
      <c r="F130" s="758"/>
      <c r="G130" s="49"/>
      <c r="H130" s="334"/>
      <c r="I130" s="334"/>
      <c r="J130" s="335"/>
      <c r="K130" s="336"/>
      <c r="L130" s="38" t="str">
        <f t="shared" si="65"/>
        <v/>
      </c>
      <c r="M130" s="38" t="str">
        <f t="shared" si="66"/>
        <v/>
      </c>
      <c r="N130" s="38" t="str">
        <f t="shared" si="67"/>
        <v/>
      </c>
      <c r="O130" s="39" t="str">
        <f t="shared" si="68"/>
        <v/>
      </c>
      <c r="P130" s="40" t="str">
        <f t="shared" si="120"/>
        <v/>
      </c>
      <c r="Q130" s="77" t="str">
        <f t="shared" si="69"/>
        <v/>
      </c>
      <c r="R130" s="337" t="str">
        <f t="shared" si="70"/>
        <v/>
      </c>
      <c r="S130" s="40" t="str">
        <f t="shared" si="71"/>
        <v/>
      </c>
      <c r="T130" s="77" t="str">
        <f t="shared" si="72"/>
        <v/>
      </c>
      <c r="U130" s="337" t="str">
        <f t="shared" si="73"/>
        <v/>
      </c>
      <c r="V130" s="40" t="str">
        <f t="shared" si="74"/>
        <v/>
      </c>
      <c r="W130" s="77" t="str">
        <f t="shared" si="75"/>
        <v/>
      </c>
      <c r="X130" s="41" t="str">
        <f t="shared" si="76"/>
        <v/>
      </c>
      <c r="Y130" s="41" t="str">
        <f t="shared" si="77"/>
        <v/>
      </c>
      <c r="Z130" s="41" t="str">
        <f t="shared" si="78"/>
        <v/>
      </c>
      <c r="AA130" s="42" t="str">
        <f t="shared" si="79"/>
        <v/>
      </c>
      <c r="AB130" s="338">
        <f t="shared" si="80"/>
        <v>0</v>
      </c>
      <c r="AC130" s="338" t="str">
        <f t="shared" si="81"/>
        <v/>
      </c>
      <c r="AD130" s="338" t="str">
        <f t="shared" si="82"/>
        <v/>
      </c>
      <c r="AE130" s="339" t="str">
        <f t="shared" si="83"/>
        <v/>
      </c>
      <c r="AF130" s="339" t="str">
        <f t="shared" si="84"/>
        <v/>
      </c>
      <c r="AG130" s="340" t="str">
        <f t="shared" si="85"/>
        <v/>
      </c>
      <c r="AH130" s="339" t="str">
        <f t="shared" si="86"/>
        <v/>
      </c>
      <c r="AI130" s="339" t="str">
        <f t="shared" si="87"/>
        <v/>
      </c>
      <c r="AJ130" s="340" t="str">
        <f t="shared" si="88"/>
        <v/>
      </c>
      <c r="AK130" s="339" t="str">
        <f t="shared" si="89"/>
        <v/>
      </c>
      <c r="AL130" s="339" t="str">
        <f t="shared" si="90"/>
        <v/>
      </c>
      <c r="AM130" s="340" t="str">
        <f t="shared" si="91"/>
        <v/>
      </c>
      <c r="AN130" s="341" t="str">
        <f t="shared" si="92"/>
        <v/>
      </c>
      <c r="AO130" s="342" t="str">
        <f t="shared" si="93"/>
        <v/>
      </c>
      <c r="AP130" s="339" t="str">
        <f t="shared" si="94"/>
        <v/>
      </c>
      <c r="AQ130" s="340" t="str">
        <f t="shared" si="95"/>
        <v/>
      </c>
      <c r="AR130" s="342" t="str">
        <f t="shared" si="96"/>
        <v/>
      </c>
      <c r="AS130" s="339" t="str">
        <f t="shared" si="97"/>
        <v/>
      </c>
      <c r="AT130" s="340" t="str">
        <f t="shared" si="98"/>
        <v/>
      </c>
      <c r="AU130" s="342" t="str">
        <f t="shared" si="99"/>
        <v/>
      </c>
      <c r="AV130" s="339" t="str">
        <f t="shared" si="100"/>
        <v/>
      </c>
      <c r="AW130" s="340" t="str">
        <f t="shared" si="101"/>
        <v/>
      </c>
      <c r="AX130" s="343"/>
      <c r="AY130" s="340" t="str">
        <f t="shared" si="102"/>
        <v/>
      </c>
      <c r="AZ130" s="340" t="str">
        <f t="shared" si="103"/>
        <v/>
      </c>
      <c r="BA130" s="344" t="str">
        <f t="shared" si="104"/>
        <v/>
      </c>
      <c r="BB130" s="345" t="str">
        <f t="shared" si="105"/>
        <v/>
      </c>
      <c r="BC130" s="346" t="str">
        <f t="shared" si="106"/>
        <v/>
      </c>
      <c r="BD130" s="344" t="str">
        <f t="shared" si="107"/>
        <v/>
      </c>
      <c r="BE130" s="345" t="str">
        <f t="shared" si="108"/>
        <v/>
      </c>
      <c r="BF130" s="346" t="str">
        <f t="shared" si="109"/>
        <v/>
      </c>
      <c r="BG130" s="344" t="str">
        <f t="shared" si="110"/>
        <v/>
      </c>
      <c r="BH130" s="347" t="str">
        <f t="shared" si="111"/>
        <v/>
      </c>
      <c r="BI130" s="348" t="str">
        <f t="shared" si="112"/>
        <v/>
      </c>
      <c r="BJ130" s="348" t="str">
        <f t="shared" si="113"/>
        <v/>
      </c>
      <c r="BK130" s="486" t="str">
        <f t="shared" si="114"/>
        <v/>
      </c>
      <c r="BL130" s="349" t="str">
        <f t="shared" si="121"/>
        <v/>
      </c>
      <c r="BM130" s="135" t="str">
        <f t="shared" si="122"/>
        <v/>
      </c>
      <c r="BN130" s="136" t="str">
        <f t="shared" si="123"/>
        <v/>
      </c>
      <c r="BO130" s="137" t="str">
        <f t="shared" si="124"/>
        <v/>
      </c>
      <c r="BP130" s="135" t="str">
        <f t="shared" si="125"/>
        <v/>
      </c>
      <c r="BQ130" s="136" t="str">
        <f t="shared" si="126"/>
        <v/>
      </c>
      <c r="BR130" s="137" t="str">
        <f t="shared" si="127"/>
        <v/>
      </c>
      <c r="BS130" s="135" t="str">
        <f t="shared" si="128"/>
        <v/>
      </c>
      <c r="BT130" s="140" t="str">
        <f t="shared" si="129"/>
        <v/>
      </c>
      <c r="BU130" s="348" t="str">
        <f t="shared" si="115"/>
        <v/>
      </c>
      <c r="BV130" s="348" t="str">
        <f t="shared" si="116"/>
        <v/>
      </c>
      <c r="BW130" s="348" t="str">
        <f t="shared" si="117"/>
        <v/>
      </c>
      <c r="BX130" s="350" t="str">
        <f t="shared" si="118"/>
        <v/>
      </c>
      <c r="BY130" s="351" t="str">
        <f t="shared" si="119"/>
        <v/>
      </c>
    </row>
    <row r="131" spans="1:77" s="5" customFormat="1" ht="15.6" x14ac:dyDescent="0.3">
      <c r="A131" s="141">
        <v>110</v>
      </c>
      <c r="B131" s="333"/>
      <c r="C131" s="22"/>
      <c r="D131" s="754"/>
      <c r="E131" s="756"/>
      <c r="F131" s="758"/>
      <c r="G131" s="49"/>
      <c r="H131" s="334"/>
      <c r="I131" s="334"/>
      <c r="J131" s="335"/>
      <c r="K131" s="336"/>
      <c r="L131" s="38" t="str">
        <f t="shared" si="65"/>
        <v/>
      </c>
      <c r="M131" s="38" t="str">
        <f t="shared" si="66"/>
        <v/>
      </c>
      <c r="N131" s="38" t="str">
        <f t="shared" si="67"/>
        <v/>
      </c>
      <c r="O131" s="39" t="str">
        <f t="shared" si="68"/>
        <v/>
      </c>
      <c r="P131" s="40" t="str">
        <f t="shared" si="120"/>
        <v/>
      </c>
      <c r="Q131" s="77" t="str">
        <f t="shared" si="69"/>
        <v/>
      </c>
      <c r="R131" s="337" t="str">
        <f t="shared" si="70"/>
        <v/>
      </c>
      <c r="S131" s="40" t="str">
        <f t="shared" si="71"/>
        <v/>
      </c>
      <c r="T131" s="77" t="str">
        <f t="shared" si="72"/>
        <v/>
      </c>
      <c r="U131" s="337" t="str">
        <f t="shared" si="73"/>
        <v/>
      </c>
      <c r="V131" s="40" t="str">
        <f t="shared" si="74"/>
        <v/>
      </c>
      <c r="W131" s="77" t="str">
        <f t="shared" si="75"/>
        <v/>
      </c>
      <c r="X131" s="41" t="str">
        <f t="shared" si="76"/>
        <v/>
      </c>
      <c r="Y131" s="41" t="str">
        <f t="shared" si="77"/>
        <v/>
      </c>
      <c r="Z131" s="41" t="str">
        <f t="shared" si="78"/>
        <v/>
      </c>
      <c r="AA131" s="42" t="str">
        <f t="shared" si="79"/>
        <v/>
      </c>
      <c r="AB131" s="338">
        <f t="shared" si="80"/>
        <v>0</v>
      </c>
      <c r="AC131" s="338" t="str">
        <f t="shared" si="81"/>
        <v/>
      </c>
      <c r="AD131" s="338" t="str">
        <f t="shared" si="82"/>
        <v/>
      </c>
      <c r="AE131" s="339" t="str">
        <f t="shared" si="83"/>
        <v/>
      </c>
      <c r="AF131" s="339" t="str">
        <f t="shared" si="84"/>
        <v/>
      </c>
      <c r="AG131" s="340" t="str">
        <f t="shared" si="85"/>
        <v/>
      </c>
      <c r="AH131" s="339" t="str">
        <f t="shared" si="86"/>
        <v/>
      </c>
      <c r="AI131" s="339" t="str">
        <f t="shared" si="87"/>
        <v/>
      </c>
      <c r="AJ131" s="340" t="str">
        <f t="shared" si="88"/>
        <v/>
      </c>
      <c r="AK131" s="339" t="str">
        <f t="shared" si="89"/>
        <v/>
      </c>
      <c r="AL131" s="339" t="str">
        <f t="shared" si="90"/>
        <v/>
      </c>
      <c r="AM131" s="340" t="str">
        <f t="shared" si="91"/>
        <v/>
      </c>
      <c r="AN131" s="341" t="str">
        <f t="shared" si="92"/>
        <v/>
      </c>
      <c r="AO131" s="342" t="str">
        <f t="shared" si="93"/>
        <v/>
      </c>
      <c r="AP131" s="339" t="str">
        <f t="shared" si="94"/>
        <v/>
      </c>
      <c r="AQ131" s="340" t="str">
        <f t="shared" si="95"/>
        <v/>
      </c>
      <c r="AR131" s="342" t="str">
        <f t="shared" si="96"/>
        <v/>
      </c>
      <c r="AS131" s="339" t="str">
        <f t="shared" si="97"/>
        <v/>
      </c>
      <c r="AT131" s="340" t="str">
        <f t="shared" si="98"/>
        <v/>
      </c>
      <c r="AU131" s="342" t="str">
        <f t="shared" si="99"/>
        <v/>
      </c>
      <c r="AV131" s="339" t="str">
        <f t="shared" si="100"/>
        <v/>
      </c>
      <c r="AW131" s="340" t="str">
        <f t="shared" si="101"/>
        <v/>
      </c>
      <c r="AX131" s="343"/>
      <c r="AY131" s="340" t="str">
        <f t="shared" si="102"/>
        <v/>
      </c>
      <c r="AZ131" s="340" t="str">
        <f t="shared" si="103"/>
        <v/>
      </c>
      <c r="BA131" s="344" t="str">
        <f t="shared" si="104"/>
        <v/>
      </c>
      <c r="BB131" s="345" t="str">
        <f t="shared" si="105"/>
        <v/>
      </c>
      <c r="BC131" s="346" t="str">
        <f t="shared" si="106"/>
        <v/>
      </c>
      <c r="BD131" s="344" t="str">
        <f t="shared" si="107"/>
        <v/>
      </c>
      <c r="BE131" s="345" t="str">
        <f t="shared" si="108"/>
        <v/>
      </c>
      <c r="BF131" s="346" t="str">
        <f t="shared" si="109"/>
        <v/>
      </c>
      <c r="BG131" s="344" t="str">
        <f t="shared" si="110"/>
        <v/>
      </c>
      <c r="BH131" s="347" t="str">
        <f t="shared" si="111"/>
        <v/>
      </c>
      <c r="BI131" s="348" t="str">
        <f t="shared" si="112"/>
        <v/>
      </c>
      <c r="BJ131" s="348" t="str">
        <f t="shared" si="113"/>
        <v/>
      </c>
      <c r="BK131" s="486" t="str">
        <f t="shared" si="114"/>
        <v/>
      </c>
      <c r="BL131" s="349" t="str">
        <f t="shared" si="121"/>
        <v/>
      </c>
      <c r="BM131" s="135" t="str">
        <f t="shared" si="122"/>
        <v/>
      </c>
      <c r="BN131" s="136" t="str">
        <f t="shared" si="123"/>
        <v/>
      </c>
      <c r="BO131" s="137" t="str">
        <f t="shared" si="124"/>
        <v/>
      </c>
      <c r="BP131" s="135" t="str">
        <f t="shared" si="125"/>
        <v/>
      </c>
      <c r="BQ131" s="136" t="str">
        <f t="shared" si="126"/>
        <v/>
      </c>
      <c r="BR131" s="137" t="str">
        <f t="shared" si="127"/>
        <v/>
      </c>
      <c r="BS131" s="135" t="str">
        <f t="shared" si="128"/>
        <v/>
      </c>
      <c r="BT131" s="140" t="str">
        <f t="shared" si="129"/>
        <v/>
      </c>
      <c r="BU131" s="348" t="str">
        <f t="shared" si="115"/>
        <v/>
      </c>
      <c r="BV131" s="348" t="str">
        <f t="shared" si="116"/>
        <v/>
      </c>
      <c r="BW131" s="348" t="str">
        <f t="shared" si="117"/>
        <v/>
      </c>
      <c r="BX131" s="350" t="str">
        <f t="shared" si="118"/>
        <v/>
      </c>
      <c r="BY131" s="351" t="str">
        <f t="shared" si="119"/>
        <v/>
      </c>
    </row>
    <row r="132" spans="1:77" s="5" customFormat="1" ht="15.6" x14ac:dyDescent="0.3">
      <c r="A132" s="141">
        <v>111</v>
      </c>
      <c r="B132" s="333"/>
      <c r="C132" s="22"/>
      <c r="D132" s="754"/>
      <c r="E132" s="756"/>
      <c r="F132" s="758"/>
      <c r="G132" s="49"/>
      <c r="H132" s="334"/>
      <c r="I132" s="334"/>
      <c r="J132" s="335"/>
      <c r="K132" s="336"/>
      <c r="L132" s="38" t="str">
        <f t="shared" si="65"/>
        <v/>
      </c>
      <c r="M132" s="38" t="str">
        <f t="shared" si="66"/>
        <v/>
      </c>
      <c r="N132" s="38" t="str">
        <f t="shared" si="67"/>
        <v/>
      </c>
      <c r="O132" s="39" t="str">
        <f t="shared" si="68"/>
        <v/>
      </c>
      <c r="P132" s="40" t="str">
        <f t="shared" si="120"/>
        <v/>
      </c>
      <c r="Q132" s="77" t="str">
        <f t="shared" si="69"/>
        <v/>
      </c>
      <c r="R132" s="337" t="str">
        <f t="shared" si="70"/>
        <v/>
      </c>
      <c r="S132" s="40" t="str">
        <f t="shared" si="71"/>
        <v/>
      </c>
      <c r="T132" s="77" t="str">
        <f t="shared" si="72"/>
        <v/>
      </c>
      <c r="U132" s="337" t="str">
        <f t="shared" si="73"/>
        <v/>
      </c>
      <c r="V132" s="40" t="str">
        <f t="shared" si="74"/>
        <v/>
      </c>
      <c r="W132" s="77" t="str">
        <f t="shared" si="75"/>
        <v/>
      </c>
      <c r="X132" s="41" t="str">
        <f t="shared" si="76"/>
        <v/>
      </c>
      <c r="Y132" s="41" t="str">
        <f t="shared" si="77"/>
        <v/>
      </c>
      <c r="Z132" s="41" t="str">
        <f t="shared" si="78"/>
        <v/>
      </c>
      <c r="AA132" s="42" t="str">
        <f t="shared" si="79"/>
        <v/>
      </c>
      <c r="AB132" s="338">
        <f t="shared" si="80"/>
        <v>0</v>
      </c>
      <c r="AC132" s="338" t="str">
        <f t="shared" si="81"/>
        <v/>
      </c>
      <c r="AD132" s="338" t="str">
        <f t="shared" si="82"/>
        <v/>
      </c>
      <c r="AE132" s="339" t="str">
        <f t="shared" si="83"/>
        <v/>
      </c>
      <c r="AF132" s="339" t="str">
        <f t="shared" si="84"/>
        <v/>
      </c>
      <c r="AG132" s="340" t="str">
        <f t="shared" si="85"/>
        <v/>
      </c>
      <c r="AH132" s="339" t="str">
        <f t="shared" si="86"/>
        <v/>
      </c>
      <c r="AI132" s="339" t="str">
        <f t="shared" si="87"/>
        <v/>
      </c>
      <c r="AJ132" s="340" t="str">
        <f t="shared" si="88"/>
        <v/>
      </c>
      <c r="AK132" s="339" t="str">
        <f t="shared" si="89"/>
        <v/>
      </c>
      <c r="AL132" s="339" t="str">
        <f t="shared" si="90"/>
        <v/>
      </c>
      <c r="AM132" s="340" t="str">
        <f t="shared" si="91"/>
        <v/>
      </c>
      <c r="AN132" s="341" t="str">
        <f t="shared" si="92"/>
        <v/>
      </c>
      <c r="AO132" s="342" t="str">
        <f t="shared" si="93"/>
        <v/>
      </c>
      <c r="AP132" s="339" t="str">
        <f t="shared" si="94"/>
        <v/>
      </c>
      <c r="AQ132" s="340" t="str">
        <f t="shared" si="95"/>
        <v/>
      </c>
      <c r="AR132" s="342" t="str">
        <f t="shared" si="96"/>
        <v/>
      </c>
      <c r="AS132" s="339" t="str">
        <f t="shared" si="97"/>
        <v/>
      </c>
      <c r="AT132" s="340" t="str">
        <f t="shared" si="98"/>
        <v/>
      </c>
      <c r="AU132" s="342" t="str">
        <f t="shared" si="99"/>
        <v/>
      </c>
      <c r="AV132" s="339" t="str">
        <f t="shared" si="100"/>
        <v/>
      </c>
      <c r="AW132" s="340" t="str">
        <f t="shared" si="101"/>
        <v/>
      </c>
      <c r="AX132" s="343"/>
      <c r="AY132" s="340" t="str">
        <f t="shared" si="102"/>
        <v/>
      </c>
      <c r="AZ132" s="340" t="str">
        <f t="shared" si="103"/>
        <v/>
      </c>
      <c r="BA132" s="344" t="str">
        <f t="shared" si="104"/>
        <v/>
      </c>
      <c r="BB132" s="345" t="str">
        <f t="shared" si="105"/>
        <v/>
      </c>
      <c r="BC132" s="346" t="str">
        <f t="shared" si="106"/>
        <v/>
      </c>
      <c r="BD132" s="344" t="str">
        <f t="shared" si="107"/>
        <v/>
      </c>
      <c r="BE132" s="345" t="str">
        <f t="shared" si="108"/>
        <v/>
      </c>
      <c r="BF132" s="346" t="str">
        <f t="shared" si="109"/>
        <v/>
      </c>
      <c r="BG132" s="344" t="str">
        <f t="shared" si="110"/>
        <v/>
      </c>
      <c r="BH132" s="347" t="str">
        <f t="shared" si="111"/>
        <v/>
      </c>
      <c r="BI132" s="348" t="str">
        <f t="shared" si="112"/>
        <v/>
      </c>
      <c r="BJ132" s="348" t="str">
        <f t="shared" si="113"/>
        <v/>
      </c>
      <c r="BK132" s="486" t="str">
        <f t="shared" si="114"/>
        <v/>
      </c>
      <c r="BL132" s="349" t="str">
        <f t="shared" si="121"/>
        <v/>
      </c>
      <c r="BM132" s="135" t="str">
        <f t="shared" si="122"/>
        <v/>
      </c>
      <c r="BN132" s="136" t="str">
        <f t="shared" si="123"/>
        <v/>
      </c>
      <c r="BO132" s="137" t="str">
        <f t="shared" si="124"/>
        <v/>
      </c>
      <c r="BP132" s="135" t="str">
        <f t="shared" si="125"/>
        <v/>
      </c>
      <c r="BQ132" s="136" t="str">
        <f t="shared" si="126"/>
        <v/>
      </c>
      <c r="BR132" s="137" t="str">
        <f t="shared" si="127"/>
        <v/>
      </c>
      <c r="BS132" s="135" t="str">
        <f t="shared" si="128"/>
        <v/>
      </c>
      <c r="BT132" s="140" t="str">
        <f t="shared" si="129"/>
        <v/>
      </c>
      <c r="BU132" s="348" t="str">
        <f t="shared" si="115"/>
        <v/>
      </c>
      <c r="BV132" s="348" t="str">
        <f t="shared" si="116"/>
        <v/>
      </c>
      <c r="BW132" s="348" t="str">
        <f t="shared" si="117"/>
        <v/>
      </c>
      <c r="BX132" s="350" t="str">
        <f t="shared" si="118"/>
        <v/>
      </c>
      <c r="BY132" s="351" t="str">
        <f t="shared" si="119"/>
        <v/>
      </c>
    </row>
    <row r="133" spans="1:77" s="5" customFormat="1" ht="15.6" x14ac:dyDescent="0.3">
      <c r="A133" s="141">
        <v>112</v>
      </c>
      <c r="B133" s="333"/>
      <c r="C133" s="22"/>
      <c r="D133" s="754"/>
      <c r="E133" s="756"/>
      <c r="F133" s="758"/>
      <c r="G133" s="49"/>
      <c r="H133" s="334"/>
      <c r="I133" s="334"/>
      <c r="J133" s="335"/>
      <c r="K133" s="336"/>
      <c r="L133" s="38" t="str">
        <f t="shared" si="65"/>
        <v/>
      </c>
      <c r="M133" s="38" t="str">
        <f t="shared" si="66"/>
        <v/>
      </c>
      <c r="N133" s="38" t="str">
        <f t="shared" si="67"/>
        <v/>
      </c>
      <c r="O133" s="39" t="str">
        <f t="shared" si="68"/>
        <v/>
      </c>
      <c r="P133" s="40" t="str">
        <f t="shared" si="120"/>
        <v/>
      </c>
      <c r="Q133" s="77" t="str">
        <f t="shared" si="69"/>
        <v/>
      </c>
      <c r="R133" s="337" t="str">
        <f t="shared" si="70"/>
        <v/>
      </c>
      <c r="S133" s="40" t="str">
        <f t="shared" si="71"/>
        <v/>
      </c>
      <c r="T133" s="77" t="str">
        <f t="shared" si="72"/>
        <v/>
      </c>
      <c r="U133" s="337" t="str">
        <f t="shared" si="73"/>
        <v/>
      </c>
      <c r="V133" s="40" t="str">
        <f t="shared" si="74"/>
        <v/>
      </c>
      <c r="W133" s="77" t="str">
        <f t="shared" si="75"/>
        <v/>
      </c>
      <c r="X133" s="41" t="str">
        <f t="shared" si="76"/>
        <v/>
      </c>
      <c r="Y133" s="41" t="str">
        <f t="shared" si="77"/>
        <v/>
      </c>
      <c r="Z133" s="41" t="str">
        <f t="shared" si="78"/>
        <v/>
      </c>
      <c r="AA133" s="42" t="str">
        <f t="shared" si="79"/>
        <v/>
      </c>
      <c r="AB133" s="338">
        <f t="shared" si="80"/>
        <v>0</v>
      </c>
      <c r="AC133" s="338" t="str">
        <f t="shared" si="81"/>
        <v/>
      </c>
      <c r="AD133" s="338" t="str">
        <f t="shared" si="82"/>
        <v/>
      </c>
      <c r="AE133" s="339" t="str">
        <f t="shared" si="83"/>
        <v/>
      </c>
      <c r="AF133" s="339" t="str">
        <f t="shared" si="84"/>
        <v/>
      </c>
      <c r="AG133" s="340" t="str">
        <f t="shared" si="85"/>
        <v/>
      </c>
      <c r="AH133" s="339" t="str">
        <f t="shared" si="86"/>
        <v/>
      </c>
      <c r="AI133" s="339" t="str">
        <f t="shared" si="87"/>
        <v/>
      </c>
      <c r="AJ133" s="340" t="str">
        <f t="shared" si="88"/>
        <v/>
      </c>
      <c r="AK133" s="339" t="str">
        <f t="shared" si="89"/>
        <v/>
      </c>
      <c r="AL133" s="339" t="str">
        <f t="shared" si="90"/>
        <v/>
      </c>
      <c r="AM133" s="340" t="str">
        <f t="shared" si="91"/>
        <v/>
      </c>
      <c r="AN133" s="341" t="str">
        <f t="shared" si="92"/>
        <v/>
      </c>
      <c r="AO133" s="342" t="str">
        <f t="shared" si="93"/>
        <v/>
      </c>
      <c r="AP133" s="339" t="str">
        <f t="shared" si="94"/>
        <v/>
      </c>
      <c r="AQ133" s="340" t="str">
        <f t="shared" si="95"/>
        <v/>
      </c>
      <c r="AR133" s="342" t="str">
        <f t="shared" si="96"/>
        <v/>
      </c>
      <c r="AS133" s="339" t="str">
        <f t="shared" si="97"/>
        <v/>
      </c>
      <c r="AT133" s="340" t="str">
        <f t="shared" si="98"/>
        <v/>
      </c>
      <c r="AU133" s="342" t="str">
        <f t="shared" si="99"/>
        <v/>
      </c>
      <c r="AV133" s="339" t="str">
        <f t="shared" si="100"/>
        <v/>
      </c>
      <c r="AW133" s="340" t="str">
        <f t="shared" si="101"/>
        <v/>
      </c>
      <c r="AX133" s="343"/>
      <c r="AY133" s="340" t="str">
        <f t="shared" si="102"/>
        <v/>
      </c>
      <c r="AZ133" s="340" t="str">
        <f t="shared" si="103"/>
        <v/>
      </c>
      <c r="BA133" s="344" t="str">
        <f t="shared" si="104"/>
        <v/>
      </c>
      <c r="BB133" s="345" t="str">
        <f t="shared" si="105"/>
        <v/>
      </c>
      <c r="BC133" s="346" t="str">
        <f t="shared" si="106"/>
        <v/>
      </c>
      <c r="BD133" s="344" t="str">
        <f t="shared" si="107"/>
        <v/>
      </c>
      <c r="BE133" s="345" t="str">
        <f t="shared" si="108"/>
        <v/>
      </c>
      <c r="BF133" s="346" t="str">
        <f t="shared" si="109"/>
        <v/>
      </c>
      <c r="BG133" s="344" t="str">
        <f t="shared" si="110"/>
        <v/>
      </c>
      <c r="BH133" s="347" t="str">
        <f t="shared" si="111"/>
        <v/>
      </c>
      <c r="BI133" s="348" t="str">
        <f t="shared" si="112"/>
        <v/>
      </c>
      <c r="BJ133" s="348" t="str">
        <f t="shared" si="113"/>
        <v/>
      </c>
      <c r="BK133" s="486" t="str">
        <f t="shared" si="114"/>
        <v/>
      </c>
      <c r="BL133" s="349" t="str">
        <f t="shared" si="121"/>
        <v/>
      </c>
      <c r="BM133" s="135" t="str">
        <f t="shared" si="122"/>
        <v/>
      </c>
      <c r="BN133" s="136" t="str">
        <f t="shared" si="123"/>
        <v/>
      </c>
      <c r="BO133" s="137" t="str">
        <f t="shared" si="124"/>
        <v/>
      </c>
      <c r="BP133" s="135" t="str">
        <f t="shared" si="125"/>
        <v/>
      </c>
      <c r="BQ133" s="136" t="str">
        <f t="shared" si="126"/>
        <v/>
      </c>
      <c r="BR133" s="137" t="str">
        <f t="shared" si="127"/>
        <v/>
      </c>
      <c r="BS133" s="135" t="str">
        <f t="shared" si="128"/>
        <v/>
      </c>
      <c r="BT133" s="140" t="str">
        <f t="shared" si="129"/>
        <v/>
      </c>
      <c r="BU133" s="348" t="str">
        <f t="shared" si="115"/>
        <v/>
      </c>
      <c r="BV133" s="348" t="str">
        <f t="shared" si="116"/>
        <v/>
      </c>
      <c r="BW133" s="348" t="str">
        <f t="shared" si="117"/>
        <v/>
      </c>
      <c r="BX133" s="350" t="str">
        <f t="shared" si="118"/>
        <v/>
      </c>
      <c r="BY133" s="351" t="str">
        <f t="shared" si="119"/>
        <v/>
      </c>
    </row>
    <row r="134" spans="1:77" s="5" customFormat="1" ht="15.6" x14ac:dyDescent="0.3">
      <c r="A134" s="141">
        <v>113</v>
      </c>
      <c r="B134" s="333"/>
      <c r="C134" s="22"/>
      <c r="D134" s="754"/>
      <c r="E134" s="756"/>
      <c r="F134" s="758"/>
      <c r="G134" s="49"/>
      <c r="H134" s="334"/>
      <c r="I134" s="334"/>
      <c r="J134" s="335"/>
      <c r="K134" s="336"/>
      <c r="L134" s="38" t="str">
        <f t="shared" si="65"/>
        <v/>
      </c>
      <c r="M134" s="38" t="str">
        <f t="shared" si="66"/>
        <v/>
      </c>
      <c r="N134" s="38" t="str">
        <f t="shared" si="67"/>
        <v/>
      </c>
      <c r="O134" s="39" t="str">
        <f t="shared" si="68"/>
        <v/>
      </c>
      <c r="P134" s="40" t="str">
        <f t="shared" si="120"/>
        <v/>
      </c>
      <c r="Q134" s="77" t="str">
        <f t="shared" si="69"/>
        <v/>
      </c>
      <c r="R134" s="337" t="str">
        <f t="shared" si="70"/>
        <v/>
      </c>
      <c r="S134" s="40" t="str">
        <f t="shared" si="71"/>
        <v/>
      </c>
      <c r="T134" s="77" t="str">
        <f t="shared" si="72"/>
        <v/>
      </c>
      <c r="U134" s="337" t="str">
        <f t="shared" si="73"/>
        <v/>
      </c>
      <c r="V134" s="40" t="str">
        <f t="shared" si="74"/>
        <v/>
      </c>
      <c r="W134" s="77" t="str">
        <f t="shared" si="75"/>
        <v/>
      </c>
      <c r="X134" s="41" t="str">
        <f t="shared" si="76"/>
        <v/>
      </c>
      <c r="Y134" s="41" t="str">
        <f t="shared" si="77"/>
        <v/>
      </c>
      <c r="Z134" s="41" t="str">
        <f t="shared" si="78"/>
        <v/>
      </c>
      <c r="AA134" s="42" t="str">
        <f t="shared" si="79"/>
        <v/>
      </c>
      <c r="AB134" s="338">
        <f t="shared" si="80"/>
        <v>0</v>
      </c>
      <c r="AC134" s="338" t="str">
        <f t="shared" si="81"/>
        <v/>
      </c>
      <c r="AD134" s="338" t="str">
        <f t="shared" si="82"/>
        <v/>
      </c>
      <c r="AE134" s="339" t="str">
        <f t="shared" si="83"/>
        <v/>
      </c>
      <c r="AF134" s="339" t="str">
        <f t="shared" si="84"/>
        <v/>
      </c>
      <c r="AG134" s="340" t="str">
        <f t="shared" si="85"/>
        <v/>
      </c>
      <c r="AH134" s="339" t="str">
        <f t="shared" si="86"/>
        <v/>
      </c>
      <c r="AI134" s="339" t="str">
        <f t="shared" si="87"/>
        <v/>
      </c>
      <c r="AJ134" s="340" t="str">
        <f t="shared" si="88"/>
        <v/>
      </c>
      <c r="AK134" s="339" t="str">
        <f t="shared" si="89"/>
        <v/>
      </c>
      <c r="AL134" s="339" t="str">
        <f t="shared" si="90"/>
        <v/>
      </c>
      <c r="AM134" s="340" t="str">
        <f t="shared" si="91"/>
        <v/>
      </c>
      <c r="AN134" s="341" t="str">
        <f t="shared" si="92"/>
        <v/>
      </c>
      <c r="AO134" s="342" t="str">
        <f t="shared" si="93"/>
        <v/>
      </c>
      <c r="AP134" s="339" t="str">
        <f t="shared" si="94"/>
        <v/>
      </c>
      <c r="AQ134" s="340" t="str">
        <f t="shared" si="95"/>
        <v/>
      </c>
      <c r="AR134" s="342" t="str">
        <f t="shared" si="96"/>
        <v/>
      </c>
      <c r="AS134" s="339" t="str">
        <f t="shared" si="97"/>
        <v/>
      </c>
      <c r="AT134" s="340" t="str">
        <f t="shared" si="98"/>
        <v/>
      </c>
      <c r="AU134" s="342" t="str">
        <f t="shared" si="99"/>
        <v/>
      </c>
      <c r="AV134" s="339" t="str">
        <f t="shared" si="100"/>
        <v/>
      </c>
      <c r="AW134" s="340" t="str">
        <f t="shared" si="101"/>
        <v/>
      </c>
      <c r="AX134" s="343"/>
      <c r="AY134" s="340" t="str">
        <f t="shared" si="102"/>
        <v/>
      </c>
      <c r="AZ134" s="340" t="str">
        <f t="shared" si="103"/>
        <v/>
      </c>
      <c r="BA134" s="344" t="str">
        <f t="shared" si="104"/>
        <v/>
      </c>
      <c r="BB134" s="345" t="str">
        <f t="shared" si="105"/>
        <v/>
      </c>
      <c r="BC134" s="346" t="str">
        <f t="shared" si="106"/>
        <v/>
      </c>
      <c r="BD134" s="344" t="str">
        <f t="shared" si="107"/>
        <v/>
      </c>
      <c r="BE134" s="345" t="str">
        <f t="shared" si="108"/>
        <v/>
      </c>
      <c r="BF134" s="346" t="str">
        <f t="shared" si="109"/>
        <v/>
      </c>
      <c r="BG134" s="344" t="str">
        <f t="shared" si="110"/>
        <v/>
      </c>
      <c r="BH134" s="347" t="str">
        <f t="shared" si="111"/>
        <v/>
      </c>
      <c r="BI134" s="348" t="str">
        <f t="shared" si="112"/>
        <v/>
      </c>
      <c r="BJ134" s="348" t="str">
        <f t="shared" si="113"/>
        <v/>
      </c>
      <c r="BK134" s="486" t="str">
        <f t="shared" si="114"/>
        <v/>
      </c>
      <c r="BL134" s="349" t="str">
        <f t="shared" si="121"/>
        <v/>
      </c>
      <c r="BM134" s="135" t="str">
        <f t="shared" si="122"/>
        <v/>
      </c>
      <c r="BN134" s="136" t="str">
        <f t="shared" si="123"/>
        <v/>
      </c>
      <c r="BO134" s="137" t="str">
        <f t="shared" si="124"/>
        <v/>
      </c>
      <c r="BP134" s="135" t="str">
        <f t="shared" si="125"/>
        <v/>
      </c>
      <c r="BQ134" s="136" t="str">
        <f t="shared" si="126"/>
        <v/>
      </c>
      <c r="BR134" s="137" t="str">
        <f t="shared" si="127"/>
        <v/>
      </c>
      <c r="BS134" s="135" t="str">
        <f t="shared" si="128"/>
        <v/>
      </c>
      <c r="BT134" s="140" t="str">
        <f t="shared" si="129"/>
        <v/>
      </c>
      <c r="BU134" s="348" t="str">
        <f t="shared" si="115"/>
        <v/>
      </c>
      <c r="BV134" s="348" t="str">
        <f t="shared" si="116"/>
        <v/>
      </c>
      <c r="BW134" s="348" t="str">
        <f t="shared" si="117"/>
        <v/>
      </c>
      <c r="BX134" s="350" t="str">
        <f t="shared" si="118"/>
        <v/>
      </c>
      <c r="BY134" s="351" t="str">
        <f t="shared" si="119"/>
        <v/>
      </c>
    </row>
    <row r="135" spans="1:77" s="5" customFormat="1" ht="15.6" x14ac:dyDescent="0.3">
      <c r="A135" s="141">
        <v>114</v>
      </c>
      <c r="B135" s="333"/>
      <c r="C135" s="22"/>
      <c r="D135" s="754"/>
      <c r="E135" s="756"/>
      <c r="F135" s="758"/>
      <c r="G135" s="49"/>
      <c r="H135" s="334"/>
      <c r="I135" s="334"/>
      <c r="J135" s="335"/>
      <c r="K135" s="336"/>
      <c r="L135" s="38" t="str">
        <f t="shared" si="65"/>
        <v/>
      </c>
      <c r="M135" s="38" t="str">
        <f t="shared" si="66"/>
        <v/>
      </c>
      <c r="N135" s="38" t="str">
        <f t="shared" si="67"/>
        <v/>
      </c>
      <c r="O135" s="39" t="str">
        <f t="shared" si="68"/>
        <v/>
      </c>
      <c r="P135" s="40" t="str">
        <f t="shared" si="120"/>
        <v/>
      </c>
      <c r="Q135" s="77" t="str">
        <f t="shared" si="69"/>
        <v/>
      </c>
      <c r="R135" s="337" t="str">
        <f t="shared" si="70"/>
        <v/>
      </c>
      <c r="S135" s="40" t="str">
        <f t="shared" si="71"/>
        <v/>
      </c>
      <c r="T135" s="77" t="str">
        <f t="shared" si="72"/>
        <v/>
      </c>
      <c r="U135" s="337" t="str">
        <f t="shared" si="73"/>
        <v/>
      </c>
      <c r="V135" s="40" t="str">
        <f t="shared" si="74"/>
        <v/>
      </c>
      <c r="W135" s="77" t="str">
        <f t="shared" si="75"/>
        <v/>
      </c>
      <c r="X135" s="41" t="str">
        <f t="shared" si="76"/>
        <v/>
      </c>
      <c r="Y135" s="41" t="str">
        <f t="shared" si="77"/>
        <v/>
      </c>
      <c r="Z135" s="41" t="str">
        <f t="shared" si="78"/>
        <v/>
      </c>
      <c r="AA135" s="42" t="str">
        <f t="shared" si="79"/>
        <v/>
      </c>
      <c r="AB135" s="338">
        <f t="shared" si="80"/>
        <v>0</v>
      </c>
      <c r="AC135" s="338" t="str">
        <f t="shared" si="81"/>
        <v/>
      </c>
      <c r="AD135" s="338" t="str">
        <f t="shared" si="82"/>
        <v/>
      </c>
      <c r="AE135" s="339" t="str">
        <f t="shared" si="83"/>
        <v/>
      </c>
      <c r="AF135" s="339" t="str">
        <f t="shared" si="84"/>
        <v/>
      </c>
      <c r="AG135" s="340" t="str">
        <f t="shared" si="85"/>
        <v/>
      </c>
      <c r="AH135" s="339" t="str">
        <f t="shared" si="86"/>
        <v/>
      </c>
      <c r="AI135" s="339" t="str">
        <f t="shared" si="87"/>
        <v/>
      </c>
      <c r="AJ135" s="340" t="str">
        <f t="shared" si="88"/>
        <v/>
      </c>
      <c r="AK135" s="339" t="str">
        <f t="shared" si="89"/>
        <v/>
      </c>
      <c r="AL135" s="339" t="str">
        <f t="shared" si="90"/>
        <v/>
      </c>
      <c r="AM135" s="340" t="str">
        <f t="shared" si="91"/>
        <v/>
      </c>
      <c r="AN135" s="341" t="str">
        <f t="shared" si="92"/>
        <v/>
      </c>
      <c r="AO135" s="342" t="str">
        <f t="shared" si="93"/>
        <v/>
      </c>
      <c r="AP135" s="339" t="str">
        <f t="shared" si="94"/>
        <v/>
      </c>
      <c r="AQ135" s="340" t="str">
        <f t="shared" si="95"/>
        <v/>
      </c>
      <c r="AR135" s="342" t="str">
        <f t="shared" si="96"/>
        <v/>
      </c>
      <c r="AS135" s="339" t="str">
        <f t="shared" si="97"/>
        <v/>
      </c>
      <c r="AT135" s="340" t="str">
        <f t="shared" si="98"/>
        <v/>
      </c>
      <c r="AU135" s="342" t="str">
        <f t="shared" si="99"/>
        <v/>
      </c>
      <c r="AV135" s="339" t="str">
        <f t="shared" si="100"/>
        <v/>
      </c>
      <c r="AW135" s="340" t="str">
        <f t="shared" si="101"/>
        <v/>
      </c>
      <c r="AX135" s="343"/>
      <c r="AY135" s="340" t="str">
        <f t="shared" si="102"/>
        <v/>
      </c>
      <c r="AZ135" s="340" t="str">
        <f t="shared" si="103"/>
        <v/>
      </c>
      <c r="BA135" s="344" t="str">
        <f t="shared" si="104"/>
        <v/>
      </c>
      <c r="BB135" s="345" t="str">
        <f t="shared" si="105"/>
        <v/>
      </c>
      <c r="BC135" s="346" t="str">
        <f t="shared" si="106"/>
        <v/>
      </c>
      <c r="BD135" s="344" t="str">
        <f t="shared" si="107"/>
        <v/>
      </c>
      <c r="BE135" s="345" t="str">
        <f t="shared" si="108"/>
        <v/>
      </c>
      <c r="BF135" s="346" t="str">
        <f t="shared" si="109"/>
        <v/>
      </c>
      <c r="BG135" s="344" t="str">
        <f t="shared" si="110"/>
        <v/>
      </c>
      <c r="BH135" s="347" t="str">
        <f t="shared" si="111"/>
        <v/>
      </c>
      <c r="BI135" s="348" t="str">
        <f t="shared" si="112"/>
        <v/>
      </c>
      <c r="BJ135" s="348" t="str">
        <f t="shared" si="113"/>
        <v/>
      </c>
      <c r="BK135" s="486" t="str">
        <f t="shared" si="114"/>
        <v/>
      </c>
      <c r="BL135" s="349" t="str">
        <f t="shared" si="121"/>
        <v/>
      </c>
      <c r="BM135" s="135" t="str">
        <f t="shared" si="122"/>
        <v/>
      </c>
      <c r="BN135" s="136" t="str">
        <f t="shared" si="123"/>
        <v/>
      </c>
      <c r="BO135" s="137" t="str">
        <f t="shared" si="124"/>
        <v/>
      </c>
      <c r="BP135" s="135" t="str">
        <f t="shared" si="125"/>
        <v/>
      </c>
      <c r="BQ135" s="136" t="str">
        <f t="shared" si="126"/>
        <v/>
      </c>
      <c r="BR135" s="137" t="str">
        <f t="shared" si="127"/>
        <v/>
      </c>
      <c r="BS135" s="135" t="str">
        <f t="shared" si="128"/>
        <v/>
      </c>
      <c r="BT135" s="140" t="str">
        <f t="shared" si="129"/>
        <v/>
      </c>
      <c r="BU135" s="348" t="str">
        <f t="shared" si="115"/>
        <v/>
      </c>
      <c r="BV135" s="348" t="str">
        <f t="shared" si="116"/>
        <v/>
      </c>
      <c r="BW135" s="348" t="str">
        <f t="shared" si="117"/>
        <v/>
      </c>
      <c r="BX135" s="350" t="str">
        <f t="shared" si="118"/>
        <v/>
      </c>
      <c r="BY135" s="351" t="str">
        <f t="shared" si="119"/>
        <v/>
      </c>
    </row>
    <row r="136" spans="1:77" s="5" customFormat="1" ht="15.6" x14ac:dyDescent="0.3">
      <c r="A136" s="141">
        <v>115</v>
      </c>
      <c r="B136" s="333"/>
      <c r="C136" s="22"/>
      <c r="D136" s="754"/>
      <c r="E136" s="756"/>
      <c r="F136" s="758"/>
      <c r="G136" s="49"/>
      <c r="H136" s="334"/>
      <c r="I136" s="334"/>
      <c r="J136" s="335"/>
      <c r="K136" s="336"/>
      <c r="L136" s="38" t="str">
        <f t="shared" si="65"/>
        <v/>
      </c>
      <c r="M136" s="38" t="str">
        <f t="shared" si="66"/>
        <v/>
      </c>
      <c r="N136" s="38" t="str">
        <f t="shared" si="67"/>
        <v/>
      </c>
      <c r="O136" s="39" t="str">
        <f t="shared" si="68"/>
        <v/>
      </c>
      <c r="P136" s="40" t="str">
        <f t="shared" si="120"/>
        <v/>
      </c>
      <c r="Q136" s="77" t="str">
        <f t="shared" si="69"/>
        <v/>
      </c>
      <c r="R136" s="337" t="str">
        <f t="shared" si="70"/>
        <v/>
      </c>
      <c r="S136" s="40" t="str">
        <f t="shared" si="71"/>
        <v/>
      </c>
      <c r="T136" s="77" t="str">
        <f t="shared" si="72"/>
        <v/>
      </c>
      <c r="U136" s="337" t="str">
        <f t="shared" si="73"/>
        <v/>
      </c>
      <c r="V136" s="40" t="str">
        <f t="shared" si="74"/>
        <v/>
      </c>
      <c r="W136" s="77" t="str">
        <f t="shared" si="75"/>
        <v/>
      </c>
      <c r="X136" s="41" t="str">
        <f t="shared" si="76"/>
        <v/>
      </c>
      <c r="Y136" s="41" t="str">
        <f t="shared" si="77"/>
        <v/>
      </c>
      <c r="Z136" s="41" t="str">
        <f t="shared" si="78"/>
        <v/>
      </c>
      <c r="AA136" s="42" t="str">
        <f t="shared" si="79"/>
        <v/>
      </c>
      <c r="AB136" s="338">
        <f t="shared" si="80"/>
        <v>0</v>
      </c>
      <c r="AC136" s="338" t="str">
        <f t="shared" si="81"/>
        <v/>
      </c>
      <c r="AD136" s="338" t="str">
        <f t="shared" si="82"/>
        <v/>
      </c>
      <c r="AE136" s="339" t="str">
        <f t="shared" si="83"/>
        <v/>
      </c>
      <c r="AF136" s="339" t="str">
        <f t="shared" si="84"/>
        <v/>
      </c>
      <c r="AG136" s="340" t="str">
        <f t="shared" si="85"/>
        <v/>
      </c>
      <c r="AH136" s="339" t="str">
        <f t="shared" si="86"/>
        <v/>
      </c>
      <c r="AI136" s="339" t="str">
        <f t="shared" si="87"/>
        <v/>
      </c>
      <c r="AJ136" s="340" t="str">
        <f t="shared" si="88"/>
        <v/>
      </c>
      <c r="AK136" s="339" t="str">
        <f t="shared" si="89"/>
        <v/>
      </c>
      <c r="AL136" s="339" t="str">
        <f t="shared" si="90"/>
        <v/>
      </c>
      <c r="AM136" s="340" t="str">
        <f t="shared" si="91"/>
        <v/>
      </c>
      <c r="AN136" s="341" t="str">
        <f t="shared" si="92"/>
        <v/>
      </c>
      <c r="AO136" s="342" t="str">
        <f t="shared" si="93"/>
        <v/>
      </c>
      <c r="AP136" s="339" t="str">
        <f t="shared" si="94"/>
        <v/>
      </c>
      <c r="AQ136" s="340" t="str">
        <f t="shared" si="95"/>
        <v/>
      </c>
      <c r="AR136" s="342" t="str">
        <f t="shared" si="96"/>
        <v/>
      </c>
      <c r="AS136" s="339" t="str">
        <f t="shared" si="97"/>
        <v/>
      </c>
      <c r="AT136" s="340" t="str">
        <f t="shared" si="98"/>
        <v/>
      </c>
      <c r="AU136" s="342" t="str">
        <f t="shared" si="99"/>
        <v/>
      </c>
      <c r="AV136" s="339" t="str">
        <f t="shared" si="100"/>
        <v/>
      </c>
      <c r="AW136" s="340" t="str">
        <f t="shared" si="101"/>
        <v/>
      </c>
      <c r="AX136" s="343"/>
      <c r="AY136" s="340" t="str">
        <f t="shared" si="102"/>
        <v/>
      </c>
      <c r="AZ136" s="340" t="str">
        <f t="shared" si="103"/>
        <v/>
      </c>
      <c r="BA136" s="344" t="str">
        <f t="shared" si="104"/>
        <v/>
      </c>
      <c r="BB136" s="345" t="str">
        <f t="shared" si="105"/>
        <v/>
      </c>
      <c r="BC136" s="346" t="str">
        <f t="shared" si="106"/>
        <v/>
      </c>
      <c r="BD136" s="344" t="str">
        <f t="shared" si="107"/>
        <v/>
      </c>
      <c r="BE136" s="345" t="str">
        <f t="shared" si="108"/>
        <v/>
      </c>
      <c r="BF136" s="346" t="str">
        <f t="shared" si="109"/>
        <v/>
      </c>
      <c r="BG136" s="344" t="str">
        <f t="shared" si="110"/>
        <v/>
      </c>
      <c r="BH136" s="347" t="str">
        <f t="shared" si="111"/>
        <v/>
      </c>
      <c r="BI136" s="348" t="str">
        <f t="shared" si="112"/>
        <v/>
      </c>
      <c r="BJ136" s="348" t="str">
        <f t="shared" si="113"/>
        <v/>
      </c>
      <c r="BK136" s="486" t="str">
        <f t="shared" si="114"/>
        <v/>
      </c>
      <c r="BL136" s="349" t="str">
        <f t="shared" si="121"/>
        <v/>
      </c>
      <c r="BM136" s="135" t="str">
        <f t="shared" si="122"/>
        <v/>
      </c>
      <c r="BN136" s="136" t="str">
        <f t="shared" si="123"/>
        <v/>
      </c>
      <c r="BO136" s="137" t="str">
        <f t="shared" si="124"/>
        <v/>
      </c>
      <c r="BP136" s="135" t="str">
        <f t="shared" si="125"/>
        <v/>
      </c>
      <c r="BQ136" s="136" t="str">
        <f t="shared" si="126"/>
        <v/>
      </c>
      <c r="BR136" s="137" t="str">
        <f t="shared" si="127"/>
        <v/>
      </c>
      <c r="BS136" s="135" t="str">
        <f t="shared" si="128"/>
        <v/>
      </c>
      <c r="BT136" s="140" t="str">
        <f t="shared" si="129"/>
        <v/>
      </c>
      <c r="BU136" s="348" t="str">
        <f t="shared" si="115"/>
        <v/>
      </c>
      <c r="BV136" s="348" t="str">
        <f t="shared" si="116"/>
        <v/>
      </c>
      <c r="BW136" s="348" t="str">
        <f t="shared" si="117"/>
        <v/>
      </c>
      <c r="BX136" s="350" t="str">
        <f t="shared" si="118"/>
        <v/>
      </c>
      <c r="BY136" s="351" t="str">
        <f t="shared" si="119"/>
        <v/>
      </c>
    </row>
    <row r="137" spans="1:77" s="5" customFormat="1" ht="16.2" thickBot="1" x14ac:dyDescent="0.35">
      <c r="A137" s="142">
        <v>116</v>
      </c>
      <c r="B137" s="460"/>
      <c r="C137" s="461"/>
      <c r="D137" s="755"/>
      <c r="E137" s="757"/>
      <c r="F137" s="759"/>
      <c r="G137" s="462"/>
      <c r="H137" s="463"/>
      <c r="I137" s="463"/>
      <c r="J137" s="464"/>
      <c r="K137" s="465"/>
      <c r="L137" s="148" t="str">
        <f t="shared" si="65"/>
        <v/>
      </c>
      <c r="M137" s="148" t="str">
        <f t="shared" si="66"/>
        <v/>
      </c>
      <c r="N137" s="148" t="str">
        <f t="shared" si="67"/>
        <v/>
      </c>
      <c r="O137" s="466" t="str">
        <f t="shared" si="68"/>
        <v/>
      </c>
      <c r="P137" s="150" t="str">
        <f t="shared" si="120"/>
        <v/>
      </c>
      <c r="Q137" s="467" t="str">
        <f t="shared" si="69"/>
        <v/>
      </c>
      <c r="R137" s="468" t="str">
        <f t="shared" si="70"/>
        <v/>
      </c>
      <c r="S137" s="150" t="str">
        <f t="shared" si="71"/>
        <v/>
      </c>
      <c r="T137" s="467" t="str">
        <f t="shared" si="72"/>
        <v/>
      </c>
      <c r="U137" s="468" t="str">
        <f t="shared" si="73"/>
        <v/>
      </c>
      <c r="V137" s="150" t="str">
        <f t="shared" si="74"/>
        <v/>
      </c>
      <c r="W137" s="467" t="str">
        <f t="shared" si="75"/>
        <v/>
      </c>
      <c r="X137" s="469" t="str">
        <f t="shared" si="76"/>
        <v/>
      </c>
      <c r="Y137" s="469" t="str">
        <f t="shared" si="77"/>
        <v/>
      </c>
      <c r="Z137" s="469" t="str">
        <f t="shared" si="78"/>
        <v/>
      </c>
      <c r="AA137" s="470" t="str">
        <f t="shared" si="79"/>
        <v/>
      </c>
      <c r="AB137" s="471">
        <f t="shared" si="80"/>
        <v>0</v>
      </c>
      <c r="AC137" s="471" t="str">
        <f t="shared" si="81"/>
        <v/>
      </c>
      <c r="AD137" s="471" t="str">
        <f t="shared" si="82"/>
        <v/>
      </c>
      <c r="AE137" s="472" t="str">
        <f t="shared" si="83"/>
        <v/>
      </c>
      <c r="AF137" s="472" t="str">
        <f t="shared" si="84"/>
        <v/>
      </c>
      <c r="AG137" s="473" t="str">
        <f t="shared" si="85"/>
        <v/>
      </c>
      <c r="AH137" s="472" t="str">
        <f t="shared" si="86"/>
        <v/>
      </c>
      <c r="AI137" s="472" t="str">
        <f t="shared" si="87"/>
        <v/>
      </c>
      <c r="AJ137" s="473" t="str">
        <f t="shared" si="88"/>
        <v/>
      </c>
      <c r="AK137" s="472" t="str">
        <f t="shared" si="89"/>
        <v/>
      </c>
      <c r="AL137" s="472" t="str">
        <f t="shared" si="90"/>
        <v/>
      </c>
      <c r="AM137" s="473" t="str">
        <f t="shared" si="91"/>
        <v/>
      </c>
      <c r="AN137" s="474" t="str">
        <f t="shared" si="92"/>
        <v/>
      </c>
      <c r="AO137" s="475" t="str">
        <f t="shared" si="93"/>
        <v/>
      </c>
      <c r="AP137" s="472" t="str">
        <f t="shared" si="94"/>
        <v/>
      </c>
      <c r="AQ137" s="473" t="str">
        <f t="shared" si="95"/>
        <v/>
      </c>
      <c r="AR137" s="475" t="str">
        <f t="shared" si="96"/>
        <v/>
      </c>
      <c r="AS137" s="472" t="str">
        <f t="shared" si="97"/>
        <v/>
      </c>
      <c r="AT137" s="473" t="str">
        <f t="shared" si="98"/>
        <v/>
      </c>
      <c r="AU137" s="475" t="str">
        <f t="shared" si="99"/>
        <v/>
      </c>
      <c r="AV137" s="472" t="str">
        <f t="shared" si="100"/>
        <v/>
      </c>
      <c r="AW137" s="473" t="str">
        <f t="shared" si="101"/>
        <v/>
      </c>
      <c r="AX137" s="476"/>
      <c r="AY137" s="473" t="str">
        <f t="shared" si="102"/>
        <v/>
      </c>
      <c r="AZ137" s="473" t="str">
        <f t="shared" si="103"/>
        <v/>
      </c>
      <c r="BA137" s="477" t="str">
        <f t="shared" si="104"/>
        <v/>
      </c>
      <c r="BB137" s="478" t="str">
        <f t="shared" si="105"/>
        <v/>
      </c>
      <c r="BC137" s="479" t="str">
        <f t="shared" si="106"/>
        <v/>
      </c>
      <c r="BD137" s="477" t="str">
        <f t="shared" si="107"/>
        <v/>
      </c>
      <c r="BE137" s="478" t="str">
        <f t="shared" si="108"/>
        <v/>
      </c>
      <c r="BF137" s="479" t="str">
        <f t="shared" si="109"/>
        <v/>
      </c>
      <c r="BG137" s="477" t="str">
        <f t="shared" si="110"/>
        <v/>
      </c>
      <c r="BH137" s="480" t="str">
        <f t="shared" si="111"/>
        <v/>
      </c>
      <c r="BI137" s="481" t="str">
        <f t="shared" si="112"/>
        <v/>
      </c>
      <c r="BJ137" s="481" t="str">
        <f t="shared" si="113"/>
        <v/>
      </c>
      <c r="BK137" s="487" t="str">
        <f t="shared" si="114"/>
        <v/>
      </c>
      <c r="BL137" s="482" t="str">
        <f t="shared" si="121"/>
        <v/>
      </c>
      <c r="BM137" s="483" t="str">
        <f t="shared" si="122"/>
        <v/>
      </c>
      <c r="BN137" s="484" t="str">
        <f t="shared" si="123"/>
        <v/>
      </c>
      <c r="BO137" s="485" t="str">
        <f t="shared" si="124"/>
        <v/>
      </c>
      <c r="BP137" s="483" t="str">
        <f t="shared" si="125"/>
        <v/>
      </c>
      <c r="BQ137" s="484" t="str">
        <f t="shared" si="126"/>
        <v/>
      </c>
      <c r="BR137" s="485" t="str">
        <f t="shared" si="127"/>
        <v/>
      </c>
      <c r="BS137" s="483" t="str">
        <f t="shared" si="128"/>
        <v/>
      </c>
      <c r="BT137" s="153" t="str">
        <f t="shared" si="129"/>
        <v/>
      </c>
      <c r="BU137" s="348" t="str">
        <f t="shared" si="115"/>
        <v/>
      </c>
      <c r="BV137" s="348" t="str">
        <f t="shared" si="116"/>
        <v/>
      </c>
      <c r="BW137" s="348" t="str">
        <f t="shared" si="117"/>
        <v/>
      </c>
      <c r="BX137" s="350" t="str">
        <f t="shared" si="118"/>
        <v/>
      </c>
      <c r="BY137" s="351" t="str">
        <f t="shared" si="119"/>
        <v/>
      </c>
    </row>
    <row r="138" spans="1:77" s="61" customFormat="1" ht="15.6" hidden="1" x14ac:dyDescent="0.3">
      <c r="A138" s="441">
        <v>117</v>
      </c>
      <c r="B138" s="125"/>
      <c r="C138" s="385" t="s">
        <v>37</v>
      </c>
      <c r="D138" s="353"/>
      <c r="E138" s="354"/>
      <c r="F138" s="355"/>
      <c r="G138" s="356"/>
      <c r="H138" s="357"/>
      <c r="I138" s="357"/>
      <c r="J138" s="357"/>
      <c r="K138" s="62"/>
      <c r="L138" s="442" t="str">
        <f t="shared" si="65"/>
        <v/>
      </c>
      <c r="M138" s="442" t="str">
        <f t="shared" si="66"/>
        <v/>
      </c>
      <c r="N138" s="442" t="str">
        <f t="shared" si="67"/>
        <v/>
      </c>
      <c r="O138" s="443" t="str">
        <f t="shared" si="68"/>
        <v/>
      </c>
      <c r="P138" s="380" t="str">
        <f t="shared" si="120"/>
        <v/>
      </c>
      <c r="Q138" s="444" t="str">
        <f t="shared" si="69"/>
        <v/>
      </c>
      <c r="R138" s="445" t="str">
        <f t="shared" si="70"/>
        <v/>
      </c>
      <c r="S138" s="380" t="str">
        <f t="shared" si="71"/>
        <v/>
      </c>
      <c r="T138" s="444" t="str">
        <f t="shared" si="72"/>
        <v/>
      </c>
      <c r="U138" s="445" t="str">
        <f t="shared" si="73"/>
        <v/>
      </c>
      <c r="V138" s="380" t="str">
        <f t="shared" si="74"/>
        <v/>
      </c>
      <c r="W138" s="444" t="str">
        <f t="shared" si="75"/>
        <v/>
      </c>
      <c r="X138" s="446">
        <f t="shared" si="76"/>
        <v>0</v>
      </c>
      <c r="Y138" s="446">
        <f t="shared" si="77"/>
        <v>0</v>
      </c>
      <c r="Z138" s="446">
        <f t="shared" si="78"/>
        <v>0</v>
      </c>
      <c r="AA138" s="447">
        <f t="shared" si="79"/>
        <v>0</v>
      </c>
      <c r="AB138" s="448">
        <f t="shared" si="80"/>
        <v>0</v>
      </c>
      <c r="AC138" s="448" t="str">
        <f t="shared" si="81"/>
        <v>Elem. Grade Span Group</v>
      </c>
      <c r="AD138" s="448" t="str">
        <f t="shared" si="82"/>
        <v/>
      </c>
      <c r="AE138" s="449" t="str">
        <f t="shared" si="83"/>
        <v/>
      </c>
      <c r="AF138" s="449" t="str">
        <f t="shared" si="84"/>
        <v/>
      </c>
      <c r="AG138" s="450" t="str">
        <f t="shared" si="85"/>
        <v/>
      </c>
      <c r="AH138" s="449" t="str">
        <f t="shared" si="86"/>
        <v/>
      </c>
      <c r="AI138" s="449" t="str">
        <f t="shared" si="87"/>
        <v/>
      </c>
      <c r="AJ138" s="450" t="str">
        <f t="shared" si="88"/>
        <v/>
      </c>
      <c r="AK138" s="449" t="str">
        <f t="shared" si="89"/>
        <v/>
      </c>
      <c r="AL138" s="449" t="str">
        <f t="shared" si="90"/>
        <v/>
      </c>
      <c r="AM138" s="450" t="str">
        <f t="shared" si="91"/>
        <v/>
      </c>
      <c r="AN138" s="451" t="str">
        <f t="shared" si="92"/>
        <v/>
      </c>
      <c r="AO138" s="452" t="str">
        <f t="shared" si="93"/>
        <v/>
      </c>
      <c r="AP138" s="449" t="str">
        <f t="shared" si="94"/>
        <v/>
      </c>
      <c r="AQ138" s="450" t="str">
        <f t="shared" si="95"/>
        <v/>
      </c>
      <c r="AR138" s="452" t="str">
        <f t="shared" si="96"/>
        <v/>
      </c>
      <c r="AS138" s="449" t="str">
        <f t="shared" si="97"/>
        <v/>
      </c>
      <c r="AT138" s="450" t="str">
        <f t="shared" si="98"/>
        <v/>
      </c>
      <c r="AU138" s="452" t="str">
        <f t="shared" si="99"/>
        <v/>
      </c>
      <c r="AV138" s="449" t="str">
        <f t="shared" si="100"/>
        <v/>
      </c>
      <c r="AW138" s="450" t="str">
        <f t="shared" si="101"/>
        <v/>
      </c>
      <c r="AX138" s="453"/>
      <c r="AY138" s="450" t="str">
        <f t="shared" si="102"/>
        <v/>
      </c>
      <c r="AZ138" s="450" t="str">
        <f t="shared" si="103"/>
        <v/>
      </c>
      <c r="BA138" s="454" t="str">
        <f t="shared" si="104"/>
        <v/>
      </c>
      <c r="BB138" s="455" t="str">
        <f t="shared" si="105"/>
        <v/>
      </c>
      <c r="BC138" s="456" t="str">
        <f t="shared" si="106"/>
        <v/>
      </c>
      <c r="BD138" s="454" t="str">
        <f t="shared" si="107"/>
        <v/>
      </c>
      <c r="BE138" s="455" t="str">
        <f t="shared" si="108"/>
        <v/>
      </c>
      <c r="BF138" s="456" t="str">
        <f t="shared" si="109"/>
        <v/>
      </c>
      <c r="BG138" s="454" t="str">
        <f t="shared" si="110"/>
        <v/>
      </c>
      <c r="BH138" s="457" t="str">
        <f t="shared" si="111"/>
        <v/>
      </c>
      <c r="BI138" s="377" t="str">
        <f t="shared" si="112"/>
        <v/>
      </c>
      <c r="BJ138" s="377" t="str">
        <f t="shared" si="113"/>
        <v/>
      </c>
      <c r="BK138" s="378" t="str">
        <f t="shared" si="114"/>
        <v/>
      </c>
      <c r="BL138" s="379" t="str">
        <f t="shared" si="121"/>
        <v/>
      </c>
      <c r="BM138" s="380" t="str">
        <f t="shared" si="122"/>
        <v/>
      </c>
      <c r="BN138" s="381" t="str">
        <f t="shared" si="123"/>
        <v/>
      </c>
      <c r="BO138" s="382" t="str">
        <f t="shared" si="124"/>
        <v/>
      </c>
      <c r="BP138" s="380" t="str">
        <f t="shared" si="125"/>
        <v/>
      </c>
      <c r="BQ138" s="381" t="str">
        <f t="shared" si="126"/>
        <v/>
      </c>
      <c r="BR138" s="382" t="str">
        <f t="shared" si="127"/>
        <v/>
      </c>
      <c r="BS138" s="380" t="str">
        <f t="shared" si="128"/>
        <v/>
      </c>
      <c r="BT138" s="444" t="str">
        <f t="shared" si="129"/>
        <v/>
      </c>
      <c r="BU138" s="377" t="str">
        <f t="shared" si="115"/>
        <v/>
      </c>
      <c r="BV138" s="377" t="str">
        <f t="shared" si="116"/>
        <v/>
      </c>
      <c r="BW138" s="377" t="str">
        <f t="shared" si="117"/>
        <v/>
      </c>
      <c r="BX138" s="383" t="str">
        <f t="shared" si="118"/>
        <v/>
      </c>
      <c r="BY138" s="384" t="str">
        <f t="shared" si="119"/>
        <v/>
      </c>
    </row>
    <row r="139" spans="1:77" s="61" customFormat="1" ht="15.6" hidden="1" x14ac:dyDescent="0.3">
      <c r="A139" s="352">
        <v>118</v>
      </c>
      <c r="B139" s="125"/>
      <c r="C139" s="385" t="s">
        <v>38</v>
      </c>
      <c r="D139" s="353"/>
      <c r="E139" s="354"/>
      <c r="F139" s="355"/>
      <c r="G139" s="356"/>
      <c r="H139" s="357"/>
      <c r="I139" s="357"/>
      <c r="J139" s="358"/>
      <c r="K139" s="359"/>
      <c r="L139" s="360" t="str">
        <f t="shared" si="65"/>
        <v/>
      </c>
      <c r="M139" s="360" t="str">
        <f t="shared" si="66"/>
        <v/>
      </c>
      <c r="N139" s="360" t="str">
        <f t="shared" si="67"/>
        <v/>
      </c>
      <c r="O139" s="361" t="str">
        <f t="shared" si="68"/>
        <v/>
      </c>
      <c r="P139" s="362" t="str">
        <f t="shared" si="120"/>
        <v/>
      </c>
      <c r="Q139" s="363" t="str">
        <f t="shared" si="69"/>
        <v/>
      </c>
      <c r="R139" s="364" t="str">
        <f t="shared" si="70"/>
        <v/>
      </c>
      <c r="S139" s="362" t="str">
        <f t="shared" si="71"/>
        <v/>
      </c>
      <c r="T139" s="363" t="str">
        <f t="shared" si="72"/>
        <v/>
      </c>
      <c r="U139" s="364" t="str">
        <f t="shared" si="73"/>
        <v/>
      </c>
      <c r="V139" s="362" t="str">
        <f t="shared" si="74"/>
        <v/>
      </c>
      <c r="W139" s="363" t="str">
        <f t="shared" si="75"/>
        <v/>
      </c>
      <c r="X139" s="365">
        <f t="shared" si="76"/>
        <v>0</v>
      </c>
      <c r="Y139" s="365">
        <f t="shared" si="77"/>
        <v>0</v>
      </c>
      <c r="Z139" s="365">
        <f t="shared" si="78"/>
        <v>0</v>
      </c>
      <c r="AA139" s="366">
        <f t="shared" si="79"/>
        <v>0</v>
      </c>
      <c r="AB139" s="367">
        <f t="shared" si="80"/>
        <v>0</v>
      </c>
      <c r="AC139" s="367" t="str">
        <f t="shared" si="81"/>
        <v>Middle Grade Span Group</v>
      </c>
      <c r="AD139" s="367" t="str">
        <f t="shared" si="82"/>
        <v/>
      </c>
      <c r="AE139" s="368" t="str">
        <f t="shared" si="83"/>
        <v/>
      </c>
      <c r="AF139" s="368" t="str">
        <f t="shared" si="84"/>
        <v/>
      </c>
      <c r="AG139" s="369" t="str">
        <f t="shared" si="85"/>
        <v/>
      </c>
      <c r="AH139" s="368" t="str">
        <f t="shared" si="86"/>
        <v/>
      </c>
      <c r="AI139" s="368" t="str">
        <f t="shared" si="87"/>
        <v/>
      </c>
      <c r="AJ139" s="369" t="str">
        <f t="shared" si="88"/>
        <v/>
      </c>
      <c r="AK139" s="368" t="str">
        <f t="shared" si="89"/>
        <v/>
      </c>
      <c r="AL139" s="368" t="str">
        <f t="shared" si="90"/>
        <v/>
      </c>
      <c r="AM139" s="369" t="str">
        <f t="shared" si="91"/>
        <v/>
      </c>
      <c r="AN139" s="370" t="str">
        <f t="shared" si="92"/>
        <v/>
      </c>
      <c r="AO139" s="371" t="str">
        <f t="shared" si="93"/>
        <v/>
      </c>
      <c r="AP139" s="368" t="str">
        <f t="shared" si="94"/>
        <v/>
      </c>
      <c r="AQ139" s="369" t="str">
        <f t="shared" si="95"/>
        <v/>
      </c>
      <c r="AR139" s="371" t="str">
        <f t="shared" si="96"/>
        <v/>
      </c>
      <c r="AS139" s="368" t="str">
        <f t="shared" si="97"/>
        <v/>
      </c>
      <c r="AT139" s="369" t="str">
        <f t="shared" si="98"/>
        <v/>
      </c>
      <c r="AU139" s="371" t="str">
        <f t="shared" si="99"/>
        <v/>
      </c>
      <c r="AV139" s="368" t="str">
        <f t="shared" si="100"/>
        <v/>
      </c>
      <c r="AW139" s="369" t="str">
        <f t="shared" si="101"/>
        <v/>
      </c>
      <c r="AX139" s="372"/>
      <c r="AY139" s="369" t="str">
        <f t="shared" si="102"/>
        <v/>
      </c>
      <c r="AZ139" s="369" t="str">
        <f t="shared" si="103"/>
        <v/>
      </c>
      <c r="BA139" s="373" t="str">
        <f t="shared" si="104"/>
        <v/>
      </c>
      <c r="BB139" s="374" t="str">
        <f t="shared" si="105"/>
        <v/>
      </c>
      <c r="BC139" s="375" t="str">
        <f t="shared" si="106"/>
        <v/>
      </c>
      <c r="BD139" s="373" t="str">
        <f t="shared" si="107"/>
        <v/>
      </c>
      <c r="BE139" s="374" t="str">
        <f t="shared" si="108"/>
        <v/>
      </c>
      <c r="BF139" s="375" t="str">
        <f t="shared" si="109"/>
        <v/>
      </c>
      <c r="BG139" s="373" t="str">
        <f t="shared" si="110"/>
        <v/>
      </c>
      <c r="BH139" s="376" t="str">
        <f t="shared" si="111"/>
        <v/>
      </c>
      <c r="BI139" s="377" t="str">
        <f t="shared" si="112"/>
        <v/>
      </c>
      <c r="BJ139" s="377" t="str">
        <f t="shared" si="113"/>
        <v/>
      </c>
      <c r="BK139" s="378" t="str">
        <f t="shared" si="114"/>
        <v/>
      </c>
      <c r="BL139" s="379" t="str">
        <f t="shared" si="121"/>
        <v/>
      </c>
      <c r="BM139" s="380" t="str">
        <f t="shared" si="122"/>
        <v/>
      </c>
      <c r="BN139" s="381" t="str">
        <f t="shared" si="123"/>
        <v/>
      </c>
      <c r="BO139" s="382" t="str">
        <f t="shared" si="124"/>
        <v/>
      </c>
      <c r="BP139" s="380" t="str">
        <f t="shared" si="125"/>
        <v/>
      </c>
      <c r="BQ139" s="381" t="str">
        <f t="shared" si="126"/>
        <v/>
      </c>
      <c r="BR139" s="382" t="str">
        <f t="shared" si="127"/>
        <v/>
      </c>
      <c r="BS139" s="380" t="str">
        <f t="shared" si="128"/>
        <v/>
      </c>
      <c r="BT139" s="363" t="str">
        <f t="shared" si="129"/>
        <v/>
      </c>
      <c r="BU139" s="377" t="str">
        <f t="shared" si="115"/>
        <v/>
      </c>
      <c r="BV139" s="377" t="str">
        <f t="shared" si="116"/>
        <v/>
      </c>
      <c r="BW139" s="377" t="str">
        <f t="shared" si="117"/>
        <v/>
      </c>
      <c r="BX139" s="383" t="str">
        <f t="shared" si="118"/>
        <v/>
      </c>
      <c r="BY139" s="384" t="str">
        <f t="shared" si="119"/>
        <v/>
      </c>
    </row>
    <row r="140" spans="1:77" s="61" customFormat="1" ht="15.6" hidden="1" x14ac:dyDescent="0.3">
      <c r="A140" s="352">
        <v>119</v>
      </c>
      <c r="B140" s="125"/>
      <c r="C140" s="385" t="s">
        <v>39</v>
      </c>
      <c r="D140" s="353"/>
      <c r="E140" s="354"/>
      <c r="F140" s="355"/>
      <c r="G140" s="356"/>
      <c r="H140" s="357"/>
      <c r="I140" s="357"/>
      <c r="J140" s="358"/>
      <c r="K140" s="359"/>
      <c r="L140" s="360" t="str">
        <f t="shared" si="65"/>
        <v/>
      </c>
      <c r="M140" s="360" t="str">
        <f t="shared" si="66"/>
        <v/>
      </c>
      <c r="N140" s="360" t="str">
        <f t="shared" si="67"/>
        <v/>
      </c>
      <c r="O140" s="361" t="str">
        <f t="shared" si="68"/>
        <v/>
      </c>
      <c r="P140" s="362" t="str">
        <f t="shared" si="120"/>
        <v/>
      </c>
      <c r="Q140" s="363" t="str">
        <f t="shared" si="69"/>
        <v/>
      </c>
      <c r="R140" s="364" t="str">
        <f t="shared" si="70"/>
        <v/>
      </c>
      <c r="S140" s="362" t="str">
        <f t="shared" si="71"/>
        <v/>
      </c>
      <c r="T140" s="363" t="str">
        <f t="shared" si="72"/>
        <v/>
      </c>
      <c r="U140" s="364" t="str">
        <f t="shared" si="73"/>
        <v/>
      </c>
      <c r="V140" s="362" t="str">
        <f t="shared" si="74"/>
        <v/>
      </c>
      <c r="W140" s="363" t="str">
        <f t="shared" si="75"/>
        <v/>
      </c>
      <c r="X140" s="365">
        <f t="shared" si="76"/>
        <v>0</v>
      </c>
      <c r="Y140" s="365">
        <f t="shared" si="77"/>
        <v>0</v>
      </c>
      <c r="Z140" s="365">
        <f t="shared" si="78"/>
        <v>0</v>
      </c>
      <c r="AA140" s="366">
        <f t="shared" si="79"/>
        <v>0</v>
      </c>
      <c r="AB140" s="367">
        <f t="shared" si="80"/>
        <v>0</v>
      </c>
      <c r="AC140" s="367" t="str">
        <f t="shared" si="81"/>
        <v>High Grade Span Group</v>
      </c>
      <c r="AD140" s="367" t="str">
        <f t="shared" si="82"/>
        <v/>
      </c>
      <c r="AE140" s="368" t="str">
        <f t="shared" si="83"/>
        <v/>
      </c>
      <c r="AF140" s="368" t="str">
        <f t="shared" si="84"/>
        <v/>
      </c>
      <c r="AG140" s="369" t="str">
        <f t="shared" si="85"/>
        <v/>
      </c>
      <c r="AH140" s="368" t="str">
        <f t="shared" si="86"/>
        <v/>
      </c>
      <c r="AI140" s="368" t="str">
        <f t="shared" si="87"/>
        <v/>
      </c>
      <c r="AJ140" s="369" t="str">
        <f t="shared" si="88"/>
        <v/>
      </c>
      <c r="AK140" s="368" t="str">
        <f t="shared" si="89"/>
        <v/>
      </c>
      <c r="AL140" s="368" t="str">
        <f t="shared" si="90"/>
        <v/>
      </c>
      <c r="AM140" s="369" t="str">
        <f t="shared" si="91"/>
        <v/>
      </c>
      <c r="AN140" s="370" t="str">
        <f t="shared" si="92"/>
        <v/>
      </c>
      <c r="AO140" s="371" t="str">
        <f t="shared" si="93"/>
        <v/>
      </c>
      <c r="AP140" s="368" t="str">
        <f t="shared" si="94"/>
        <v/>
      </c>
      <c r="AQ140" s="369" t="str">
        <f t="shared" si="95"/>
        <v/>
      </c>
      <c r="AR140" s="371" t="str">
        <f t="shared" si="96"/>
        <v/>
      </c>
      <c r="AS140" s="368" t="str">
        <f t="shared" si="97"/>
        <v/>
      </c>
      <c r="AT140" s="369" t="str">
        <f t="shared" si="98"/>
        <v/>
      </c>
      <c r="AU140" s="371" t="str">
        <f t="shared" si="99"/>
        <v/>
      </c>
      <c r="AV140" s="368" t="str">
        <f t="shared" si="100"/>
        <v/>
      </c>
      <c r="AW140" s="369" t="str">
        <f t="shared" si="101"/>
        <v/>
      </c>
      <c r="AX140" s="372"/>
      <c r="AY140" s="369" t="str">
        <f t="shared" si="102"/>
        <v/>
      </c>
      <c r="AZ140" s="369" t="str">
        <f t="shared" si="103"/>
        <v/>
      </c>
      <c r="BA140" s="373" t="str">
        <f t="shared" si="104"/>
        <v/>
      </c>
      <c r="BB140" s="374" t="str">
        <f t="shared" si="105"/>
        <v/>
      </c>
      <c r="BC140" s="375" t="str">
        <f t="shared" si="106"/>
        <v/>
      </c>
      <c r="BD140" s="373" t="str">
        <f t="shared" si="107"/>
        <v/>
      </c>
      <c r="BE140" s="374" t="str">
        <f t="shared" si="108"/>
        <v/>
      </c>
      <c r="BF140" s="375" t="str">
        <f t="shared" si="109"/>
        <v/>
      </c>
      <c r="BG140" s="373" t="str">
        <f t="shared" si="110"/>
        <v/>
      </c>
      <c r="BH140" s="376" t="str">
        <f t="shared" si="111"/>
        <v/>
      </c>
      <c r="BI140" s="377" t="str">
        <f t="shared" si="112"/>
        <v/>
      </c>
      <c r="BJ140" s="377" t="str">
        <f t="shared" si="113"/>
        <v/>
      </c>
      <c r="BK140" s="378" t="str">
        <f t="shared" si="114"/>
        <v/>
      </c>
      <c r="BL140" s="379" t="str">
        <f t="shared" si="121"/>
        <v/>
      </c>
      <c r="BM140" s="380" t="str">
        <f t="shared" si="122"/>
        <v/>
      </c>
      <c r="BN140" s="381" t="str">
        <f t="shared" si="123"/>
        <v/>
      </c>
      <c r="BO140" s="382" t="str">
        <f t="shared" si="124"/>
        <v/>
      </c>
      <c r="BP140" s="380" t="str">
        <f t="shared" si="125"/>
        <v/>
      </c>
      <c r="BQ140" s="381" t="str">
        <f t="shared" si="126"/>
        <v/>
      </c>
      <c r="BR140" s="382" t="str">
        <f t="shared" si="127"/>
        <v/>
      </c>
      <c r="BS140" s="380" t="str">
        <f t="shared" si="128"/>
        <v/>
      </c>
      <c r="BT140" s="363" t="str">
        <f t="shared" si="129"/>
        <v/>
      </c>
      <c r="BU140" s="377" t="str">
        <f t="shared" si="115"/>
        <v/>
      </c>
      <c r="BV140" s="377" t="str">
        <f t="shared" si="116"/>
        <v/>
      </c>
      <c r="BW140" s="377" t="str">
        <f t="shared" si="117"/>
        <v/>
      </c>
      <c r="BX140" s="383" t="str">
        <f t="shared" si="118"/>
        <v/>
      </c>
      <c r="BY140" s="384" t="str">
        <f t="shared" si="119"/>
        <v/>
      </c>
    </row>
    <row r="141" spans="1:77" s="61" customFormat="1" ht="15.6" hidden="1" x14ac:dyDescent="0.3">
      <c r="A141" s="352">
        <v>120</v>
      </c>
      <c r="B141" s="125"/>
      <c r="C141" s="385" t="s">
        <v>41</v>
      </c>
      <c r="D141" s="353"/>
      <c r="E141" s="354"/>
      <c r="F141" s="355"/>
      <c r="G141" s="356"/>
      <c r="H141" s="357"/>
      <c r="I141" s="357"/>
      <c r="J141" s="358"/>
      <c r="K141" s="359"/>
      <c r="L141" s="360" t="str">
        <f t="shared" si="65"/>
        <v/>
      </c>
      <c r="M141" s="360" t="str">
        <f t="shared" si="66"/>
        <v/>
      </c>
      <c r="N141" s="360" t="str">
        <f t="shared" si="67"/>
        <v/>
      </c>
      <c r="O141" s="361" t="str">
        <f t="shared" si="68"/>
        <v/>
      </c>
      <c r="P141" s="362" t="str">
        <f t="shared" si="120"/>
        <v/>
      </c>
      <c r="Q141" s="363" t="str">
        <f t="shared" si="69"/>
        <v/>
      </c>
      <c r="R141" s="364" t="str">
        <f t="shared" si="70"/>
        <v/>
      </c>
      <c r="S141" s="362" t="str">
        <f t="shared" si="71"/>
        <v/>
      </c>
      <c r="T141" s="363" t="str">
        <f t="shared" si="72"/>
        <v/>
      </c>
      <c r="U141" s="364" t="str">
        <f t="shared" si="73"/>
        <v/>
      </c>
      <c r="V141" s="362" t="str">
        <f t="shared" si="74"/>
        <v/>
      </c>
      <c r="W141" s="363" t="str">
        <f t="shared" si="75"/>
        <v/>
      </c>
      <c r="X141" s="365">
        <f t="shared" si="76"/>
        <v>0</v>
      </c>
      <c r="Y141" s="365">
        <f t="shared" si="77"/>
        <v>0</v>
      </c>
      <c r="Z141" s="365">
        <f t="shared" si="78"/>
        <v>0</v>
      </c>
      <c r="AA141" s="366">
        <f t="shared" si="79"/>
        <v>0</v>
      </c>
      <c r="AB141" s="367">
        <f t="shared" si="80"/>
        <v>0</v>
      </c>
      <c r="AC141" s="367" t="str">
        <f t="shared" si="81"/>
        <v>Elem. Grade Span Group/Low</v>
      </c>
      <c r="AD141" s="367" t="str">
        <f t="shared" si="82"/>
        <v/>
      </c>
      <c r="AE141" s="368" t="str">
        <f t="shared" si="83"/>
        <v/>
      </c>
      <c r="AF141" s="368" t="str">
        <f t="shared" si="84"/>
        <v/>
      </c>
      <c r="AG141" s="369" t="str">
        <f t="shared" si="85"/>
        <v/>
      </c>
      <c r="AH141" s="368" t="str">
        <f t="shared" si="86"/>
        <v/>
      </c>
      <c r="AI141" s="368" t="str">
        <f t="shared" si="87"/>
        <v/>
      </c>
      <c r="AJ141" s="369" t="str">
        <f t="shared" si="88"/>
        <v/>
      </c>
      <c r="AK141" s="368" t="str">
        <f t="shared" si="89"/>
        <v/>
      </c>
      <c r="AL141" s="368" t="str">
        <f t="shared" si="90"/>
        <v/>
      </c>
      <c r="AM141" s="369" t="str">
        <f t="shared" si="91"/>
        <v/>
      </c>
      <c r="AN141" s="370" t="str">
        <f t="shared" si="92"/>
        <v/>
      </c>
      <c r="AO141" s="371" t="str">
        <f t="shared" si="93"/>
        <v/>
      </c>
      <c r="AP141" s="368" t="str">
        <f t="shared" si="94"/>
        <v/>
      </c>
      <c r="AQ141" s="369" t="str">
        <f t="shared" si="95"/>
        <v/>
      </c>
      <c r="AR141" s="371" t="str">
        <f t="shared" si="96"/>
        <v/>
      </c>
      <c r="AS141" s="368" t="str">
        <f t="shared" si="97"/>
        <v/>
      </c>
      <c r="AT141" s="369" t="str">
        <f t="shared" si="98"/>
        <v/>
      </c>
      <c r="AU141" s="371" t="str">
        <f t="shared" si="99"/>
        <v/>
      </c>
      <c r="AV141" s="368" t="str">
        <f t="shared" si="100"/>
        <v/>
      </c>
      <c r="AW141" s="369" t="str">
        <f t="shared" si="101"/>
        <v/>
      </c>
      <c r="AX141" s="372"/>
      <c r="AY141" s="369" t="str">
        <f t="shared" si="102"/>
        <v/>
      </c>
      <c r="AZ141" s="369" t="str">
        <f t="shared" si="103"/>
        <v/>
      </c>
      <c r="BA141" s="373" t="str">
        <f t="shared" si="104"/>
        <v/>
      </c>
      <c r="BB141" s="374" t="str">
        <f t="shared" si="105"/>
        <v/>
      </c>
      <c r="BC141" s="375" t="str">
        <f t="shared" si="106"/>
        <v/>
      </c>
      <c r="BD141" s="373" t="str">
        <f t="shared" si="107"/>
        <v/>
      </c>
      <c r="BE141" s="374" t="str">
        <f t="shared" si="108"/>
        <v/>
      </c>
      <c r="BF141" s="375" t="str">
        <f t="shared" si="109"/>
        <v/>
      </c>
      <c r="BG141" s="373" t="str">
        <f t="shared" si="110"/>
        <v/>
      </c>
      <c r="BH141" s="376" t="str">
        <f t="shared" si="111"/>
        <v/>
      </c>
      <c r="BI141" s="377" t="str">
        <f t="shared" si="112"/>
        <v/>
      </c>
      <c r="BJ141" s="377" t="str">
        <f t="shared" si="113"/>
        <v/>
      </c>
      <c r="BK141" s="378" t="str">
        <f t="shared" si="114"/>
        <v/>
      </c>
      <c r="BL141" s="379" t="str">
        <f t="shared" si="121"/>
        <v/>
      </c>
      <c r="BM141" s="380" t="str">
        <f t="shared" si="122"/>
        <v/>
      </c>
      <c r="BN141" s="381" t="str">
        <f t="shared" si="123"/>
        <v/>
      </c>
      <c r="BO141" s="382" t="str">
        <f t="shared" si="124"/>
        <v/>
      </c>
      <c r="BP141" s="380" t="str">
        <f t="shared" si="125"/>
        <v/>
      </c>
      <c r="BQ141" s="381" t="str">
        <f t="shared" si="126"/>
        <v/>
      </c>
      <c r="BR141" s="382" t="str">
        <f t="shared" si="127"/>
        <v/>
      </c>
      <c r="BS141" s="380" t="str">
        <f t="shared" si="128"/>
        <v/>
      </c>
      <c r="BT141" s="363" t="str">
        <f t="shared" si="129"/>
        <v/>
      </c>
      <c r="BU141" s="377" t="str">
        <f t="shared" si="115"/>
        <v/>
      </c>
      <c r="BV141" s="377" t="str">
        <f t="shared" si="116"/>
        <v/>
      </c>
      <c r="BW141" s="377" t="str">
        <f t="shared" si="117"/>
        <v/>
      </c>
      <c r="BX141" s="383" t="str">
        <f t="shared" si="118"/>
        <v/>
      </c>
      <c r="BY141" s="384" t="str">
        <f t="shared" si="119"/>
        <v/>
      </c>
    </row>
    <row r="142" spans="1:77" s="61" customFormat="1" ht="15.6" hidden="1" x14ac:dyDescent="0.3">
      <c r="A142" s="352">
        <v>121</v>
      </c>
      <c r="B142" s="125"/>
      <c r="C142" s="385" t="s">
        <v>40</v>
      </c>
      <c r="D142" s="353"/>
      <c r="E142" s="354"/>
      <c r="F142" s="355"/>
      <c r="G142" s="356"/>
      <c r="H142" s="357"/>
      <c r="I142" s="357"/>
      <c r="J142" s="358"/>
      <c r="K142" s="359"/>
      <c r="L142" s="360" t="str">
        <f t="shared" si="65"/>
        <v/>
      </c>
      <c r="M142" s="360" t="str">
        <f t="shared" si="66"/>
        <v/>
      </c>
      <c r="N142" s="360" t="str">
        <f t="shared" si="67"/>
        <v/>
      </c>
      <c r="O142" s="361" t="str">
        <f t="shared" si="68"/>
        <v/>
      </c>
      <c r="P142" s="362" t="str">
        <f t="shared" si="120"/>
        <v/>
      </c>
      <c r="Q142" s="363" t="str">
        <f t="shared" si="69"/>
        <v/>
      </c>
      <c r="R142" s="364" t="str">
        <f t="shared" si="70"/>
        <v/>
      </c>
      <c r="S142" s="362" t="str">
        <f t="shared" si="71"/>
        <v/>
      </c>
      <c r="T142" s="363" t="str">
        <f t="shared" si="72"/>
        <v/>
      </c>
      <c r="U142" s="364" t="str">
        <f t="shared" si="73"/>
        <v/>
      </c>
      <c r="V142" s="362" t="str">
        <f t="shared" si="74"/>
        <v/>
      </c>
      <c r="W142" s="363" t="str">
        <f t="shared" si="75"/>
        <v/>
      </c>
      <c r="X142" s="365">
        <f t="shared" si="76"/>
        <v>0</v>
      </c>
      <c r="Y142" s="365">
        <f t="shared" si="77"/>
        <v>0</v>
      </c>
      <c r="Z142" s="365">
        <f t="shared" si="78"/>
        <v>0</v>
      </c>
      <c r="AA142" s="366">
        <f t="shared" si="79"/>
        <v>0</v>
      </c>
      <c r="AB142" s="367">
        <f t="shared" si="80"/>
        <v>0</v>
      </c>
      <c r="AC142" s="367" t="str">
        <f t="shared" si="81"/>
        <v>Elem. Grade Span Group/High</v>
      </c>
      <c r="AD142" s="367" t="str">
        <f t="shared" si="82"/>
        <v/>
      </c>
      <c r="AE142" s="368" t="str">
        <f t="shared" si="83"/>
        <v/>
      </c>
      <c r="AF142" s="368" t="str">
        <f t="shared" si="84"/>
        <v/>
      </c>
      <c r="AG142" s="369" t="str">
        <f t="shared" si="85"/>
        <v/>
      </c>
      <c r="AH142" s="368" t="str">
        <f t="shared" si="86"/>
        <v/>
      </c>
      <c r="AI142" s="368" t="str">
        <f t="shared" si="87"/>
        <v/>
      </c>
      <c r="AJ142" s="369" t="str">
        <f t="shared" si="88"/>
        <v/>
      </c>
      <c r="AK142" s="368" t="str">
        <f t="shared" si="89"/>
        <v/>
      </c>
      <c r="AL142" s="368" t="str">
        <f t="shared" si="90"/>
        <v/>
      </c>
      <c r="AM142" s="369" t="str">
        <f t="shared" si="91"/>
        <v/>
      </c>
      <c r="AN142" s="370" t="str">
        <f t="shared" si="92"/>
        <v/>
      </c>
      <c r="AO142" s="371" t="str">
        <f t="shared" si="93"/>
        <v/>
      </c>
      <c r="AP142" s="368" t="str">
        <f t="shared" si="94"/>
        <v/>
      </c>
      <c r="AQ142" s="369" t="str">
        <f t="shared" si="95"/>
        <v/>
      </c>
      <c r="AR142" s="371" t="str">
        <f t="shared" si="96"/>
        <v/>
      </c>
      <c r="AS142" s="368" t="str">
        <f t="shared" si="97"/>
        <v/>
      </c>
      <c r="AT142" s="369" t="str">
        <f t="shared" si="98"/>
        <v/>
      </c>
      <c r="AU142" s="371" t="str">
        <f t="shared" si="99"/>
        <v/>
      </c>
      <c r="AV142" s="368" t="str">
        <f t="shared" si="100"/>
        <v/>
      </c>
      <c r="AW142" s="369" t="str">
        <f t="shared" si="101"/>
        <v/>
      </c>
      <c r="AX142" s="372"/>
      <c r="AY142" s="369" t="str">
        <f t="shared" si="102"/>
        <v/>
      </c>
      <c r="AZ142" s="369" t="str">
        <f t="shared" si="103"/>
        <v/>
      </c>
      <c r="BA142" s="373" t="str">
        <f t="shared" si="104"/>
        <v/>
      </c>
      <c r="BB142" s="374" t="str">
        <f t="shared" si="105"/>
        <v/>
      </c>
      <c r="BC142" s="375" t="str">
        <f t="shared" si="106"/>
        <v/>
      </c>
      <c r="BD142" s="373" t="str">
        <f t="shared" si="107"/>
        <v/>
      </c>
      <c r="BE142" s="374" t="str">
        <f t="shared" si="108"/>
        <v/>
      </c>
      <c r="BF142" s="375" t="str">
        <f t="shared" si="109"/>
        <v/>
      </c>
      <c r="BG142" s="373" t="str">
        <f t="shared" si="110"/>
        <v/>
      </c>
      <c r="BH142" s="376" t="str">
        <f t="shared" si="111"/>
        <v/>
      </c>
      <c r="BI142" s="377" t="str">
        <f t="shared" si="112"/>
        <v/>
      </c>
      <c r="BJ142" s="377" t="str">
        <f t="shared" si="113"/>
        <v/>
      </c>
      <c r="BK142" s="378" t="str">
        <f t="shared" si="114"/>
        <v/>
      </c>
      <c r="BL142" s="379" t="str">
        <f t="shared" si="121"/>
        <v/>
      </c>
      <c r="BM142" s="380" t="str">
        <f t="shared" si="122"/>
        <v/>
      </c>
      <c r="BN142" s="381" t="str">
        <f t="shared" si="123"/>
        <v/>
      </c>
      <c r="BO142" s="382" t="str">
        <f t="shared" si="124"/>
        <v/>
      </c>
      <c r="BP142" s="380" t="str">
        <f t="shared" si="125"/>
        <v/>
      </c>
      <c r="BQ142" s="381" t="str">
        <f t="shared" si="126"/>
        <v/>
      </c>
      <c r="BR142" s="382" t="str">
        <f t="shared" si="127"/>
        <v/>
      </c>
      <c r="BS142" s="380" t="str">
        <f t="shared" si="128"/>
        <v/>
      </c>
      <c r="BT142" s="363" t="str">
        <f t="shared" si="129"/>
        <v/>
      </c>
      <c r="BU142" s="377" t="str">
        <f t="shared" si="115"/>
        <v/>
      </c>
      <c r="BV142" s="377" t="str">
        <f t="shared" si="116"/>
        <v/>
      </c>
      <c r="BW142" s="377" t="str">
        <f t="shared" si="117"/>
        <v/>
      </c>
      <c r="BX142" s="383" t="str">
        <f t="shared" si="118"/>
        <v/>
      </c>
      <c r="BY142" s="384" t="str">
        <f t="shared" si="119"/>
        <v/>
      </c>
    </row>
    <row r="143" spans="1:77" s="61" customFormat="1" ht="15.6" hidden="1" x14ac:dyDescent="0.3">
      <c r="A143" s="352">
        <v>122</v>
      </c>
      <c r="B143" s="125"/>
      <c r="C143" s="385" t="s">
        <v>42</v>
      </c>
      <c r="D143" s="353"/>
      <c r="E143" s="354"/>
      <c r="F143" s="355"/>
      <c r="G143" s="356"/>
      <c r="H143" s="357"/>
      <c r="I143" s="357"/>
      <c r="J143" s="358"/>
      <c r="K143" s="359"/>
      <c r="L143" s="360" t="str">
        <f t="shared" si="65"/>
        <v/>
      </c>
      <c r="M143" s="360" t="str">
        <f t="shared" si="66"/>
        <v/>
      </c>
      <c r="N143" s="360" t="str">
        <f t="shared" si="67"/>
        <v/>
      </c>
      <c r="O143" s="361" t="str">
        <f t="shared" si="68"/>
        <v/>
      </c>
      <c r="P143" s="362" t="str">
        <f t="shared" si="120"/>
        <v/>
      </c>
      <c r="Q143" s="363" t="str">
        <f t="shared" si="69"/>
        <v/>
      </c>
      <c r="R143" s="364" t="str">
        <f t="shared" si="70"/>
        <v/>
      </c>
      <c r="S143" s="362" t="str">
        <f t="shared" si="71"/>
        <v/>
      </c>
      <c r="T143" s="363" t="str">
        <f t="shared" si="72"/>
        <v/>
      </c>
      <c r="U143" s="364" t="str">
        <f t="shared" si="73"/>
        <v/>
      </c>
      <c r="V143" s="362" t="str">
        <f t="shared" si="74"/>
        <v/>
      </c>
      <c r="W143" s="363" t="str">
        <f t="shared" si="75"/>
        <v/>
      </c>
      <c r="X143" s="365">
        <f t="shared" si="76"/>
        <v>0</v>
      </c>
      <c r="Y143" s="365">
        <f t="shared" si="77"/>
        <v>0</v>
      </c>
      <c r="Z143" s="365">
        <f t="shared" si="78"/>
        <v>0</v>
      </c>
      <c r="AA143" s="366">
        <f t="shared" si="79"/>
        <v>0</v>
      </c>
      <c r="AB143" s="367">
        <f t="shared" si="80"/>
        <v>0</v>
      </c>
      <c r="AC143" s="367" t="str">
        <f t="shared" si="81"/>
        <v>Middle Grade Span Group/Low</v>
      </c>
      <c r="AD143" s="367" t="str">
        <f t="shared" si="82"/>
        <v/>
      </c>
      <c r="AE143" s="368" t="str">
        <f t="shared" si="83"/>
        <v/>
      </c>
      <c r="AF143" s="368" t="str">
        <f t="shared" si="84"/>
        <v/>
      </c>
      <c r="AG143" s="369" t="str">
        <f t="shared" si="85"/>
        <v/>
      </c>
      <c r="AH143" s="368" t="str">
        <f t="shared" si="86"/>
        <v/>
      </c>
      <c r="AI143" s="368" t="str">
        <f t="shared" si="87"/>
        <v/>
      </c>
      <c r="AJ143" s="369" t="str">
        <f t="shared" si="88"/>
        <v/>
      </c>
      <c r="AK143" s="368" t="str">
        <f t="shared" si="89"/>
        <v/>
      </c>
      <c r="AL143" s="368" t="str">
        <f t="shared" si="90"/>
        <v/>
      </c>
      <c r="AM143" s="369" t="str">
        <f t="shared" si="91"/>
        <v/>
      </c>
      <c r="AN143" s="370" t="str">
        <f t="shared" si="92"/>
        <v/>
      </c>
      <c r="AO143" s="371" t="str">
        <f t="shared" si="93"/>
        <v/>
      </c>
      <c r="AP143" s="368" t="str">
        <f t="shared" si="94"/>
        <v/>
      </c>
      <c r="AQ143" s="369" t="str">
        <f t="shared" si="95"/>
        <v/>
      </c>
      <c r="AR143" s="371" t="str">
        <f t="shared" si="96"/>
        <v/>
      </c>
      <c r="AS143" s="368" t="str">
        <f t="shared" si="97"/>
        <v/>
      </c>
      <c r="AT143" s="369" t="str">
        <f t="shared" si="98"/>
        <v/>
      </c>
      <c r="AU143" s="371" t="str">
        <f t="shared" si="99"/>
        <v/>
      </c>
      <c r="AV143" s="368" t="str">
        <f t="shared" si="100"/>
        <v/>
      </c>
      <c r="AW143" s="369" t="str">
        <f t="shared" si="101"/>
        <v/>
      </c>
      <c r="AX143" s="372"/>
      <c r="AY143" s="369" t="str">
        <f t="shared" si="102"/>
        <v/>
      </c>
      <c r="AZ143" s="369" t="str">
        <f t="shared" si="103"/>
        <v/>
      </c>
      <c r="BA143" s="373" t="str">
        <f t="shared" si="104"/>
        <v/>
      </c>
      <c r="BB143" s="374" t="str">
        <f t="shared" si="105"/>
        <v/>
      </c>
      <c r="BC143" s="375" t="str">
        <f t="shared" si="106"/>
        <v/>
      </c>
      <c r="BD143" s="373" t="str">
        <f t="shared" si="107"/>
        <v/>
      </c>
      <c r="BE143" s="374" t="str">
        <f t="shared" si="108"/>
        <v/>
      </c>
      <c r="BF143" s="375" t="str">
        <f t="shared" si="109"/>
        <v/>
      </c>
      <c r="BG143" s="373" t="str">
        <f t="shared" si="110"/>
        <v/>
      </c>
      <c r="BH143" s="376" t="str">
        <f t="shared" si="111"/>
        <v/>
      </c>
      <c r="BI143" s="377" t="str">
        <f t="shared" si="112"/>
        <v/>
      </c>
      <c r="BJ143" s="377" t="str">
        <f t="shared" si="113"/>
        <v/>
      </c>
      <c r="BK143" s="378" t="str">
        <f t="shared" si="114"/>
        <v/>
      </c>
      <c r="BL143" s="379" t="str">
        <f t="shared" si="121"/>
        <v/>
      </c>
      <c r="BM143" s="380" t="str">
        <f t="shared" si="122"/>
        <v/>
      </c>
      <c r="BN143" s="381" t="str">
        <f t="shared" si="123"/>
        <v/>
      </c>
      <c r="BO143" s="382" t="str">
        <f t="shared" si="124"/>
        <v/>
      </c>
      <c r="BP143" s="380" t="str">
        <f t="shared" si="125"/>
        <v/>
      </c>
      <c r="BQ143" s="381" t="str">
        <f t="shared" si="126"/>
        <v/>
      </c>
      <c r="BR143" s="382" t="str">
        <f t="shared" si="127"/>
        <v/>
      </c>
      <c r="BS143" s="380" t="str">
        <f t="shared" si="128"/>
        <v/>
      </c>
      <c r="BT143" s="363" t="str">
        <f t="shared" si="129"/>
        <v/>
      </c>
      <c r="BU143" s="377" t="str">
        <f t="shared" si="115"/>
        <v/>
      </c>
      <c r="BV143" s="377" t="str">
        <f t="shared" si="116"/>
        <v/>
      </c>
      <c r="BW143" s="377" t="str">
        <f t="shared" si="117"/>
        <v/>
      </c>
      <c r="BX143" s="383" t="str">
        <f t="shared" si="118"/>
        <v/>
      </c>
      <c r="BY143" s="384" t="str">
        <f t="shared" si="119"/>
        <v/>
      </c>
    </row>
    <row r="144" spans="1:77" s="61" customFormat="1" ht="15.6" hidden="1" x14ac:dyDescent="0.3">
      <c r="A144" s="352">
        <v>123</v>
      </c>
      <c r="B144" s="125"/>
      <c r="C144" s="385" t="s">
        <v>43</v>
      </c>
      <c r="D144" s="353"/>
      <c r="E144" s="354"/>
      <c r="F144" s="355"/>
      <c r="G144" s="356"/>
      <c r="H144" s="357"/>
      <c r="I144" s="357"/>
      <c r="J144" s="358"/>
      <c r="K144" s="359"/>
      <c r="L144" s="360" t="str">
        <f t="shared" si="65"/>
        <v/>
      </c>
      <c r="M144" s="360" t="str">
        <f t="shared" si="66"/>
        <v/>
      </c>
      <c r="N144" s="360" t="str">
        <f t="shared" si="67"/>
        <v/>
      </c>
      <c r="O144" s="361" t="str">
        <f t="shared" si="68"/>
        <v/>
      </c>
      <c r="P144" s="362" t="str">
        <f t="shared" si="120"/>
        <v/>
      </c>
      <c r="Q144" s="363" t="str">
        <f t="shared" si="69"/>
        <v/>
      </c>
      <c r="R144" s="364" t="str">
        <f t="shared" si="70"/>
        <v/>
      </c>
      <c r="S144" s="362" t="str">
        <f t="shared" si="71"/>
        <v/>
      </c>
      <c r="T144" s="363" t="str">
        <f t="shared" si="72"/>
        <v/>
      </c>
      <c r="U144" s="364" t="str">
        <f t="shared" si="73"/>
        <v/>
      </c>
      <c r="V144" s="362" t="str">
        <f t="shared" si="74"/>
        <v/>
      </c>
      <c r="W144" s="363" t="str">
        <f t="shared" si="75"/>
        <v/>
      </c>
      <c r="X144" s="365">
        <f t="shared" si="76"/>
        <v>0</v>
      </c>
      <c r="Y144" s="365">
        <f t="shared" si="77"/>
        <v>0</v>
      </c>
      <c r="Z144" s="365">
        <f t="shared" si="78"/>
        <v>0</v>
      </c>
      <c r="AA144" s="366">
        <f t="shared" si="79"/>
        <v>0</v>
      </c>
      <c r="AB144" s="367">
        <f t="shared" si="80"/>
        <v>0</v>
      </c>
      <c r="AC144" s="367" t="str">
        <f t="shared" si="81"/>
        <v>Middle Grade Span Group/High</v>
      </c>
      <c r="AD144" s="367" t="str">
        <f t="shared" si="82"/>
        <v/>
      </c>
      <c r="AE144" s="368" t="str">
        <f t="shared" si="83"/>
        <v/>
      </c>
      <c r="AF144" s="368" t="str">
        <f t="shared" si="84"/>
        <v/>
      </c>
      <c r="AG144" s="369" t="str">
        <f t="shared" si="85"/>
        <v/>
      </c>
      <c r="AH144" s="368" t="str">
        <f t="shared" si="86"/>
        <v/>
      </c>
      <c r="AI144" s="368" t="str">
        <f t="shared" si="87"/>
        <v/>
      </c>
      <c r="AJ144" s="369" t="str">
        <f t="shared" si="88"/>
        <v/>
      </c>
      <c r="AK144" s="368" t="str">
        <f t="shared" si="89"/>
        <v/>
      </c>
      <c r="AL144" s="368" t="str">
        <f t="shared" si="90"/>
        <v/>
      </c>
      <c r="AM144" s="369" t="str">
        <f t="shared" si="91"/>
        <v/>
      </c>
      <c r="AN144" s="370" t="str">
        <f t="shared" si="92"/>
        <v/>
      </c>
      <c r="AO144" s="371" t="str">
        <f t="shared" si="93"/>
        <v/>
      </c>
      <c r="AP144" s="368" t="str">
        <f t="shared" si="94"/>
        <v/>
      </c>
      <c r="AQ144" s="369" t="str">
        <f t="shared" si="95"/>
        <v/>
      </c>
      <c r="AR144" s="371" t="str">
        <f t="shared" si="96"/>
        <v/>
      </c>
      <c r="AS144" s="368" t="str">
        <f t="shared" si="97"/>
        <v/>
      </c>
      <c r="AT144" s="369" t="str">
        <f t="shared" si="98"/>
        <v/>
      </c>
      <c r="AU144" s="371" t="str">
        <f t="shared" si="99"/>
        <v/>
      </c>
      <c r="AV144" s="368" t="str">
        <f t="shared" si="100"/>
        <v/>
      </c>
      <c r="AW144" s="369" t="str">
        <f t="shared" si="101"/>
        <v/>
      </c>
      <c r="AX144" s="372"/>
      <c r="AY144" s="369" t="str">
        <f t="shared" si="102"/>
        <v/>
      </c>
      <c r="AZ144" s="369" t="str">
        <f t="shared" si="103"/>
        <v/>
      </c>
      <c r="BA144" s="373" t="str">
        <f t="shared" si="104"/>
        <v/>
      </c>
      <c r="BB144" s="374" t="str">
        <f t="shared" si="105"/>
        <v/>
      </c>
      <c r="BC144" s="375" t="str">
        <f t="shared" si="106"/>
        <v/>
      </c>
      <c r="BD144" s="373" t="str">
        <f t="shared" si="107"/>
        <v/>
      </c>
      <c r="BE144" s="374" t="str">
        <f t="shared" si="108"/>
        <v/>
      </c>
      <c r="BF144" s="375" t="str">
        <f t="shared" si="109"/>
        <v/>
      </c>
      <c r="BG144" s="373" t="str">
        <f t="shared" si="110"/>
        <v/>
      </c>
      <c r="BH144" s="376" t="str">
        <f t="shared" si="111"/>
        <v/>
      </c>
      <c r="BI144" s="377" t="str">
        <f t="shared" si="112"/>
        <v/>
      </c>
      <c r="BJ144" s="377" t="str">
        <f t="shared" si="113"/>
        <v/>
      </c>
      <c r="BK144" s="378" t="str">
        <f t="shared" si="114"/>
        <v/>
      </c>
      <c r="BL144" s="379" t="str">
        <f t="shared" si="121"/>
        <v/>
      </c>
      <c r="BM144" s="380" t="str">
        <f t="shared" si="122"/>
        <v/>
      </c>
      <c r="BN144" s="381" t="str">
        <f t="shared" si="123"/>
        <v/>
      </c>
      <c r="BO144" s="382" t="str">
        <f t="shared" si="124"/>
        <v/>
      </c>
      <c r="BP144" s="380" t="str">
        <f t="shared" si="125"/>
        <v/>
      </c>
      <c r="BQ144" s="381" t="str">
        <f t="shared" si="126"/>
        <v/>
      </c>
      <c r="BR144" s="382" t="str">
        <f t="shared" si="127"/>
        <v/>
      </c>
      <c r="BS144" s="380" t="str">
        <f t="shared" si="128"/>
        <v/>
      </c>
      <c r="BT144" s="363" t="str">
        <f t="shared" si="129"/>
        <v/>
      </c>
      <c r="BU144" s="377" t="str">
        <f t="shared" si="115"/>
        <v/>
      </c>
      <c r="BV144" s="377" t="str">
        <f t="shared" si="116"/>
        <v/>
      </c>
      <c r="BW144" s="377" t="str">
        <f t="shared" si="117"/>
        <v/>
      </c>
      <c r="BX144" s="383" t="str">
        <f t="shared" si="118"/>
        <v/>
      </c>
      <c r="BY144" s="384" t="str">
        <f t="shared" si="119"/>
        <v/>
      </c>
    </row>
    <row r="145" spans="1:77" s="61" customFormat="1" ht="15.6" hidden="1" x14ac:dyDescent="0.3">
      <c r="A145" s="352">
        <v>124</v>
      </c>
      <c r="B145" s="125"/>
      <c r="C145" s="385" t="s">
        <v>44</v>
      </c>
      <c r="D145" s="353"/>
      <c r="E145" s="354"/>
      <c r="F145" s="355"/>
      <c r="G145" s="356"/>
      <c r="H145" s="357"/>
      <c r="I145" s="357"/>
      <c r="J145" s="358"/>
      <c r="K145" s="359"/>
      <c r="L145" s="360" t="str">
        <f t="shared" si="65"/>
        <v/>
      </c>
      <c r="M145" s="360" t="str">
        <f t="shared" si="66"/>
        <v/>
      </c>
      <c r="N145" s="360" t="str">
        <f t="shared" si="67"/>
        <v/>
      </c>
      <c r="O145" s="361" t="str">
        <f t="shared" si="68"/>
        <v/>
      </c>
      <c r="P145" s="362" t="str">
        <f t="shared" si="120"/>
        <v/>
      </c>
      <c r="Q145" s="363" t="str">
        <f t="shared" si="69"/>
        <v/>
      </c>
      <c r="R145" s="364" t="str">
        <f t="shared" si="70"/>
        <v/>
      </c>
      <c r="S145" s="362" t="str">
        <f t="shared" si="71"/>
        <v/>
      </c>
      <c r="T145" s="363" t="str">
        <f t="shared" si="72"/>
        <v/>
      </c>
      <c r="U145" s="364" t="str">
        <f t="shared" si="73"/>
        <v/>
      </c>
      <c r="V145" s="362" t="str">
        <f t="shared" si="74"/>
        <v/>
      </c>
      <c r="W145" s="363" t="str">
        <f t="shared" si="75"/>
        <v/>
      </c>
      <c r="X145" s="365">
        <f t="shared" si="76"/>
        <v>0</v>
      </c>
      <c r="Y145" s="365">
        <f t="shared" si="77"/>
        <v>0</v>
      </c>
      <c r="Z145" s="365">
        <f t="shared" si="78"/>
        <v>0</v>
      </c>
      <c r="AA145" s="366">
        <f t="shared" si="79"/>
        <v>0</v>
      </c>
      <c r="AB145" s="367">
        <f t="shared" si="80"/>
        <v>0</v>
      </c>
      <c r="AC145" s="367" t="str">
        <f t="shared" si="81"/>
        <v>High Grade Span Group/Low</v>
      </c>
      <c r="AD145" s="367" t="str">
        <f t="shared" si="82"/>
        <v/>
      </c>
      <c r="AE145" s="368" t="str">
        <f t="shared" si="83"/>
        <v/>
      </c>
      <c r="AF145" s="368" t="str">
        <f t="shared" si="84"/>
        <v/>
      </c>
      <c r="AG145" s="369" t="str">
        <f t="shared" si="85"/>
        <v/>
      </c>
      <c r="AH145" s="368" t="str">
        <f t="shared" si="86"/>
        <v/>
      </c>
      <c r="AI145" s="368" t="str">
        <f t="shared" si="87"/>
        <v/>
      </c>
      <c r="AJ145" s="369" t="str">
        <f t="shared" si="88"/>
        <v/>
      </c>
      <c r="AK145" s="368" t="str">
        <f t="shared" si="89"/>
        <v/>
      </c>
      <c r="AL145" s="368" t="str">
        <f t="shared" si="90"/>
        <v/>
      </c>
      <c r="AM145" s="369" t="str">
        <f t="shared" si="91"/>
        <v/>
      </c>
      <c r="AN145" s="370" t="str">
        <f t="shared" si="92"/>
        <v/>
      </c>
      <c r="AO145" s="371" t="str">
        <f t="shared" si="93"/>
        <v/>
      </c>
      <c r="AP145" s="368" t="str">
        <f t="shared" si="94"/>
        <v/>
      </c>
      <c r="AQ145" s="369" t="str">
        <f t="shared" si="95"/>
        <v/>
      </c>
      <c r="AR145" s="371" t="str">
        <f t="shared" si="96"/>
        <v/>
      </c>
      <c r="AS145" s="368" t="str">
        <f t="shared" si="97"/>
        <v/>
      </c>
      <c r="AT145" s="369" t="str">
        <f t="shared" si="98"/>
        <v/>
      </c>
      <c r="AU145" s="371" t="str">
        <f t="shared" si="99"/>
        <v/>
      </c>
      <c r="AV145" s="368" t="str">
        <f t="shared" si="100"/>
        <v/>
      </c>
      <c r="AW145" s="369" t="str">
        <f t="shared" si="101"/>
        <v/>
      </c>
      <c r="AX145" s="372"/>
      <c r="AY145" s="369" t="str">
        <f t="shared" si="102"/>
        <v/>
      </c>
      <c r="AZ145" s="369" t="str">
        <f t="shared" si="103"/>
        <v/>
      </c>
      <c r="BA145" s="373" t="str">
        <f t="shared" si="104"/>
        <v/>
      </c>
      <c r="BB145" s="374" t="str">
        <f t="shared" si="105"/>
        <v/>
      </c>
      <c r="BC145" s="375" t="str">
        <f t="shared" si="106"/>
        <v/>
      </c>
      <c r="BD145" s="373" t="str">
        <f t="shared" si="107"/>
        <v/>
      </c>
      <c r="BE145" s="374" t="str">
        <f t="shared" si="108"/>
        <v/>
      </c>
      <c r="BF145" s="375" t="str">
        <f t="shared" si="109"/>
        <v/>
      </c>
      <c r="BG145" s="373" t="str">
        <f t="shared" si="110"/>
        <v/>
      </c>
      <c r="BH145" s="376" t="str">
        <f t="shared" si="111"/>
        <v/>
      </c>
      <c r="BI145" s="377" t="str">
        <f t="shared" si="112"/>
        <v/>
      </c>
      <c r="BJ145" s="377" t="str">
        <f t="shared" si="113"/>
        <v/>
      </c>
      <c r="BK145" s="378" t="str">
        <f t="shared" si="114"/>
        <v/>
      </c>
      <c r="BL145" s="379" t="str">
        <f t="shared" si="121"/>
        <v/>
      </c>
      <c r="BM145" s="380" t="str">
        <f t="shared" si="122"/>
        <v/>
      </c>
      <c r="BN145" s="381" t="str">
        <f t="shared" si="123"/>
        <v/>
      </c>
      <c r="BO145" s="382" t="str">
        <f t="shared" si="124"/>
        <v/>
      </c>
      <c r="BP145" s="380" t="str">
        <f t="shared" si="125"/>
        <v/>
      </c>
      <c r="BQ145" s="381" t="str">
        <f t="shared" si="126"/>
        <v/>
      </c>
      <c r="BR145" s="382" t="str">
        <f t="shared" si="127"/>
        <v/>
      </c>
      <c r="BS145" s="380" t="str">
        <f t="shared" si="128"/>
        <v/>
      </c>
      <c r="BT145" s="363" t="str">
        <f t="shared" si="129"/>
        <v/>
      </c>
      <c r="BU145" s="377" t="str">
        <f t="shared" si="115"/>
        <v/>
      </c>
      <c r="BV145" s="377" t="str">
        <f t="shared" si="116"/>
        <v/>
      </c>
      <c r="BW145" s="377" t="str">
        <f t="shared" si="117"/>
        <v/>
      </c>
      <c r="BX145" s="383" t="str">
        <f t="shared" si="118"/>
        <v/>
      </c>
      <c r="BY145" s="384" t="str">
        <f t="shared" si="119"/>
        <v/>
      </c>
    </row>
    <row r="146" spans="1:77" s="63" customFormat="1" ht="16.2" hidden="1" thickBot="1" x14ac:dyDescent="0.35">
      <c r="A146" s="352">
        <v>125</v>
      </c>
      <c r="B146" s="125"/>
      <c r="C146" s="385" t="s">
        <v>45</v>
      </c>
      <c r="D146" s="353"/>
      <c r="E146" s="354"/>
      <c r="F146" s="355"/>
      <c r="G146" s="356"/>
      <c r="H146" s="357"/>
      <c r="I146" s="357"/>
      <c r="J146" s="358"/>
      <c r="K146" s="359"/>
      <c r="L146" s="360" t="str">
        <f t="shared" si="65"/>
        <v/>
      </c>
      <c r="M146" s="360" t="str">
        <f t="shared" si="66"/>
        <v/>
      </c>
      <c r="N146" s="360" t="str">
        <f t="shared" si="67"/>
        <v/>
      </c>
      <c r="O146" s="361" t="str">
        <f t="shared" si="68"/>
        <v/>
      </c>
      <c r="P146" s="362" t="str">
        <f t="shared" si="120"/>
        <v/>
      </c>
      <c r="Q146" s="363" t="str">
        <f t="shared" si="69"/>
        <v/>
      </c>
      <c r="R146" s="364" t="str">
        <f t="shared" si="70"/>
        <v/>
      </c>
      <c r="S146" s="362" t="str">
        <f t="shared" si="71"/>
        <v/>
      </c>
      <c r="T146" s="363" t="str">
        <f t="shared" si="72"/>
        <v/>
      </c>
      <c r="U146" s="364" t="str">
        <f t="shared" si="73"/>
        <v/>
      </c>
      <c r="V146" s="362" t="str">
        <f t="shared" si="74"/>
        <v/>
      </c>
      <c r="W146" s="363" t="str">
        <f t="shared" si="75"/>
        <v/>
      </c>
      <c r="X146" s="365">
        <f t="shared" si="76"/>
        <v>0</v>
      </c>
      <c r="Y146" s="365">
        <f t="shared" si="77"/>
        <v>0</v>
      </c>
      <c r="Z146" s="365">
        <f t="shared" si="78"/>
        <v>0</v>
      </c>
      <c r="AA146" s="366">
        <f t="shared" si="79"/>
        <v>0</v>
      </c>
      <c r="AB146" s="367">
        <f t="shared" si="80"/>
        <v>0</v>
      </c>
      <c r="AC146" s="367" t="str">
        <f t="shared" si="81"/>
        <v>High Grade Span Group/High</v>
      </c>
      <c r="AD146" s="367" t="str">
        <f t="shared" si="82"/>
        <v/>
      </c>
      <c r="AE146" s="368" t="str">
        <f t="shared" si="83"/>
        <v/>
      </c>
      <c r="AF146" s="368" t="str">
        <f t="shared" si="84"/>
        <v/>
      </c>
      <c r="AG146" s="369" t="str">
        <f t="shared" si="85"/>
        <v/>
      </c>
      <c r="AH146" s="368" t="str">
        <f t="shared" si="86"/>
        <v/>
      </c>
      <c r="AI146" s="368" t="str">
        <f t="shared" si="87"/>
        <v/>
      </c>
      <c r="AJ146" s="369" t="str">
        <f t="shared" si="88"/>
        <v/>
      </c>
      <c r="AK146" s="368" t="str">
        <f t="shared" si="89"/>
        <v/>
      </c>
      <c r="AL146" s="368" t="str">
        <f t="shared" si="90"/>
        <v/>
      </c>
      <c r="AM146" s="369" t="str">
        <f t="shared" si="91"/>
        <v/>
      </c>
      <c r="AN146" s="370" t="str">
        <f t="shared" si="92"/>
        <v/>
      </c>
      <c r="AO146" s="371" t="str">
        <f t="shared" si="93"/>
        <v/>
      </c>
      <c r="AP146" s="368" t="str">
        <f t="shared" si="94"/>
        <v/>
      </c>
      <c r="AQ146" s="369" t="str">
        <f t="shared" si="95"/>
        <v/>
      </c>
      <c r="AR146" s="371" t="str">
        <f t="shared" si="96"/>
        <v/>
      </c>
      <c r="AS146" s="368" t="str">
        <f t="shared" si="97"/>
        <v/>
      </c>
      <c r="AT146" s="369" t="str">
        <f t="shared" si="98"/>
        <v/>
      </c>
      <c r="AU146" s="371" t="str">
        <f t="shared" si="99"/>
        <v/>
      </c>
      <c r="AV146" s="368" t="str">
        <f t="shared" si="100"/>
        <v/>
      </c>
      <c r="AW146" s="369" t="str">
        <f t="shared" si="101"/>
        <v/>
      </c>
      <c r="AX146" s="372"/>
      <c r="AY146" s="369" t="str">
        <f t="shared" si="102"/>
        <v/>
      </c>
      <c r="AZ146" s="369" t="str">
        <f t="shared" si="103"/>
        <v/>
      </c>
      <c r="BA146" s="373" t="str">
        <f t="shared" si="104"/>
        <v/>
      </c>
      <c r="BB146" s="374" t="str">
        <f t="shared" si="105"/>
        <v/>
      </c>
      <c r="BC146" s="375" t="str">
        <f t="shared" si="106"/>
        <v/>
      </c>
      <c r="BD146" s="373" t="str">
        <f t="shared" si="107"/>
        <v/>
      </c>
      <c r="BE146" s="374" t="str">
        <f t="shared" si="108"/>
        <v/>
      </c>
      <c r="BF146" s="375" t="str">
        <f t="shared" si="109"/>
        <v/>
      </c>
      <c r="BG146" s="373" t="str">
        <f t="shared" si="110"/>
        <v/>
      </c>
      <c r="BH146" s="376" t="str">
        <f t="shared" si="111"/>
        <v/>
      </c>
      <c r="BI146" s="377" t="str">
        <f t="shared" si="112"/>
        <v/>
      </c>
      <c r="BJ146" s="377" t="str">
        <f t="shared" si="113"/>
        <v/>
      </c>
      <c r="BK146" s="378" t="str">
        <f t="shared" si="114"/>
        <v/>
      </c>
      <c r="BL146" s="379" t="str">
        <f t="shared" si="121"/>
        <v/>
      </c>
      <c r="BM146" s="380" t="str">
        <f t="shared" si="122"/>
        <v/>
      </c>
      <c r="BN146" s="381" t="str">
        <f t="shared" si="123"/>
        <v/>
      </c>
      <c r="BO146" s="382" t="str">
        <f t="shared" si="124"/>
        <v/>
      </c>
      <c r="BP146" s="380" t="str">
        <f t="shared" si="125"/>
        <v/>
      </c>
      <c r="BQ146" s="381" t="str">
        <f t="shared" si="126"/>
        <v/>
      </c>
      <c r="BR146" s="382" t="str">
        <f t="shared" si="127"/>
        <v/>
      </c>
      <c r="BS146" s="380" t="str">
        <f t="shared" si="128"/>
        <v/>
      </c>
      <c r="BT146" s="363" t="str">
        <f t="shared" si="129"/>
        <v/>
      </c>
      <c r="BU146" s="377" t="str">
        <f t="shared" si="115"/>
        <v/>
      </c>
      <c r="BV146" s="377" t="str">
        <f t="shared" si="116"/>
        <v/>
      </c>
      <c r="BW146" s="377" t="str">
        <f t="shared" si="117"/>
        <v/>
      </c>
      <c r="BX146" s="383" t="str">
        <f t="shared" si="118"/>
        <v/>
      </c>
      <c r="BY146" s="38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86"/>
      <c r="AF147" s="387"/>
      <c r="AG147" s="388"/>
      <c r="AH147" s="386"/>
      <c r="AI147" s="387">
        <f>SUM(AI22:AI32)</f>
        <v>0</v>
      </c>
      <c r="AJ147" s="388" t="str">
        <f>IF(AI147="","",IF(AI147&gt;=$CA$12,"Yes",IF(AI147&lt;#REF!,"NC")))</f>
        <v>Yes</v>
      </c>
      <c r="AK147" s="386"/>
      <c r="AL147" s="389"/>
      <c r="AM147" s="388"/>
      <c r="AN147" s="390"/>
      <c r="AO147" s="386"/>
      <c r="AP147" s="391"/>
      <c r="AQ147" s="388"/>
      <c r="AR147" s="386"/>
      <c r="AS147" s="387"/>
      <c r="AT147" s="388"/>
      <c r="AU147" s="386"/>
      <c r="AV147" s="389"/>
      <c r="AW147" s="388"/>
      <c r="AX147" s="392"/>
      <c r="AY147" s="386"/>
      <c r="AZ147" s="386"/>
      <c r="BA147" s="388"/>
      <c r="BB147" s="386"/>
      <c r="BC147" s="386"/>
      <c r="BD147" s="388"/>
      <c r="BE147" s="386"/>
      <c r="BF147" s="386"/>
      <c r="BG147" s="388"/>
      <c r="BH147" s="393"/>
      <c r="BI147" s="394"/>
      <c r="BJ147" s="394"/>
      <c r="BK147" s="395"/>
      <c r="BL147" s="386"/>
      <c r="BM147" s="386"/>
      <c r="BN147" s="388"/>
      <c r="BO147" s="386"/>
      <c r="BP147" s="386"/>
      <c r="BQ147" s="388"/>
      <c r="BR147" s="386"/>
      <c r="BS147" s="386"/>
      <c r="BT147" s="388"/>
      <c r="BU147" s="394"/>
      <c r="BV147" s="394"/>
      <c r="BW147" s="394"/>
      <c r="BX147" s="394"/>
      <c r="BY147" s="39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password="DC65" sheet="1" selectLockedCells="1"/>
  <protectedRanges>
    <protectedRange password="CF1D" sqref="C16:E16 G16:H16" name="Input Ranges_1"/>
    <protectedRange password="CF1D" sqref="F147:F171" name="CCF Input"/>
    <protectedRange password="CF1D" sqref="C5:D5" name="Input Ranges_1_1"/>
  </protectedRanges>
  <mergeCells count="80">
    <mergeCell ref="F9:G9"/>
    <mergeCell ref="AY11:BG11"/>
    <mergeCell ref="BL11:BT11"/>
    <mergeCell ref="BL12:BN12"/>
    <mergeCell ref="BO12:BQ12"/>
    <mergeCell ref="BR12:BT12"/>
    <mergeCell ref="BO13:BQ13"/>
    <mergeCell ref="BR13:BT13"/>
    <mergeCell ref="H14:I14"/>
    <mergeCell ref="BL14:BN14"/>
    <mergeCell ref="BO14:BQ14"/>
    <mergeCell ref="BR14:BT14"/>
    <mergeCell ref="BL13:BN13"/>
    <mergeCell ref="BO15:BQ15"/>
    <mergeCell ref="BR15:BT15"/>
    <mergeCell ref="BL15:BN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R19:T19"/>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A1:BK2"/>
    <mergeCell ref="G5:I5"/>
    <mergeCell ref="H15:I15"/>
    <mergeCell ref="A7:L7"/>
    <mergeCell ref="BH3:BK3"/>
    <mergeCell ref="BH7:BK7"/>
    <mergeCell ref="A3:J3"/>
    <mergeCell ref="A5:B5"/>
    <mergeCell ref="C5:D5"/>
    <mergeCell ref="I9:J9"/>
  </mergeCells>
  <conditionalFormatting sqref="R22:R146 U22:U146 BB22:BB146 BE22:BE146 BR22:BR146 BO22:BO146">
    <cfRule type="cellIs" dxfId="173" priority="30" stopIfTrue="1" operator="between">
      <formula>$R$18</formula>
      <formula>$T$18</formula>
    </cfRule>
    <cfRule type="cellIs" dxfId="172" priority="31" stopIfTrue="1" operator="equal">
      <formula>"""yes"""</formula>
    </cfRule>
    <cfRule type="cellIs" dxfId="171" priority="32" stopIfTrue="1" operator="equal">
      <formula>"NC"</formula>
    </cfRule>
  </conditionalFormatting>
  <conditionalFormatting sqref="S22:S146 P22:P146 V22:V146 BC22:BC146 BF22:BF146 BP22:BP146 BM22:BM146 BS22:BS146">
    <cfRule type="cellIs" dxfId="170" priority="29" stopIfTrue="1" operator="equal">
      <formula>"""NC"""</formula>
    </cfRule>
  </conditionalFormatting>
  <conditionalFormatting sqref="O22:O146 BL22:BL146">
    <cfRule type="cellIs" dxfId="169" priority="28" stopIfTrue="1" operator="equal">
      <formula>"NC"</formula>
    </cfRule>
  </conditionalFormatting>
  <conditionalFormatting sqref="L22:N146">
    <cfRule type="cellIs" dxfId="168" priority="27" stopIfTrue="1" operator="equal">
      <formula>"NC"</formula>
    </cfRule>
  </conditionalFormatting>
  <conditionalFormatting sqref="BU22:BW146">
    <cfRule type="cellIs" dxfId="167" priority="26" stopIfTrue="1" operator="equal">
      <formula>"NC"</formula>
    </cfRule>
  </conditionalFormatting>
  <conditionalFormatting sqref="BH22:BH146">
    <cfRule type="cellIs" dxfId="166" priority="24" stopIfTrue="1" operator="greaterThan">
      <formula>$F$16</formula>
    </cfRule>
    <cfRule type="cellIs" dxfId="165" priority="25" stopIfTrue="1" operator="lessThan">
      <formula>$F$16</formula>
    </cfRule>
  </conditionalFormatting>
  <conditionalFormatting sqref="AN22:AN146">
    <cfRule type="cellIs" dxfId="164" priority="22" stopIfTrue="1" operator="equal">
      <formula>"above"</formula>
    </cfRule>
    <cfRule type="cellIs" dxfId="163" priority="23" stopIfTrue="1" operator="equal">
      <formula>"below"</formula>
    </cfRule>
  </conditionalFormatting>
  <conditionalFormatting sqref="BY22:BY146">
    <cfRule type="cellIs" dxfId="162" priority="20" stopIfTrue="1" operator="equal">
      <formula>$BX$16</formula>
    </cfRule>
    <cfRule type="cellIs" dxfId="161" priority="21" stopIfTrue="1" operator="equal">
      <formula>$BX$15</formula>
    </cfRule>
  </conditionalFormatting>
  <conditionalFormatting sqref="BX22:BX146">
    <cfRule type="cellIs" dxfId="160" priority="19" stopIfTrue="1" operator="greaterThan">
      <formula>0</formula>
    </cfRule>
  </conditionalFormatting>
  <conditionalFormatting sqref="T22:T146">
    <cfRule type="cellIs" dxfId="159" priority="17" stopIfTrue="1" operator="between">
      <formula>0.1</formula>
      <formula>0.9</formula>
    </cfRule>
    <cfRule type="cellIs" dxfId="158" priority="18" stopIfTrue="1" operator="between">
      <formula>1.100001</formula>
      <formula>5</formula>
    </cfRule>
  </conditionalFormatting>
  <conditionalFormatting sqref="Q22:Q146 W22:W146 BA22:BA146 BD22:BD146 BG22:BG146 BQ22:BQ146 BT22:BT146 BN22:BN146">
    <cfRule type="cellIs" dxfId="157" priority="15" stopIfTrue="1" operator="between">
      <formula>0.1</formula>
      <formula>0.9</formula>
    </cfRule>
    <cfRule type="cellIs" dxfId="156" priority="16" stopIfTrue="1" operator="between">
      <formula>1.1000001</formula>
      <formula>5</formula>
    </cfRule>
  </conditionalFormatting>
  <conditionalFormatting sqref="BI22:BK146">
    <cfRule type="cellIs" dxfId="155" priority="14" stopIfTrue="1" operator="equal">
      <formula>"NC"</formula>
    </cfRule>
  </conditionalFormatting>
  <conditionalFormatting sqref="C9 I9 K9">
    <cfRule type="cellIs" dxfId="154" priority="13" stopIfTrue="1" operator="equal">
      <formula>0</formula>
    </cfRule>
  </conditionalFormatting>
  <conditionalFormatting sqref="E9">
    <cfRule type="cellIs" dxfId="153" priority="4" stopIfTrue="1" operator="equal">
      <formula>0</formula>
    </cfRule>
  </conditionalFormatting>
  <conditionalFormatting sqref="C5:D5 J5">
    <cfRule type="cellIs" dxfId="152" priority="11" stopIfTrue="1" operator="equal">
      <formula>0</formula>
    </cfRule>
  </conditionalFormatting>
  <conditionalFormatting sqref="C5:D5 J5 C9 I9">
    <cfRule type="cellIs" dxfId="151" priority="10" stopIfTrue="1" operator="equal">
      <formula>0</formula>
    </cfRule>
  </conditionalFormatting>
  <conditionalFormatting sqref="BK9:BL9">
    <cfRule type="cellIs" dxfId="150" priority="9" stopIfTrue="1" operator="equal">
      <formula>0</formula>
    </cfRule>
  </conditionalFormatting>
  <conditionalFormatting sqref="E9">
    <cfRule type="cellIs" dxfId="149" priority="3" stopIfTrue="1" operator="equal">
      <formula>0</formula>
    </cfRule>
  </conditionalFormatting>
  <conditionalFormatting sqref="BI9">
    <cfRule type="cellIs" dxfId="148" priority="8" stopIfTrue="1" operator="equal">
      <formula>0</formula>
    </cfRule>
  </conditionalFormatting>
  <conditionalFormatting sqref="BI9">
    <cfRule type="cellIs" dxfId="147" priority="7" stopIfTrue="1" operator="equal">
      <formula>0</formula>
    </cfRule>
  </conditionalFormatting>
  <conditionalFormatting sqref="F9">
    <cfRule type="cellIs" dxfId="146" priority="2" stopIfTrue="1" operator="equal">
      <formula>0</formula>
    </cfRule>
  </conditionalFormatting>
  <conditionalFormatting sqref="F9">
    <cfRule type="cellIs" dxfId="145" priority="1" stopIfTrue="1" operator="equal">
      <formula>0</formula>
    </cfRule>
  </conditionalFormatting>
  <dataValidations count="6">
    <dataValidation type="textLength" allowBlank="1" showInputMessage="1" showErrorMessage="1" error="Please enter three-digit campus number" sqref="B22:B137">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formula1>6</formula1>
      <formula2>6</formula2>
    </dataValidation>
    <dataValidation type="custom" allowBlank="1" showInputMessage="1" showErrorMessage="1" errorTitle="Enter a Y" error="All Campuses must be Title I or Skipped" sqref="D22:D137">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U153"/>
  <sheetViews>
    <sheetView zoomScale="60" zoomScaleNormal="60" workbookViewId="0">
      <pane ySplit="21" topLeftCell="A22" activePane="bottomLeft" state="frozen"/>
      <selection activeCell="B22" sqref="B22"/>
      <selection pane="bottomLeft" activeCell="B22" sqref="B22"/>
    </sheetView>
  </sheetViews>
  <sheetFormatPr defaultColWidth="0.109375" defaultRowHeight="13.2" zeroHeight="1" x14ac:dyDescent="0.25"/>
  <cols>
    <col min="1" max="1" width="7.109375" style="13" customWidth="1"/>
    <col min="2" max="2" width="11" style="14" customWidth="1"/>
    <col min="3" max="3" width="36.33203125" style="15" customWidth="1"/>
    <col min="4" max="4" width="15.44140625" style="16" customWidth="1"/>
    <col min="5" max="5" width="15" style="18" hidden="1" customWidth="1"/>
    <col min="6" max="6" width="12.88671875" style="396" customWidth="1"/>
    <col min="7" max="7" width="15.33203125" style="397" customWidth="1"/>
    <col min="8" max="8" width="19.5546875" style="17" customWidth="1"/>
    <col min="9" max="9" width="20" style="3" customWidth="1"/>
    <col min="10" max="10" width="15.33203125" style="3" customWidth="1"/>
    <col min="11" max="11" width="21.44140625" style="3" hidden="1" customWidth="1"/>
    <col min="12" max="12" width="13.33203125" style="3" hidden="1" customWidth="1"/>
    <col min="13" max="13" width="12" style="3" hidden="1" customWidth="1"/>
    <col min="14" max="14" width="10.6640625" style="10" hidden="1" customWidth="1"/>
    <col min="15" max="15" width="12" style="3" hidden="1" customWidth="1"/>
    <col min="16" max="16" width="16.44140625" style="8" hidden="1" customWidth="1"/>
    <col min="17" max="17" width="13.6640625" style="3" hidden="1" customWidth="1"/>
    <col min="18" max="18" width="14.332031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664062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33203125" style="2" hidden="1" customWidth="1"/>
    <col min="34" max="34" width="19.109375" style="2" hidden="1" customWidth="1"/>
    <col min="35" max="35" width="19.44140625" style="2" hidden="1" customWidth="1"/>
    <col min="36" max="36" width="16.332031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33203125" style="2" hidden="1" customWidth="1"/>
    <col min="47" max="47" width="19.109375" style="2" hidden="1" customWidth="1"/>
    <col min="48" max="48" width="15.5546875" style="2" hidden="1" customWidth="1"/>
    <col min="49" max="49" width="16.33203125" style="2" hidden="1" customWidth="1"/>
    <col min="50" max="50" width="21.44140625" style="398" hidden="1" customWidth="1"/>
    <col min="51" max="51" width="22" style="2" hidden="1" customWidth="1"/>
    <col min="52" max="52" width="20.109375" style="2" hidden="1" customWidth="1"/>
    <col min="53" max="53" width="18.33203125" style="2" hidden="1" customWidth="1"/>
    <col min="54" max="54" width="22" style="2" hidden="1" customWidth="1"/>
    <col min="55" max="55" width="20.109375" style="2" hidden="1" customWidth="1"/>
    <col min="56" max="56" width="18.33203125" style="2" hidden="1" customWidth="1"/>
    <col min="57" max="57" width="16.33203125" style="2" hidden="1" customWidth="1"/>
    <col min="58" max="58" width="20.88671875" style="2" hidden="1" customWidth="1"/>
    <col min="59" max="59" width="18.33203125" style="2" hidden="1" customWidth="1"/>
    <col min="60" max="60" width="14" style="399" customWidth="1"/>
    <col min="61" max="62" width="33.6640625" style="2" customWidth="1"/>
    <col min="63" max="63" width="33.6640625" style="400" customWidth="1"/>
    <col min="64" max="64" width="17" style="2" hidden="1" customWidth="1"/>
    <col min="65" max="65" width="15.6640625" style="2" hidden="1" customWidth="1"/>
    <col min="66" max="66" width="12.109375" style="2" hidden="1" customWidth="1"/>
    <col min="67" max="67" width="16.44140625" style="2" hidden="1" customWidth="1"/>
    <col min="68" max="70" width="15.6640625" style="2" hidden="1" customWidth="1"/>
    <col min="71" max="71" width="13.33203125" style="2" hidden="1" customWidth="1"/>
    <col min="72" max="72" width="15.6640625" style="2" hidden="1" customWidth="1"/>
    <col min="73" max="75" width="8.6640625" style="2" hidden="1" customWidth="1"/>
    <col min="76" max="77" width="15.6640625" style="2" hidden="1" customWidth="1"/>
    <col min="78" max="255" width="27" style="2" hidden="1" customWidth="1"/>
    <col min="256" max="16384" width="0.109375" style="2"/>
  </cols>
  <sheetData>
    <row r="1" spans="1:77" ht="78" customHeight="1" thickTop="1" x14ac:dyDescent="0.25">
      <c r="A1" s="922" t="s">
        <v>50</v>
      </c>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4"/>
      <c r="BL1" s="458"/>
      <c r="BM1" s="458"/>
      <c r="BN1" s="458"/>
      <c r="BO1" s="458"/>
      <c r="BP1" s="458"/>
      <c r="BQ1" s="458"/>
      <c r="BR1" s="458"/>
      <c r="BS1" s="458"/>
      <c r="BT1" s="459"/>
    </row>
    <row r="2" spans="1:77" ht="12.75" customHeight="1" thickBot="1" x14ac:dyDescent="0.3">
      <c r="A2" s="925"/>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7"/>
      <c r="BL2" s="81"/>
      <c r="BM2" s="81"/>
      <c r="BN2" s="81"/>
      <c r="BO2" s="81"/>
      <c r="BP2" s="81"/>
      <c r="BQ2" s="81"/>
      <c r="BR2" s="81"/>
      <c r="BS2" s="81"/>
      <c r="BT2" s="400"/>
    </row>
    <row r="3" spans="1:77" ht="23.4" thickBot="1" x14ac:dyDescent="0.3">
      <c r="A3" s="888" t="s">
        <v>51</v>
      </c>
      <c r="B3" s="889"/>
      <c r="C3" s="889"/>
      <c r="D3" s="889"/>
      <c r="E3" s="889"/>
      <c r="F3" s="889"/>
      <c r="G3" s="889"/>
      <c r="H3" s="889"/>
      <c r="I3" s="889"/>
      <c r="J3" s="889"/>
      <c r="K3" s="717"/>
      <c r="L3" s="717"/>
      <c r="M3" s="717"/>
      <c r="N3" s="717"/>
      <c r="O3" s="717"/>
      <c r="P3" s="718"/>
      <c r="Q3" s="717"/>
      <c r="R3" s="719"/>
      <c r="S3" s="718"/>
      <c r="T3" s="719"/>
      <c r="U3" s="719"/>
      <c r="V3" s="718"/>
      <c r="W3" s="719"/>
      <c r="X3" s="720"/>
      <c r="Y3" s="721"/>
      <c r="Z3" s="721"/>
      <c r="AA3" s="721"/>
      <c r="AB3" s="722"/>
      <c r="AC3" s="722"/>
      <c r="AD3" s="722"/>
      <c r="AE3" s="722"/>
      <c r="AF3" s="722"/>
      <c r="AG3" s="722"/>
      <c r="AH3" s="722"/>
      <c r="AI3" s="722"/>
      <c r="AJ3" s="722"/>
      <c r="AK3" s="722"/>
      <c r="AL3" s="722"/>
      <c r="AM3" s="722"/>
      <c r="AN3" s="722"/>
      <c r="AO3" s="722"/>
      <c r="AP3" s="722"/>
      <c r="AQ3" s="722"/>
      <c r="AR3" s="722"/>
      <c r="AS3" s="722"/>
      <c r="AT3" s="722"/>
      <c r="AU3" s="722"/>
      <c r="AV3" s="722"/>
      <c r="AW3" s="722"/>
      <c r="AX3" s="723"/>
      <c r="AY3" s="722"/>
      <c r="AZ3" s="722"/>
      <c r="BA3" s="722"/>
      <c r="BB3" s="722"/>
      <c r="BC3" s="722"/>
      <c r="BD3" s="722"/>
      <c r="BE3" s="722"/>
      <c r="BF3" s="722"/>
      <c r="BG3" s="722"/>
      <c r="BH3" s="889"/>
      <c r="BI3" s="889"/>
      <c r="BJ3" s="889"/>
      <c r="BK3" s="890"/>
      <c r="BL3" s="81"/>
      <c r="BM3" s="81"/>
      <c r="BN3" s="81"/>
      <c r="BO3" s="81"/>
      <c r="BP3" s="81"/>
      <c r="BQ3" s="81"/>
      <c r="BR3" s="81"/>
      <c r="BS3" s="81"/>
      <c r="BT3" s="400"/>
    </row>
    <row r="4" spans="1:77" ht="9.9" customHeight="1" thickBot="1" x14ac:dyDescent="0.3">
      <c r="A4" s="488"/>
      <c r="B4" s="489"/>
      <c r="C4" s="489"/>
      <c r="D4" s="489"/>
      <c r="E4" s="489"/>
      <c r="F4" s="489"/>
      <c r="G4" s="489"/>
      <c r="H4" s="489"/>
      <c r="I4" s="489"/>
      <c r="J4" s="489"/>
      <c r="K4" s="491"/>
      <c r="L4" s="491"/>
      <c r="M4" s="491"/>
      <c r="N4" s="491"/>
      <c r="O4" s="491"/>
      <c r="P4" s="492"/>
      <c r="Q4" s="491"/>
      <c r="R4" s="493"/>
      <c r="S4" s="492"/>
      <c r="T4" s="493"/>
      <c r="U4" s="493"/>
      <c r="V4" s="492"/>
      <c r="W4" s="493"/>
      <c r="X4" s="494"/>
      <c r="Y4" s="495"/>
      <c r="Z4" s="495"/>
      <c r="AA4" s="495"/>
      <c r="AB4" s="248"/>
      <c r="AC4" s="248"/>
      <c r="AD4" s="248"/>
      <c r="AE4" s="248"/>
      <c r="AF4" s="248"/>
      <c r="AG4" s="248"/>
      <c r="AH4" s="248"/>
      <c r="AI4" s="248"/>
      <c r="AJ4" s="248"/>
      <c r="AK4" s="248"/>
      <c r="AL4" s="248"/>
      <c r="AM4" s="248"/>
      <c r="AN4" s="248"/>
      <c r="AO4" s="248"/>
      <c r="AP4" s="248"/>
      <c r="AQ4" s="248"/>
      <c r="AR4" s="248"/>
      <c r="AS4" s="248"/>
      <c r="AT4" s="248"/>
      <c r="AU4" s="248"/>
      <c r="AV4" s="248"/>
      <c r="AW4" s="248"/>
      <c r="AX4" s="496"/>
      <c r="AY4" s="248"/>
      <c r="AZ4" s="248"/>
      <c r="BA4" s="248"/>
      <c r="BB4" s="248"/>
      <c r="BC4" s="248"/>
      <c r="BD4" s="248"/>
      <c r="BE4" s="248"/>
      <c r="BF4" s="248"/>
      <c r="BG4" s="248"/>
      <c r="BH4" s="489"/>
      <c r="BI4" s="489"/>
      <c r="BJ4" s="489"/>
      <c r="BK4" s="497"/>
      <c r="BL4" s="81"/>
      <c r="BM4" s="81"/>
      <c r="BN4" s="81"/>
      <c r="BO4" s="81"/>
      <c r="BP4" s="81"/>
      <c r="BQ4" s="81"/>
      <c r="BR4" s="81"/>
      <c r="BS4" s="81"/>
      <c r="BT4" s="400"/>
    </row>
    <row r="5" spans="1:77" ht="26.25" customHeight="1" thickBot="1" x14ac:dyDescent="0.3">
      <c r="A5" s="857" t="s">
        <v>53</v>
      </c>
      <c r="B5" s="858"/>
      <c r="C5" s="930">
        <f>a!D5</f>
        <v>0</v>
      </c>
      <c r="D5" s="931"/>
      <c r="E5" s="259"/>
      <c r="F5" s="440"/>
      <c r="G5" s="863" t="s">
        <v>52</v>
      </c>
      <c r="H5" s="863"/>
      <c r="I5" s="864"/>
      <c r="J5" s="714">
        <f>a!J5</f>
        <v>0</v>
      </c>
      <c r="K5" s="490"/>
      <c r="L5" s="491"/>
      <c r="M5" s="491"/>
      <c r="N5" s="491"/>
      <c r="O5" s="491"/>
      <c r="P5" s="492"/>
      <c r="Q5" s="491"/>
      <c r="R5" s="493"/>
      <c r="S5" s="492"/>
      <c r="T5" s="493"/>
      <c r="U5" s="493"/>
      <c r="V5" s="492"/>
      <c r="W5" s="493"/>
      <c r="X5" s="494"/>
      <c r="Y5" s="495"/>
      <c r="Z5" s="495"/>
      <c r="AA5" s="495"/>
      <c r="AB5" s="248"/>
      <c r="AC5" s="248"/>
      <c r="AD5" s="248"/>
      <c r="AE5" s="248"/>
      <c r="AF5" s="248"/>
      <c r="AG5" s="248"/>
      <c r="AH5" s="248"/>
      <c r="AI5" s="248"/>
      <c r="AJ5" s="248"/>
      <c r="AK5" s="248"/>
      <c r="AL5" s="248"/>
      <c r="AM5" s="248"/>
      <c r="AN5" s="248"/>
      <c r="AO5" s="248"/>
      <c r="AP5" s="248"/>
      <c r="AQ5" s="248"/>
      <c r="AR5" s="248"/>
      <c r="AS5" s="248"/>
      <c r="AT5" s="248"/>
      <c r="AU5" s="248"/>
      <c r="AV5" s="248"/>
      <c r="AW5" s="248"/>
      <c r="AX5" s="496"/>
      <c r="AY5" s="248"/>
      <c r="AZ5" s="248"/>
      <c r="BA5" s="248"/>
      <c r="BB5" s="248"/>
      <c r="BC5" s="248"/>
      <c r="BD5" s="248"/>
      <c r="BE5" s="248"/>
      <c r="BF5" s="248"/>
      <c r="BG5" s="248"/>
      <c r="BH5" s="489"/>
      <c r="BI5" s="489"/>
      <c r="BJ5" s="489"/>
      <c r="BK5" s="497"/>
      <c r="BL5" s="248"/>
      <c r="BM5" s="81"/>
      <c r="BN5" s="81"/>
      <c r="BO5" s="81"/>
      <c r="BP5" s="81"/>
      <c r="BQ5" s="81"/>
      <c r="BR5" s="81"/>
      <c r="BS5" s="81"/>
      <c r="BT5" s="400"/>
    </row>
    <row r="6" spans="1:77" ht="9.9" customHeight="1" thickBot="1" x14ac:dyDescent="0.3">
      <c r="A6" s="488"/>
      <c r="B6" s="489"/>
      <c r="C6" s="489"/>
      <c r="D6" s="489"/>
      <c r="E6" s="489"/>
      <c r="F6" s="489"/>
      <c r="G6" s="489"/>
      <c r="H6" s="489"/>
      <c r="I6" s="489"/>
      <c r="J6" s="489"/>
      <c r="K6" s="491"/>
      <c r="L6" s="491"/>
      <c r="M6" s="491"/>
      <c r="N6" s="491"/>
      <c r="O6" s="491"/>
      <c r="P6" s="492"/>
      <c r="Q6" s="491"/>
      <c r="R6" s="493"/>
      <c r="S6" s="492"/>
      <c r="T6" s="493"/>
      <c r="U6" s="493"/>
      <c r="V6" s="492"/>
      <c r="W6" s="493"/>
      <c r="X6" s="494"/>
      <c r="Y6" s="495"/>
      <c r="Z6" s="495"/>
      <c r="AA6" s="495"/>
      <c r="AB6" s="248"/>
      <c r="AC6" s="248"/>
      <c r="AD6" s="248"/>
      <c r="AE6" s="248"/>
      <c r="AF6" s="248"/>
      <c r="AG6" s="248"/>
      <c r="AH6" s="248"/>
      <c r="AI6" s="248"/>
      <c r="AJ6" s="248"/>
      <c r="AK6" s="248"/>
      <c r="AL6" s="248"/>
      <c r="AM6" s="248"/>
      <c r="AN6" s="248"/>
      <c r="AO6" s="248"/>
      <c r="AP6" s="248"/>
      <c r="AQ6" s="248"/>
      <c r="AR6" s="248"/>
      <c r="AS6" s="248"/>
      <c r="AT6" s="248"/>
      <c r="AU6" s="248"/>
      <c r="AV6" s="248"/>
      <c r="AW6" s="248"/>
      <c r="AX6" s="496"/>
      <c r="AY6" s="248"/>
      <c r="AZ6" s="248"/>
      <c r="BA6" s="248"/>
      <c r="BB6" s="248"/>
      <c r="BC6" s="248"/>
      <c r="BD6" s="248"/>
      <c r="BE6" s="248"/>
      <c r="BF6" s="248"/>
      <c r="BG6" s="248"/>
      <c r="BH6" s="489"/>
      <c r="BI6" s="489"/>
      <c r="BJ6" s="489"/>
      <c r="BK6" s="497"/>
      <c r="BL6" s="248"/>
      <c r="BM6" s="81"/>
      <c r="BN6" s="81"/>
      <c r="BO6" s="81"/>
      <c r="BP6" s="81"/>
      <c r="BQ6" s="81"/>
      <c r="BR6" s="81"/>
      <c r="BS6" s="81"/>
      <c r="BT6" s="400"/>
    </row>
    <row r="7" spans="1:77" ht="23.4" thickBot="1" x14ac:dyDescent="0.3">
      <c r="A7" s="888" t="s">
        <v>54</v>
      </c>
      <c r="B7" s="889"/>
      <c r="C7" s="889"/>
      <c r="D7" s="889"/>
      <c r="E7" s="889"/>
      <c r="F7" s="889"/>
      <c r="G7" s="889"/>
      <c r="H7" s="889"/>
      <c r="I7" s="889"/>
      <c r="J7" s="889"/>
      <c r="K7" s="889"/>
      <c r="L7" s="889"/>
      <c r="M7" s="491"/>
      <c r="N7" s="491"/>
      <c r="O7" s="491"/>
      <c r="P7" s="492"/>
      <c r="Q7" s="491"/>
      <c r="R7" s="493"/>
      <c r="S7" s="492"/>
      <c r="T7" s="493"/>
      <c r="U7" s="493"/>
      <c r="V7" s="492"/>
      <c r="W7" s="493"/>
      <c r="X7" s="494"/>
      <c r="Y7" s="495"/>
      <c r="Z7" s="495"/>
      <c r="AA7" s="495"/>
      <c r="AB7" s="248"/>
      <c r="AC7" s="248"/>
      <c r="AD7" s="248"/>
      <c r="AE7" s="248"/>
      <c r="AF7" s="248"/>
      <c r="AG7" s="248"/>
      <c r="AH7" s="248"/>
      <c r="AI7" s="248"/>
      <c r="AJ7" s="248"/>
      <c r="AK7" s="248"/>
      <c r="AL7" s="248"/>
      <c r="AM7" s="248"/>
      <c r="AN7" s="248"/>
      <c r="AO7" s="248"/>
      <c r="AP7" s="248"/>
      <c r="AQ7" s="248"/>
      <c r="AR7" s="248"/>
      <c r="AS7" s="248"/>
      <c r="AT7" s="248"/>
      <c r="AU7" s="248"/>
      <c r="AV7" s="248"/>
      <c r="AW7" s="248"/>
      <c r="AX7" s="496"/>
      <c r="AY7" s="248"/>
      <c r="AZ7" s="248"/>
      <c r="BA7" s="248"/>
      <c r="BB7" s="248"/>
      <c r="BC7" s="248"/>
      <c r="BD7" s="248"/>
      <c r="BE7" s="248"/>
      <c r="BF7" s="248"/>
      <c r="BG7" s="248"/>
      <c r="BH7" s="889"/>
      <c r="BI7" s="889"/>
      <c r="BJ7" s="889"/>
      <c r="BK7" s="890"/>
      <c r="BL7" s="248"/>
      <c r="BM7" s="81"/>
      <c r="BN7" s="81"/>
      <c r="BO7" s="81"/>
      <c r="BP7" s="81"/>
      <c r="BQ7" s="81"/>
      <c r="BR7" s="81"/>
      <c r="BS7" s="81"/>
      <c r="BT7" s="400"/>
    </row>
    <row r="8" spans="1:77" ht="9.9" customHeight="1" thickBot="1" x14ac:dyDescent="0.3">
      <c r="A8" s="251"/>
      <c r="B8" s="252"/>
      <c r="C8" s="252"/>
      <c r="D8" s="252"/>
      <c r="E8" s="751"/>
      <c r="F8" s="751"/>
      <c r="G8" s="751"/>
      <c r="H8" s="252"/>
      <c r="I8" s="252"/>
      <c r="J8" s="252"/>
      <c r="K8" s="252"/>
      <c r="L8" s="253"/>
      <c r="M8" s="491"/>
      <c r="N8" s="491"/>
      <c r="O8" s="491"/>
      <c r="P8" s="492"/>
      <c r="Q8" s="491"/>
      <c r="R8" s="493"/>
      <c r="S8" s="492"/>
      <c r="T8" s="493"/>
      <c r="U8" s="493"/>
      <c r="V8" s="492"/>
      <c r="W8" s="493"/>
      <c r="X8" s="494"/>
      <c r="Y8" s="495"/>
      <c r="Z8" s="495"/>
      <c r="AA8" s="495"/>
      <c r="AB8" s="248"/>
      <c r="AC8" s="248"/>
      <c r="AD8" s="248"/>
      <c r="AE8" s="248"/>
      <c r="AF8" s="248"/>
      <c r="AG8" s="248"/>
      <c r="AH8" s="248"/>
      <c r="AI8" s="248"/>
      <c r="AJ8" s="248"/>
      <c r="AK8" s="248"/>
      <c r="AL8" s="248"/>
      <c r="AM8" s="248"/>
      <c r="AN8" s="248"/>
      <c r="AO8" s="248"/>
      <c r="AP8" s="248"/>
      <c r="AQ8" s="248"/>
      <c r="AR8" s="248"/>
      <c r="AS8" s="248"/>
      <c r="AT8" s="248"/>
      <c r="AU8" s="248"/>
      <c r="AV8" s="248"/>
      <c r="AW8" s="248"/>
      <c r="AX8" s="496"/>
      <c r="AY8" s="248"/>
      <c r="AZ8" s="248"/>
      <c r="BA8" s="248"/>
      <c r="BB8" s="248"/>
      <c r="BC8" s="248"/>
      <c r="BD8" s="248"/>
      <c r="BE8" s="248"/>
      <c r="BF8" s="248"/>
      <c r="BG8" s="248"/>
      <c r="BH8" s="252"/>
      <c r="BI8" s="252"/>
      <c r="BJ8" s="252"/>
      <c r="BK8" s="253"/>
      <c r="BL8" s="248"/>
      <c r="BM8" s="81"/>
      <c r="BN8" s="81"/>
      <c r="BO8" s="81"/>
      <c r="BP8" s="81"/>
      <c r="BQ8" s="81"/>
      <c r="BR8" s="81"/>
      <c r="BS8" s="81"/>
      <c r="BT8" s="400"/>
    </row>
    <row r="9" spans="1:77" ht="26.25" customHeight="1" thickBot="1" x14ac:dyDescent="0.3">
      <c r="A9" s="251"/>
      <c r="B9" s="713" t="s">
        <v>55</v>
      </c>
      <c r="C9" s="716">
        <f>a!M5</f>
        <v>0</v>
      </c>
      <c r="D9" s="713" t="s">
        <v>178</v>
      </c>
      <c r="E9" s="726"/>
      <c r="F9" s="1005">
        <f>a!M7</f>
        <v>0</v>
      </c>
      <c r="G9" s="933"/>
      <c r="H9" s="713" t="s">
        <v>56</v>
      </c>
      <c r="I9" s="932">
        <f>a!S5</f>
        <v>0</v>
      </c>
      <c r="J9" s="933"/>
      <c r="K9" s="255" t="e">
        <f>#REF!</f>
        <v>#REF!</v>
      </c>
      <c r="L9" s="253"/>
      <c r="M9" s="491"/>
      <c r="N9" s="491"/>
      <c r="O9" s="491"/>
      <c r="P9" s="492"/>
      <c r="Q9" s="491"/>
      <c r="R9" s="493"/>
      <c r="S9" s="492"/>
      <c r="T9" s="493"/>
      <c r="U9" s="493"/>
      <c r="V9" s="492"/>
      <c r="W9" s="493"/>
      <c r="X9" s="494"/>
      <c r="Y9" s="495"/>
      <c r="Z9" s="495"/>
      <c r="AA9" s="495"/>
      <c r="AB9" s="248"/>
      <c r="AC9" s="248"/>
      <c r="AD9" s="248"/>
      <c r="AE9" s="248"/>
      <c r="AF9" s="248"/>
      <c r="AG9" s="248"/>
      <c r="AH9" s="248"/>
      <c r="AI9" s="248"/>
      <c r="AJ9" s="248"/>
      <c r="AK9" s="248"/>
      <c r="AL9" s="248"/>
      <c r="AM9" s="248"/>
      <c r="AN9" s="248"/>
      <c r="AO9" s="248"/>
      <c r="AP9" s="248"/>
      <c r="AQ9" s="248"/>
      <c r="AR9" s="248"/>
      <c r="AS9" s="248"/>
      <c r="AT9" s="248"/>
      <c r="AU9" s="248"/>
      <c r="AV9" s="248"/>
      <c r="AW9" s="248"/>
      <c r="AX9" s="496"/>
      <c r="AY9" s="248"/>
      <c r="AZ9" s="248"/>
      <c r="BA9" s="248"/>
      <c r="BB9" s="248"/>
      <c r="BC9" s="248"/>
      <c r="BD9" s="248"/>
      <c r="BE9" s="248"/>
      <c r="BF9" s="248"/>
      <c r="BG9" s="248"/>
      <c r="BH9" s="713" t="s">
        <v>57</v>
      </c>
      <c r="BI9" s="715">
        <f>a!V5</f>
        <v>0</v>
      </c>
      <c r="BJ9" s="713" t="s">
        <v>58</v>
      </c>
      <c r="BK9" s="745">
        <f>a!S7</f>
        <v>0</v>
      </c>
      <c r="BL9" s="712"/>
      <c r="BM9" s="81"/>
      <c r="BN9" s="81"/>
      <c r="BO9" s="81"/>
      <c r="BP9" s="81"/>
      <c r="BQ9" s="81"/>
      <c r="BR9" s="81"/>
      <c r="BS9" s="81"/>
      <c r="BT9" s="400"/>
    </row>
    <row r="10" spans="1:77" ht="9.9" customHeight="1" thickBot="1" x14ac:dyDescent="0.3">
      <c r="A10" s="401"/>
      <c r="B10" s="402"/>
      <c r="C10" s="402"/>
      <c r="D10" s="402"/>
      <c r="E10" s="403"/>
      <c r="F10" s="403"/>
      <c r="G10" s="403"/>
      <c r="H10" s="402"/>
      <c r="I10" s="402"/>
      <c r="J10" s="402"/>
      <c r="K10" s="402"/>
      <c r="L10" s="404"/>
      <c r="M10" s="498"/>
      <c r="N10" s="498"/>
      <c r="O10" s="498"/>
      <c r="P10" s="499"/>
      <c r="Q10" s="498"/>
      <c r="R10" s="500"/>
      <c r="S10" s="499"/>
      <c r="T10" s="500"/>
      <c r="U10" s="500"/>
      <c r="V10" s="499"/>
      <c r="W10" s="500"/>
      <c r="X10" s="501"/>
      <c r="Y10" s="502"/>
      <c r="Z10" s="502"/>
      <c r="AA10" s="502"/>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4"/>
      <c r="AY10" s="503"/>
      <c r="AZ10" s="503"/>
      <c r="BA10" s="503"/>
      <c r="BB10" s="503"/>
      <c r="BC10" s="503"/>
      <c r="BD10" s="503"/>
      <c r="BE10" s="503"/>
      <c r="BF10" s="503"/>
      <c r="BG10" s="503"/>
      <c r="BH10" s="402"/>
      <c r="BI10" s="402"/>
      <c r="BJ10" s="402"/>
      <c r="BK10" s="404"/>
      <c r="BL10" s="248"/>
      <c r="BM10" s="81"/>
      <c r="BN10" s="81"/>
      <c r="BO10" s="81"/>
      <c r="BP10" s="81"/>
      <c r="BQ10" s="81"/>
      <c r="BR10" s="81"/>
      <c r="BS10" s="81"/>
      <c r="BT10" s="400"/>
    </row>
    <row r="11" spans="1:77" ht="9.9" customHeight="1" thickTop="1" thickBot="1" x14ac:dyDescent="1.5">
      <c r="A11" s="251"/>
      <c r="B11" s="252"/>
      <c r="C11" s="252"/>
      <c r="D11" s="252"/>
      <c r="E11" s="252"/>
      <c r="F11" s="252"/>
      <c r="G11" s="252"/>
      <c r="H11" s="252"/>
      <c r="I11" s="252"/>
      <c r="J11" s="261"/>
      <c r="K11" s="262"/>
      <c r="L11" s="262"/>
      <c r="M11" s="262"/>
      <c r="N11" s="262"/>
      <c r="O11" s="262"/>
      <c r="P11" s="262"/>
      <c r="Q11" s="262"/>
      <c r="R11" s="263"/>
      <c r="S11" s="262"/>
      <c r="T11" s="263"/>
      <c r="U11" s="263"/>
      <c r="V11" s="262"/>
      <c r="W11" s="263"/>
      <c r="X11" s="35"/>
      <c r="Y11" s="35"/>
      <c r="Z11" s="36"/>
      <c r="AA11" s="36"/>
      <c r="AB11" s="264" t="e">
        <f>SUM(AO22:AO146)/SUM(AD22:AD146)*0.9</f>
        <v>#DIV/0!</v>
      </c>
      <c r="AC11" s="265" t="s">
        <v>68</v>
      </c>
      <c r="AD11" s="265"/>
      <c r="AE11" s="266"/>
      <c r="AF11" s="266"/>
      <c r="AG11" s="266"/>
      <c r="AH11" s="266"/>
      <c r="AI11" s="266"/>
      <c r="AJ11" s="266"/>
      <c r="AK11" s="266"/>
      <c r="AL11" s="266"/>
      <c r="AM11" s="266"/>
      <c r="AN11" s="266"/>
      <c r="AO11" s="266"/>
      <c r="AP11" s="266"/>
      <c r="AQ11" s="266"/>
      <c r="AR11" s="266"/>
      <c r="AS11" s="266"/>
      <c r="AT11" s="266"/>
      <c r="AU11" s="266"/>
      <c r="AV11" s="266"/>
      <c r="AW11" s="266"/>
      <c r="AX11" s="266"/>
      <c r="AY11" s="1006" t="s">
        <v>69</v>
      </c>
      <c r="AZ11" s="1006"/>
      <c r="BA11" s="1006"/>
      <c r="BB11" s="1006"/>
      <c r="BC11" s="1006"/>
      <c r="BD11" s="1006"/>
      <c r="BE11" s="1006"/>
      <c r="BF11" s="1006"/>
      <c r="BG11" s="1006"/>
      <c r="BH11" s="267"/>
      <c r="BI11" s="268"/>
      <c r="BJ11" s="268"/>
      <c r="BK11" s="269"/>
      <c r="BL11" s="1007" t="s">
        <v>69</v>
      </c>
      <c r="BM11" s="1007"/>
      <c r="BN11" s="1007"/>
      <c r="BO11" s="1007"/>
      <c r="BP11" s="1007"/>
      <c r="BQ11" s="1007"/>
      <c r="BR11" s="1007"/>
      <c r="BS11" s="1007"/>
      <c r="BT11" s="1008"/>
      <c r="BU11" s="270" t="str">
        <f>IF(BY14=0,"",IF($BY$17="N","",COUNTIF($BH$22:$BH$146,"&gt;0")))</f>
        <v/>
      </c>
      <c r="BV11" s="271" t="str">
        <f>IF(BY14=0,"",IF($BY$17="N","",COUNTIF($BH$22:$BH$146,"&gt;0")))</f>
        <v/>
      </c>
      <c r="BW11" s="271" t="str">
        <f>IF(BY14=0,"",IF($BY$17="N","",COUNTIF($BH$22:$BH$146,"&gt;0")))</f>
        <v/>
      </c>
      <c r="BX11" s="272"/>
      <c r="BY11" s="272"/>
    </row>
    <row r="12" spans="1:77" s="23" customFormat="1" ht="20.100000000000001" customHeight="1" thickBot="1" x14ac:dyDescent="0.3">
      <c r="A12" s="251"/>
      <c r="B12" s="252"/>
      <c r="C12" s="696" t="s">
        <v>147</v>
      </c>
      <c r="D12" s="252"/>
      <c r="E12" s="252"/>
      <c r="F12" s="252"/>
      <c r="G12" s="252"/>
      <c r="H12" s="252"/>
      <c r="I12" s="252"/>
      <c r="J12" s="273"/>
      <c r="K12" s="274" t="s">
        <v>70</v>
      </c>
      <c r="L12" s="275">
        <f>COUNT($B$22:$B$147)</f>
        <v>0</v>
      </c>
      <c r="M12" s="275">
        <f>COUNT($B$22:$B$147)</f>
        <v>0</v>
      </c>
      <c r="N12" s="275">
        <f>COUNT($B$22:$B$147)</f>
        <v>0</v>
      </c>
      <c r="O12" s="276">
        <f>COUNT($B$22:$B$147)</f>
        <v>0</v>
      </c>
      <c r="P12" s="276"/>
      <c r="Q12" s="276"/>
      <c r="R12" s="276">
        <f>COUNT($B$22:$B$147)</f>
        <v>0</v>
      </c>
      <c r="S12" s="276"/>
      <c r="T12" s="276"/>
      <c r="U12" s="276">
        <f>COUNT($B$22:$B$147)</f>
        <v>0</v>
      </c>
      <c r="V12" s="276"/>
      <c r="W12" s="276"/>
      <c r="X12" s="27"/>
      <c r="Y12" s="27"/>
      <c r="Z12" s="28"/>
      <c r="AA12" s="28"/>
      <c r="AB12" s="277" t="e">
        <f>SUM(AR22:AR146)/SUM(AD22:AD146)*0.9</f>
        <v>#DIV/0!</v>
      </c>
      <c r="AC12" s="278" t="s">
        <v>71</v>
      </c>
      <c r="AD12" s="279"/>
      <c r="AE12" s="280"/>
      <c r="AF12" s="280"/>
      <c r="AG12" s="280"/>
      <c r="AH12" s="280"/>
      <c r="AI12" s="280"/>
      <c r="AJ12" s="280"/>
      <c r="AK12" s="280"/>
      <c r="AL12" s="280"/>
      <c r="AM12" s="280"/>
      <c r="AN12" s="280"/>
      <c r="AO12" s="280"/>
      <c r="AP12" s="280"/>
      <c r="AQ12" s="280"/>
      <c r="AR12" s="280"/>
      <c r="AS12" s="280"/>
      <c r="AT12" s="280"/>
      <c r="AU12" s="280"/>
      <c r="AV12" s="280"/>
      <c r="AW12" s="280"/>
      <c r="AX12" s="274" t="s">
        <v>70</v>
      </c>
      <c r="AY12" s="276">
        <f>COUNT($BH$22:$BH$147)</f>
        <v>0</v>
      </c>
      <c r="AZ12" s="276"/>
      <c r="BA12" s="276"/>
      <c r="BB12" s="276">
        <f>COUNT($BH$22:$BH$147)</f>
        <v>0</v>
      </c>
      <c r="BC12" s="276"/>
      <c r="BD12" s="276"/>
      <c r="BE12" s="276">
        <f>COUNT($BH$22:$BH$147)</f>
        <v>0</v>
      </c>
      <c r="BF12" s="276"/>
      <c r="BG12" s="276"/>
      <c r="BH12" s="405" t="s">
        <v>70</v>
      </c>
      <c r="BI12" s="407" t="str">
        <f>IF($BY$17="y","",COUNTIF($BH$22:$BH$146,"&gt;0"))</f>
        <v/>
      </c>
      <c r="BJ12" s="407" t="str">
        <f>IF($BY$17="y","",COUNTIF($BH$22:$BH$146,"&gt;0"))</f>
        <v/>
      </c>
      <c r="BK12" s="408" t="str">
        <f>IF($BY$17="y","",COUNTIF($BH$22:$BH$146,"&gt;0"))</f>
        <v/>
      </c>
      <c r="BL12" s="997">
        <f>COUNT($BH$22:$BH$147)</f>
        <v>0</v>
      </c>
      <c r="BM12" s="997"/>
      <c r="BN12" s="997"/>
      <c r="BO12" s="997">
        <f>COUNT($BH$22:$BH$147)</f>
        <v>0</v>
      </c>
      <c r="BP12" s="997"/>
      <c r="BQ12" s="997"/>
      <c r="BR12" s="997">
        <f>COUNT($BH$22:$BH$147)</f>
        <v>0</v>
      </c>
      <c r="BS12" s="997"/>
      <c r="BT12" s="998"/>
      <c r="BU12" s="281" t="str">
        <f>IF(BY14=0,"",IF($BY$17="N","",COUNTIF($BY$22:$BY$146,"above")))</f>
        <v/>
      </c>
      <c r="BV12" s="281" t="str">
        <f>IF(BY14=0,"",IF($BY$17="N","",COUNTIF($BY22:$BY146,"above")))</f>
        <v/>
      </c>
      <c r="BW12" s="281" t="str">
        <f>IF(BY14=0,"",IF($BY$17="N","",COUNTIF($BY22:$BY146,"above")))</f>
        <v/>
      </c>
      <c r="BX12" s="282"/>
      <c r="BY12" s="282"/>
    </row>
    <row r="13" spans="1:77" s="24" customFormat="1" ht="20.100000000000001" customHeight="1" thickBot="1" x14ac:dyDescent="0.3">
      <c r="A13" s="251"/>
      <c r="B13" s="252"/>
      <c r="C13" s="696" t="s">
        <v>146</v>
      </c>
      <c r="D13" s="252"/>
      <c r="E13" s="252"/>
      <c r="F13" s="252"/>
      <c r="G13" s="252"/>
      <c r="H13" s="252"/>
      <c r="I13" s="252"/>
      <c r="J13" s="273"/>
      <c r="K13" s="274" t="s">
        <v>72</v>
      </c>
      <c r="L13" s="283">
        <f>COUNTIF($D$22:$D$147,"Y")</f>
        <v>0</v>
      </c>
      <c r="M13" s="283">
        <f>COUNTIF($D$22:$D$147,"Y")</f>
        <v>0</v>
      </c>
      <c r="N13" s="283">
        <f>COUNTIF($D$22:$D$147,"Y")</f>
        <v>0</v>
      </c>
      <c r="O13" s="284">
        <f>COUNTIF($D$22:$D$147,"Y")</f>
        <v>0</v>
      </c>
      <c r="P13" s="284"/>
      <c r="Q13" s="284"/>
      <c r="R13" s="284">
        <f>COUNTIF($D$22:$D$147,"Y")</f>
        <v>0</v>
      </c>
      <c r="S13" s="284"/>
      <c r="T13" s="284"/>
      <c r="U13" s="284">
        <f>COUNTIF($D$22:$D$147,"Y")</f>
        <v>0</v>
      </c>
      <c r="V13" s="284"/>
      <c r="W13" s="284"/>
      <c r="X13" s="29"/>
      <c r="Y13" s="30"/>
      <c r="Z13" s="28"/>
      <c r="AA13" s="28"/>
      <c r="AB13" s="277" t="e">
        <f>SUM(AD22:AD146)/SUM(AK22:AK146)*1.1</f>
        <v>#DIV/0!</v>
      </c>
      <c r="AC13" s="285" t="s">
        <v>73</v>
      </c>
      <c r="AD13" s="285"/>
      <c r="AE13" s="280"/>
      <c r="AF13" s="280"/>
      <c r="AG13" s="280"/>
      <c r="AH13" s="280"/>
      <c r="AI13" s="280"/>
      <c r="AJ13" s="280"/>
      <c r="AK13" s="280"/>
      <c r="AL13" s="280"/>
      <c r="AM13" s="280"/>
      <c r="AN13" s="280"/>
      <c r="AO13" s="280"/>
      <c r="AP13" s="280"/>
      <c r="AQ13" s="280"/>
      <c r="AR13" s="280"/>
      <c r="AS13" s="280"/>
      <c r="AT13" s="280"/>
      <c r="AU13" s="280"/>
      <c r="AV13" s="280"/>
      <c r="AW13" s="280"/>
      <c r="AX13" s="274" t="s">
        <v>72</v>
      </c>
      <c r="AY13" s="284">
        <f>COUNTIF($D$22:$D$147,"Y")</f>
        <v>0</v>
      </c>
      <c r="AZ13" s="284"/>
      <c r="BA13" s="284"/>
      <c r="BB13" s="284">
        <f>COUNTIF($D$22:$D$147,"Y")</f>
        <v>0</v>
      </c>
      <c r="BC13" s="284"/>
      <c r="BD13" s="284"/>
      <c r="BE13" s="284">
        <f>COUNTIF($D$22:$D$147,"Y")</f>
        <v>0</v>
      </c>
      <c r="BF13" s="284"/>
      <c r="BG13" s="284"/>
      <c r="BH13" s="406" t="s">
        <v>74</v>
      </c>
      <c r="BI13" s="409" t="str">
        <f>IF($BY$17="Y","",COUNTIF($BY$22:$BY$146,"above"))</f>
        <v/>
      </c>
      <c r="BJ13" s="409" t="str">
        <f>IF($BY$17="Y","",COUNTIF($BY$22:$BY$146,"above"))</f>
        <v/>
      </c>
      <c r="BK13" s="410" t="str">
        <f>IF($BY$17="Y","",COUNTIF($BY$22:$BY$146,"above"))</f>
        <v/>
      </c>
      <c r="BL13" s="997">
        <f>COUNTIF($D$22:$D$147,"Y")</f>
        <v>0</v>
      </c>
      <c r="BM13" s="997"/>
      <c r="BN13" s="997"/>
      <c r="BO13" s="997">
        <f>COUNTIF($D$22:$D$147,"Y")</f>
        <v>0</v>
      </c>
      <c r="BP13" s="997"/>
      <c r="BQ13" s="997"/>
      <c r="BR13" s="997">
        <f>COUNTIF($D$22:$D$147,"Y")</f>
        <v>0</v>
      </c>
      <c r="BS13" s="997"/>
      <c r="BT13" s="998"/>
      <c r="BU13" s="281" t="str">
        <f>IF(BY14=0,"",IF($BY$17="N","",COUNTIF($BY$22:$BY$146,"below")))</f>
        <v/>
      </c>
      <c r="BV13" s="281" t="str">
        <f>IF(BY14=0,"",IF($BY$17="N","",COUNTIF($BY22:$BY146,"below")))</f>
        <v/>
      </c>
      <c r="BW13" s="281" t="str">
        <f>IF(BY14=0,"",IF($BY$17="N","",COUNTIF($BY22:$BY146,"below")))</f>
        <v/>
      </c>
      <c r="BX13" s="286"/>
      <c r="BY13" s="286"/>
    </row>
    <row r="14" spans="1:77" s="24" customFormat="1" ht="20.100000000000001" customHeight="1" thickBot="1" x14ac:dyDescent="0.3">
      <c r="A14" s="251"/>
      <c r="B14" s="252"/>
      <c r="C14" s="696" t="s">
        <v>64</v>
      </c>
      <c r="D14" s="252"/>
      <c r="E14" s="252"/>
      <c r="F14" s="252"/>
      <c r="G14" s="252"/>
      <c r="H14" s="1003" t="s">
        <v>65</v>
      </c>
      <c r="I14" s="1004"/>
      <c r="J14" s="273"/>
      <c r="K14" s="274" t="s">
        <v>75</v>
      </c>
      <c r="L14" s="287">
        <f>L12-L13</f>
        <v>0</v>
      </c>
      <c r="M14" s="287">
        <f>M12-M13</f>
        <v>0</v>
      </c>
      <c r="N14" s="287">
        <f>N12-N13</f>
        <v>0</v>
      </c>
      <c r="O14" s="288">
        <f>O12-O13</f>
        <v>0</v>
      </c>
      <c r="P14" s="288"/>
      <c r="Q14" s="288"/>
      <c r="R14" s="288">
        <f>R12-R13</f>
        <v>0</v>
      </c>
      <c r="S14" s="288"/>
      <c r="T14" s="288"/>
      <c r="U14" s="288">
        <f>U12-U13</f>
        <v>0</v>
      </c>
      <c r="V14" s="288"/>
      <c r="W14" s="288"/>
      <c r="X14" s="289"/>
      <c r="Y14" s="32"/>
      <c r="Z14" s="28"/>
      <c r="AA14" s="28"/>
      <c r="AB14" s="277" t="e">
        <f>SUM($H$22:$H$146)/SUM($F$22:$F$146)*0.9</f>
        <v>#DIV/0!</v>
      </c>
      <c r="AC14" s="285" t="s">
        <v>76</v>
      </c>
      <c r="AD14" s="278"/>
      <c r="AE14" s="280"/>
      <c r="AF14" s="280"/>
      <c r="AG14" s="280"/>
      <c r="AH14" s="280"/>
      <c r="AI14" s="280"/>
      <c r="AJ14" s="280"/>
      <c r="AK14" s="280"/>
      <c r="AL14" s="280"/>
      <c r="AM14" s="280"/>
      <c r="AN14" s="280"/>
      <c r="AO14" s="280"/>
      <c r="AP14" s="280"/>
      <c r="AQ14" s="280"/>
      <c r="AR14" s="280"/>
      <c r="AS14" s="280"/>
      <c r="AT14" s="280"/>
      <c r="AU14" s="280"/>
      <c r="AV14" s="280"/>
      <c r="AW14" s="280"/>
      <c r="AX14" s="274" t="s">
        <v>75</v>
      </c>
      <c r="AY14" s="288">
        <f>AY12-AY13</f>
        <v>0</v>
      </c>
      <c r="AZ14" s="288"/>
      <c r="BA14" s="288"/>
      <c r="BB14" s="288">
        <f>BB12-BB13</f>
        <v>0</v>
      </c>
      <c r="BC14" s="288"/>
      <c r="BD14" s="288"/>
      <c r="BE14" s="288">
        <f>BE12-BE13</f>
        <v>0</v>
      </c>
      <c r="BF14" s="288"/>
      <c r="BG14" s="288"/>
      <c r="BH14" s="406" t="s">
        <v>77</v>
      </c>
      <c r="BI14" s="409" t="str">
        <f>IF($BY$17="Y","",COUNTIF($BY$22:$BY$146,"below"))</f>
        <v/>
      </c>
      <c r="BJ14" s="409" t="str">
        <f>IF($BY$17="Y","",COUNTIF($BY$22:$BY$146,"below"))</f>
        <v/>
      </c>
      <c r="BK14" s="410" t="str">
        <f>IF($BY$17="Y","",COUNTIF($BY$22:$BY$146,"below"))</f>
        <v/>
      </c>
      <c r="BL14" s="997">
        <f>BL12-BL13</f>
        <v>0</v>
      </c>
      <c r="BM14" s="997"/>
      <c r="BN14" s="997"/>
      <c r="BO14" s="997">
        <f>BO12-BO13</f>
        <v>0</v>
      </c>
      <c r="BP14" s="997"/>
      <c r="BQ14" s="997"/>
      <c r="BR14" s="997">
        <f>BR12-BR13</f>
        <v>0</v>
      </c>
      <c r="BS14" s="997"/>
      <c r="BT14" s="998"/>
      <c r="BU14" s="281" t="str">
        <f>IF(BY14=0,"",IF($BY$17="N","",COUNTIF(BU22:BU146,"Yes")))</f>
        <v/>
      </c>
      <c r="BV14" s="290" t="str">
        <f>IF(BY14=0,"",IF($BY$17="N","",COUNTIF(BV22:BV146,"Yes")))</f>
        <v/>
      </c>
      <c r="BW14" s="281" t="str">
        <f>IF(BY14=0,"",IF($BY$17="N","",COUNTIF(BW22:BW146,"Yes")))</f>
        <v/>
      </c>
      <c r="BX14" s="291" t="s">
        <v>78</v>
      </c>
      <c r="BY14" s="292">
        <f>COUNT(BX22:BX146)</f>
        <v>0</v>
      </c>
    </row>
    <row r="15" spans="1:77" s="24" customFormat="1" ht="20.100000000000001" customHeight="1" thickBot="1" x14ac:dyDescent="0.3">
      <c r="A15" s="251"/>
      <c r="B15" s="252"/>
      <c r="C15" s="252"/>
      <c r="D15" s="252"/>
      <c r="E15" s="252"/>
      <c r="F15" s="252"/>
      <c r="G15" s="252"/>
      <c r="H15" s="928" t="s">
        <v>36</v>
      </c>
      <c r="I15" s="929"/>
      <c r="J15" s="273"/>
      <c r="K15" s="274" t="s">
        <v>79</v>
      </c>
      <c r="L15" s="283">
        <f>COUNTIF(L22:L147,"Yes")</f>
        <v>0</v>
      </c>
      <c r="M15" s="283">
        <f>COUNTIF(M22:M147,"Yes")</f>
        <v>0</v>
      </c>
      <c r="N15" s="283">
        <f>COUNTIF(N22:N147,"Yes")</f>
        <v>0</v>
      </c>
      <c r="O15" s="284">
        <f>COUNTIF(O22:O147,"Yes")</f>
        <v>0</v>
      </c>
      <c r="P15" s="284"/>
      <c r="Q15" s="284"/>
      <c r="R15" s="284">
        <f>COUNTIF(R22:R147,"Yes")</f>
        <v>0</v>
      </c>
      <c r="S15" s="284"/>
      <c r="T15" s="284"/>
      <c r="U15" s="284">
        <f>COUNTIF(U22:U147,"Yes")</f>
        <v>0</v>
      </c>
      <c r="V15" s="284"/>
      <c r="W15" s="284"/>
      <c r="X15" s="33"/>
      <c r="Y15" s="34"/>
      <c r="Z15" s="28"/>
      <c r="AA15" s="28"/>
      <c r="AB15" s="277" t="e">
        <f>SUM(I22:I146)/SUM(F22:F146)*0.9</f>
        <v>#DIV/0!</v>
      </c>
      <c r="AC15" s="285" t="s">
        <v>80</v>
      </c>
      <c r="AD15" s="285"/>
      <c r="AE15" s="293"/>
      <c r="AF15" s="293" t="s">
        <v>81</v>
      </c>
      <c r="AG15" s="293"/>
      <c r="AH15" s="293"/>
      <c r="AI15" s="293"/>
      <c r="AJ15" s="293"/>
      <c r="AK15" s="293" t="s">
        <v>81</v>
      </c>
      <c r="AL15" s="293"/>
      <c r="AM15" s="293"/>
      <c r="AN15" s="293"/>
      <c r="AO15" s="293"/>
      <c r="AP15" s="293"/>
      <c r="AQ15" s="293" t="s">
        <v>81</v>
      </c>
      <c r="AR15" s="293"/>
      <c r="AS15" s="293"/>
      <c r="AT15" s="293"/>
      <c r="AU15" s="293"/>
      <c r="AV15" s="293"/>
      <c r="AW15" s="293"/>
      <c r="AX15" s="274" t="s">
        <v>79</v>
      </c>
      <c r="AY15" s="284">
        <f>COUNTIF(AY22:AY147,"Yes")</f>
        <v>0</v>
      </c>
      <c r="AZ15" s="284"/>
      <c r="BA15" s="284"/>
      <c r="BB15" s="284">
        <f>COUNTIF(BB22:BB147,"Yes")</f>
        <v>0</v>
      </c>
      <c r="BC15" s="284"/>
      <c r="BD15" s="284"/>
      <c r="BE15" s="284">
        <f>COUNTIF(BE22:BE147,"Yes")</f>
        <v>0</v>
      </c>
      <c r="BF15" s="284"/>
      <c r="BG15" s="284"/>
      <c r="BH15" s="405" t="s">
        <v>82</v>
      </c>
      <c r="BI15" s="409" t="str">
        <f>IF($BY$17="Y","",COUNTIF(BI22:BI146,"Yes"))</f>
        <v/>
      </c>
      <c r="BJ15" s="409" t="str">
        <f>IF($BY$17="Y","",COUNTIF(BJ22:BJ146,"Yes"))</f>
        <v/>
      </c>
      <c r="BK15" s="411" t="str">
        <f>IF($BY$17="Y","",COUNTIF(BK22:BK146,"Yes"))</f>
        <v/>
      </c>
      <c r="BL15" s="997">
        <f>COUNTIF(BL22:BL147,"Yes")</f>
        <v>0</v>
      </c>
      <c r="BM15" s="997"/>
      <c r="BN15" s="997"/>
      <c r="BO15" s="997">
        <f>COUNTIF(BO22:BO147,"Yes")</f>
        <v>0</v>
      </c>
      <c r="BP15" s="997"/>
      <c r="BQ15" s="997"/>
      <c r="BR15" s="997">
        <f>COUNTIF(BR22:BR147,"Yes")</f>
        <v>0</v>
      </c>
      <c r="BS15" s="997"/>
      <c r="BT15" s="998"/>
      <c r="BU15" s="294" t="str">
        <f>IF(BY14=0,"",IF($BY$17="N","",COUNTIF(BU22:BU146,"NC")))</f>
        <v/>
      </c>
      <c r="BV15" s="295" t="str">
        <f>IF(BY14=0,"",IF($BY$17="N","",COUNTIF(BV22:BV146,"NC")))</f>
        <v/>
      </c>
      <c r="BW15" s="295" t="str">
        <f>IF(BY14=0,"",IF($BY$17="N","",COUNTIF(BW22:BW146,"NC")))</f>
        <v/>
      </c>
      <c r="BX15" s="291" t="s">
        <v>83</v>
      </c>
      <c r="BY15" s="296">
        <f>COUNTIF($BY$22:$BY$146,"above")</f>
        <v>0</v>
      </c>
    </row>
    <row r="16" spans="1:77" s="26" customFormat="1" ht="20.100000000000001" customHeight="1" thickBot="1" x14ac:dyDescent="0.3">
      <c r="A16" s="251"/>
      <c r="B16" s="252"/>
      <c r="C16" s="999" t="s">
        <v>140</v>
      </c>
      <c r="D16" s="999"/>
      <c r="E16" s="1000"/>
      <c r="F16" s="431"/>
      <c r="G16" s="432"/>
      <c r="H16" s="1001"/>
      <c r="I16" s="1002"/>
      <c r="J16" s="297"/>
      <c r="K16" s="298" t="s">
        <v>84</v>
      </c>
      <c r="L16" s="299">
        <f>COUNTIF(L22:L147,"NC")</f>
        <v>0</v>
      </c>
      <c r="M16" s="299">
        <f>COUNTIF(M22:M147,"NC")</f>
        <v>0</v>
      </c>
      <c r="N16" s="299">
        <f>COUNTIF(N22:N147,"NC")</f>
        <v>0</v>
      </c>
      <c r="O16" s="300">
        <f>COUNTIF(O22:O147,"NC")</f>
        <v>0</v>
      </c>
      <c r="P16" s="300"/>
      <c r="Q16" s="300"/>
      <c r="R16" s="300">
        <f>COUNTIF(R22:R147,"NC")</f>
        <v>0</v>
      </c>
      <c r="S16" s="300"/>
      <c r="T16" s="300"/>
      <c r="U16" s="300">
        <f>COUNTIF(U22:U147,"NC")</f>
        <v>0</v>
      </c>
      <c r="V16" s="300"/>
      <c r="W16" s="300"/>
      <c r="X16" s="33"/>
      <c r="Y16" s="34"/>
      <c r="Z16" s="28"/>
      <c r="AA16" s="28"/>
      <c r="AB16" s="301" t="e">
        <f>SUM(F22:F146)/SUM(J22:J146)*1.1</f>
        <v>#DIV/0!</v>
      </c>
      <c r="AC16" s="302" t="s">
        <v>85</v>
      </c>
      <c r="AD16" s="303"/>
      <c r="AE16" s="304" t="s">
        <v>86</v>
      </c>
      <c r="AF16" s="305" t="s">
        <v>82</v>
      </c>
      <c r="AG16" s="306" t="s">
        <v>87</v>
      </c>
      <c r="AH16" s="304" t="s">
        <v>86</v>
      </c>
      <c r="AI16" s="305" t="s">
        <v>82</v>
      </c>
      <c r="AJ16" s="306" t="s">
        <v>87</v>
      </c>
      <c r="AK16" s="304" t="s">
        <v>86</v>
      </c>
      <c r="AL16" s="306" t="s">
        <v>82</v>
      </c>
      <c r="AM16" s="306" t="s">
        <v>87</v>
      </c>
      <c r="AN16" s="304"/>
      <c r="AO16" s="304" t="s">
        <v>86</v>
      </c>
      <c r="AP16" s="306" t="s">
        <v>82</v>
      </c>
      <c r="AQ16" s="306" t="s">
        <v>87</v>
      </c>
      <c r="AR16" s="304" t="s">
        <v>86</v>
      </c>
      <c r="AS16" s="305" t="s">
        <v>82</v>
      </c>
      <c r="AT16" s="306" t="s">
        <v>87</v>
      </c>
      <c r="AU16" s="304" t="s">
        <v>86</v>
      </c>
      <c r="AV16" s="306" t="s">
        <v>82</v>
      </c>
      <c r="AW16" s="306" t="s">
        <v>87</v>
      </c>
      <c r="AX16" s="298" t="s">
        <v>84</v>
      </c>
      <c r="AY16" s="300">
        <f>COUNTIF(AY22:AY147,"NC")</f>
        <v>0</v>
      </c>
      <c r="AZ16" s="300"/>
      <c r="BA16" s="300"/>
      <c r="BB16" s="300">
        <f>COUNTIF(BB22:BB147,"NC")</f>
        <v>0</v>
      </c>
      <c r="BC16" s="300"/>
      <c r="BD16" s="300"/>
      <c r="BE16" s="300">
        <f>COUNTIF(BE22:BE147,"NC")</f>
        <v>0</v>
      </c>
      <c r="BF16" s="300"/>
      <c r="BG16" s="300"/>
      <c r="BH16" s="405" t="s">
        <v>88</v>
      </c>
      <c r="BI16" s="433" t="str">
        <f>IF($BY$17="Y","",COUNTIF(BI22:BI146,"NC"))</f>
        <v/>
      </c>
      <c r="BJ16" s="433" t="str">
        <f>IF($BY$17="Y","",COUNTIF(BJ22:BJ146,"NC"))</f>
        <v/>
      </c>
      <c r="BK16" s="434" t="str">
        <f>IF($BY$17="Y","",COUNTIF(BK22:BK146,"NC"))</f>
        <v/>
      </c>
      <c r="BL16" s="997">
        <f>COUNTIF(BL22:BL147,"NC")</f>
        <v>0</v>
      </c>
      <c r="BM16" s="997"/>
      <c r="BN16" s="997"/>
      <c r="BO16" s="997">
        <f>COUNTIF(BO22:BO147,"NC")</f>
        <v>0</v>
      </c>
      <c r="BP16" s="997"/>
      <c r="BQ16" s="997"/>
      <c r="BR16" s="997">
        <f>COUNTIF(BR22:BR147,"NC")</f>
        <v>0</v>
      </c>
      <c r="BS16" s="997"/>
      <c r="BT16" s="998"/>
      <c r="BU16" s="282"/>
      <c r="BV16" s="282"/>
      <c r="BW16" s="282"/>
      <c r="BX16" s="291" t="s">
        <v>89</v>
      </c>
      <c r="BY16" s="296">
        <f>COUNTIF($BY$22:$BY$146,"below")</f>
        <v>0</v>
      </c>
    </row>
    <row r="17" spans="1:77" s="1" customFormat="1" ht="9.9" customHeight="1" thickBot="1" x14ac:dyDescent="0.35">
      <c r="A17" s="624"/>
      <c r="B17" s="625"/>
      <c r="C17" s="625"/>
      <c r="D17" s="626"/>
      <c r="E17" s="989"/>
      <c r="F17" s="991" t="s">
        <v>9</v>
      </c>
      <c r="G17" s="991" t="s">
        <v>9</v>
      </c>
      <c r="H17" s="993" t="s">
        <v>1</v>
      </c>
      <c r="I17" s="993" t="s">
        <v>2</v>
      </c>
      <c r="J17" s="995" t="s">
        <v>10</v>
      </c>
      <c r="K17" s="627"/>
      <c r="L17" s="628" t="s">
        <v>90</v>
      </c>
      <c r="M17" s="629" t="s">
        <v>91</v>
      </c>
      <c r="N17" s="628" t="s">
        <v>92</v>
      </c>
      <c r="O17" s="628">
        <v>0.9</v>
      </c>
      <c r="P17" s="629" t="s">
        <v>14</v>
      </c>
      <c r="Q17" s="628">
        <v>1.1000000000000001</v>
      </c>
      <c r="R17" s="628">
        <v>0.9</v>
      </c>
      <c r="S17" s="629" t="s">
        <v>14</v>
      </c>
      <c r="T17" s="628">
        <v>1.1000000000000001</v>
      </c>
      <c r="U17" s="628">
        <v>0.9</v>
      </c>
      <c r="V17" s="629" t="s">
        <v>14</v>
      </c>
      <c r="W17" s="628">
        <v>1.1000000000000001</v>
      </c>
      <c r="X17" s="984" t="s">
        <v>17</v>
      </c>
      <c r="Y17" s="986" t="s">
        <v>16</v>
      </c>
      <c r="Z17" s="986" t="s">
        <v>16</v>
      </c>
      <c r="AA17" s="986" t="s">
        <v>16</v>
      </c>
      <c r="AB17" s="630"/>
      <c r="AC17" s="630"/>
      <c r="AD17" s="630"/>
      <c r="AE17" s="631">
        <f>COUNTIF(AE22:AE146,"&gt;0")</f>
        <v>0</v>
      </c>
      <c r="AF17" s="632">
        <f>COUNTIF(AG22:AG146,"Yes")</f>
        <v>0</v>
      </c>
      <c r="AG17" s="633">
        <f>COUNTIF(AG22:AG146,"NC")</f>
        <v>0</v>
      </c>
      <c r="AH17" s="631">
        <f>COUNTIF(AH22:AH146,"&gt;0")</f>
        <v>0</v>
      </c>
      <c r="AI17" s="632">
        <f>COUNTIF(AJ22:AJ146,"Yes")</f>
        <v>0</v>
      </c>
      <c r="AJ17" s="633">
        <f>COUNTIF(AJ22:AJ146,"NC")</f>
        <v>0</v>
      </c>
      <c r="AK17" s="631">
        <f>COUNTIF(AK22:AK146,"&gt;0")</f>
        <v>0</v>
      </c>
      <c r="AL17" s="632">
        <f>COUNTIF(AM22:AM146,"Yes")</f>
        <v>0</v>
      </c>
      <c r="AM17" s="633">
        <f>COUNTIF(AM22:AM146,"NC")</f>
        <v>0</v>
      </c>
      <c r="AN17" s="631"/>
      <c r="AO17" s="631">
        <f>COUNTIF(AO22:AO146,"&gt;0")</f>
        <v>0</v>
      </c>
      <c r="AP17" s="632">
        <f>COUNTIF(AQ22:AQ146,"Yes")</f>
        <v>0</v>
      </c>
      <c r="AQ17" s="633">
        <f>COUNTIF(AQ22:AQ146,"NC")</f>
        <v>0</v>
      </c>
      <c r="AR17" s="631">
        <f>COUNTIF(AR$22:AR$117,"&gt;0")</f>
        <v>0</v>
      </c>
      <c r="AS17" s="632">
        <f>COUNTIF(AT$22:AT$117,"Yes")</f>
        <v>0</v>
      </c>
      <c r="AT17" s="633">
        <f>COUNTIF(AT$22:AT$117,"NC")</f>
        <v>0</v>
      </c>
      <c r="AU17" s="631">
        <f>COUNTIF(AU$22:AU$117,"&gt;0")</f>
        <v>0</v>
      </c>
      <c r="AV17" s="632">
        <f>COUNTIF(AW$22:AW$117,"Yes")</f>
        <v>0</v>
      </c>
      <c r="AW17" s="633">
        <f>COUNTIF(AW$22:AW$117,"NC")</f>
        <v>0</v>
      </c>
      <c r="AX17" s="633"/>
      <c r="AY17" s="634" t="s">
        <v>93</v>
      </c>
      <c r="AZ17" s="635" t="s">
        <v>94</v>
      </c>
      <c r="BA17" s="636">
        <v>1.1000000000000001</v>
      </c>
      <c r="BB17" s="634" t="s">
        <v>93</v>
      </c>
      <c r="BC17" s="635" t="s">
        <v>94</v>
      </c>
      <c r="BD17" s="636">
        <v>1.1000000000000001</v>
      </c>
      <c r="BE17" s="634" t="s">
        <v>93</v>
      </c>
      <c r="BF17" s="635" t="s">
        <v>94</v>
      </c>
      <c r="BG17" s="636">
        <v>1.1000000000000001</v>
      </c>
      <c r="BH17" s="637"/>
      <c r="BI17" s="638"/>
      <c r="BJ17" s="638"/>
      <c r="BK17" s="639"/>
      <c r="BL17" s="307" t="s">
        <v>93</v>
      </c>
      <c r="BM17" s="308" t="s">
        <v>94</v>
      </c>
      <c r="BN17" s="309">
        <v>1.1000000000000001</v>
      </c>
      <c r="BO17" s="310" t="s">
        <v>93</v>
      </c>
      <c r="BP17" s="308" t="s">
        <v>94</v>
      </c>
      <c r="BQ17" s="309">
        <v>1.1000000000000001</v>
      </c>
      <c r="BR17" s="310" t="s">
        <v>93</v>
      </c>
      <c r="BS17" s="308" t="s">
        <v>94</v>
      </c>
      <c r="BT17" s="435">
        <v>1.1000000000000001</v>
      </c>
      <c r="BU17" s="272"/>
      <c r="BV17" s="272"/>
      <c r="BW17" s="272"/>
      <c r="BX17" s="311" t="s">
        <v>95</v>
      </c>
      <c r="BY17" s="312" t="str">
        <f>IF(BY14=BY16,"Y",IF(BY15=BY14,"Y","N"))</f>
        <v>Y</v>
      </c>
    </row>
    <row r="18" spans="1:77" s="1" customFormat="1" ht="9.9" customHeight="1" thickBot="1" x14ac:dyDescent="0.35">
      <c r="A18" s="640"/>
      <c r="B18" s="641"/>
      <c r="C18" s="641"/>
      <c r="D18" s="642"/>
      <c r="E18" s="990"/>
      <c r="F18" s="992"/>
      <c r="G18" s="992"/>
      <c r="H18" s="994"/>
      <c r="I18" s="994"/>
      <c r="J18" s="996"/>
      <c r="K18" s="643"/>
      <c r="L18" s="988"/>
      <c r="M18" s="988"/>
      <c r="N18" s="988"/>
      <c r="O18" s="644" t="str">
        <f>IF($P18="","",($P$18*0.9))</f>
        <v/>
      </c>
      <c r="P18" s="645" t="str">
        <f>IF($G21=0,"",$H$21/$G$21)</f>
        <v/>
      </c>
      <c r="Q18" s="644" t="str">
        <f>IF(P18="","",($P$18*1.1))</f>
        <v/>
      </c>
      <c r="R18" s="644" t="str">
        <f>IF($S$18="","",($S$18*0.9))</f>
        <v/>
      </c>
      <c r="S18" s="645" t="str">
        <f>IF($G21=0,"",$I$21/$G$21)</f>
        <v/>
      </c>
      <c r="T18" s="644" t="str">
        <f>IF($S$18="","",($S$18*1.1))</f>
        <v/>
      </c>
      <c r="U18" s="646" t="str">
        <f>IF($V18="","",($V$18*0.9))</f>
        <v/>
      </c>
      <c r="V18" s="647" t="str">
        <f>IF($G21=0,"",$G$21/$J$21)</f>
        <v/>
      </c>
      <c r="W18" s="646" t="str">
        <f>IF(V18="","",($V$18*1.1))</f>
        <v/>
      </c>
      <c r="X18" s="985"/>
      <c r="Y18" s="987"/>
      <c r="Z18" s="987"/>
      <c r="AA18" s="987"/>
      <c r="AB18" s="648"/>
      <c r="AC18" s="648"/>
      <c r="AD18" s="648"/>
      <c r="AE18" s="981" t="s">
        <v>96</v>
      </c>
      <c r="AF18" s="981"/>
      <c r="AG18" s="981"/>
      <c r="AH18" s="981" t="s">
        <v>97</v>
      </c>
      <c r="AI18" s="981"/>
      <c r="AJ18" s="981"/>
      <c r="AK18" s="981" t="s">
        <v>98</v>
      </c>
      <c r="AL18" s="981"/>
      <c r="AM18" s="981"/>
      <c r="AN18" s="649"/>
      <c r="AO18" s="981" t="s">
        <v>99</v>
      </c>
      <c r="AP18" s="981"/>
      <c r="AQ18" s="981"/>
      <c r="AR18" s="981" t="s">
        <v>100</v>
      </c>
      <c r="AS18" s="981"/>
      <c r="AT18" s="981"/>
      <c r="AU18" s="981" t="s">
        <v>101</v>
      </c>
      <c r="AV18" s="981"/>
      <c r="AW18" s="981"/>
      <c r="AX18" s="650"/>
      <c r="AY18" s="644" t="str">
        <f>IF($P18="","",($AZ$18*0.9))</f>
        <v/>
      </c>
      <c r="AZ18" s="645" t="str">
        <f>IF($G21=0,"",$H$21/$G$21)</f>
        <v/>
      </c>
      <c r="BA18" s="644" t="str">
        <f>IF(AZ18="","",($AZ$18*1.1))</f>
        <v/>
      </c>
      <c r="BB18" s="644" t="str">
        <f>IF($BC$18="","",($BC$18*0.9))</f>
        <v/>
      </c>
      <c r="BC18" s="645" t="str">
        <f>IF($G21=0,"",$I$21/$G$21)</f>
        <v/>
      </c>
      <c r="BD18" s="644" t="str">
        <f>IF($BC$18="","",($BC$18*1.1))</f>
        <v/>
      </c>
      <c r="BE18" s="646" t="str">
        <f>IF($V18="","",($V$18*0.9))</f>
        <v/>
      </c>
      <c r="BF18" s="647" t="str">
        <f>IF($G21=0,"",$G$21/$J$21)</f>
        <v/>
      </c>
      <c r="BG18" s="646" t="str">
        <f>IF(BF18="","",($V$18*1.1))</f>
        <v/>
      </c>
      <c r="BH18" s="651"/>
      <c r="BI18" s="652"/>
      <c r="BJ18" s="652"/>
      <c r="BK18" s="653"/>
      <c r="BL18" s="43" t="str">
        <f>IF($P18="","",($AZ$18*0.9))</f>
        <v/>
      </c>
      <c r="BM18" s="313" t="str">
        <f>IF($G21=0,"",$H$21/$G$21)</f>
        <v/>
      </c>
      <c r="BN18" s="37" t="str">
        <f>IF(BM18="","",($AZ$18*1.1))</f>
        <v/>
      </c>
      <c r="BO18" s="37" t="str">
        <f>IF($BC$18="","",($BC$18*0.9))</f>
        <v/>
      </c>
      <c r="BP18" s="313" t="str">
        <f>IF($G21=0,"",$I$21/$G$21)</f>
        <v/>
      </c>
      <c r="BQ18" s="37" t="str">
        <f>IF($BC$18="","",($BC$18*1.1))</f>
        <v/>
      </c>
      <c r="BR18" s="314" t="str">
        <f>IF($V18="","",($V$18*0.9))</f>
        <v/>
      </c>
      <c r="BS18" s="315" t="str">
        <f>IF($G21=0,"",$G$21/$J$21)</f>
        <v/>
      </c>
      <c r="BT18" s="436" t="str">
        <f>IF(BS18="","",($V$18*1.1))</f>
        <v/>
      </c>
      <c r="BU18" s="272"/>
      <c r="BV18" s="272"/>
      <c r="BW18" s="272"/>
      <c r="BX18" s="982" t="s">
        <v>102</v>
      </c>
      <c r="BY18" s="983"/>
    </row>
    <row r="19" spans="1:77" s="6" customFormat="1" ht="16.5" customHeight="1" thickBot="1" x14ac:dyDescent="0.35">
      <c r="A19" s="970" t="s">
        <v>11</v>
      </c>
      <c r="B19" s="972" t="s">
        <v>12</v>
      </c>
      <c r="C19" s="974" t="s">
        <v>0</v>
      </c>
      <c r="D19" s="976" t="s">
        <v>103</v>
      </c>
      <c r="E19" s="960"/>
      <c r="F19" s="979" t="s">
        <v>104</v>
      </c>
      <c r="G19" s="958" t="s">
        <v>18</v>
      </c>
      <c r="H19" s="960" t="s">
        <v>19</v>
      </c>
      <c r="I19" s="962" t="s">
        <v>105</v>
      </c>
      <c r="J19" s="962" t="s">
        <v>106</v>
      </c>
      <c r="K19" s="654"/>
      <c r="L19" s="655" t="s">
        <v>3</v>
      </c>
      <c r="M19" s="656" t="s">
        <v>4</v>
      </c>
      <c r="N19" s="655" t="s">
        <v>5</v>
      </c>
      <c r="O19" s="965" t="s">
        <v>6</v>
      </c>
      <c r="P19" s="966"/>
      <c r="Q19" s="967"/>
      <c r="R19" s="968" t="s">
        <v>7</v>
      </c>
      <c r="S19" s="945"/>
      <c r="T19" s="969"/>
      <c r="U19" s="944" t="s">
        <v>8</v>
      </c>
      <c r="V19" s="945"/>
      <c r="W19" s="946"/>
      <c r="X19" s="947" t="s">
        <v>27</v>
      </c>
      <c r="Y19" s="949" t="s">
        <v>28</v>
      </c>
      <c r="Z19" s="949" t="s">
        <v>29</v>
      </c>
      <c r="AA19" s="954" t="s">
        <v>30</v>
      </c>
      <c r="AB19" s="956" t="s">
        <v>107</v>
      </c>
      <c r="AC19" s="956" t="s">
        <v>0</v>
      </c>
      <c r="AD19" s="937" t="s">
        <v>108</v>
      </c>
      <c r="AE19" s="934" t="s">
        <v>109</v>
      </c>
      <c r="AF19" s="935"/>
      <c r="AG19" s="936"/>
      <c r="AH19" s="934" t="s">
        <v>110</v>
      </c>
      <c r="AI19" s="935"/>
      <c r="AJ19" s="936"/>
      <c r="AK19" s="934" t="s">
        <v>111</v>
      </c>
      <c r="AL19" s="935"/>
      <c r="AM19" s="936"/>
      <c r="AN19" s="657"/>
      <c r="AO19" s="934" t="s">
        <v>112</v>
      </c>
      <c r="AP19" s="935"/>
      <c r="AQ19" s="936"/>
      <c r="AR19" s="934" t="s">
        <v>112</v>
      </c>
      <c r="AS19" s="935"/>
      <c r="AT19" s="936"/>
      <c r="AU19" s="934" t="s">
        <v>113</v>
      </c>
      <c r="AV19" s="935"/>
      <c r="AW19" s="936"/>
      <c r="AX19" s="658"/>
      <c r="AY19" s="659"/>
      <c r="AZ19" s="660" t="s">
        <v>114</v>
      </c>
      <c r="BA19" s="661"/>
      <c r="BB19" s="659"/>
      <c r="BC19" s="660" t="s">
        <v>115</v>
      </c>
      <c r="BD19" s="662"/>
      <c r="BE19" s="663"/>
      <c r="BF19" s="664" t="s">
        <v>116</v>
      </c>
      <c r="BG19" s="665"/>
      <c r="BH19" s="951" t="s">
        <v>117</v>
      </c>
      <c r="BI19" s="952"/>
      <c r="BJ19" s="952"/>
      <c r="BK19" s="953"/>
      <c r="BL19" s="939" t="s">
        <v>118</v>
      </c>
      <c r="BM19" s="940"/>
      <c r="BN19" s="940"/>
      <c r="BO19" s="939" t="s">
        <v>119</v>
      </c>
      <c r="BP19" s="940"/>
      <c r="BQ19" s="940"/>
      <c r="BR19" s="939" t="s">
        <v>120</v>
      </c>
      <c r="BS19" s="940"/>
      <c r="BT19" s="941"/>
      <c r="BU19" s="316"/>
      <c r="BV19" s="316"/>
      <c r="BW19" s="317"/>
      <c r="BX19" s="318"/>
      <c r="BY19" s="319"/>
    </row>
    <row r="20" spans="1:77" s="6" customFormat="1" ht="63" thickBot="1" x14ac:dyDescent="0.35">
      <c r="A20" s="970"/>
      <c r="B20" s="972"/>
      <c r="C20" s="975"/>
      <c r="D20" s="977"/>
      <c r="E20" s="978"/>
      <c r="F20" s="980"/>
      <c r="G20" s="959"/>
      <c r="H20" s="961"/>
      <c r="I20" s="963"/>
      <c r="J20" s="964"/>
      <c r="K20" s="666"/>
      <c r="L20" s="667" t="s">
        <v>21</v>
      </c>
      <c r="M20" s="668" t="s">
        <v>22</v>
      </c>
      <c r="N20" s="667" t="s">
        <v>23</v>
      </c>
      <c r="O20" s="669" t="s">
        <v>13</v>
      </c>
      <c r="P20" s="670" t="s">
        <v>24</v>
      </c>
      <c r="Q20" s="671" t="s">
        <v>15</v>
      </c>
      <c r="R20" s="672" t="s">
        <v>13</v>
      </c>
      <c r="S20" s="670" t="s">
        <v>25</v>
      </c>
      <c r="T20" s="673" t="s">
        <v>15</v>
      </c>
      <c r="U20" s="669" t="s">
        <v>13</v>
      </c>
      <c r="V20" s="670" t="s">
        <v>26</v>
      </c>
      <c r="W20" s="671" t="s">
        <v>15</v>
      </c>
      <c r="X20" s="948"/>
      <c r="Y20" s="950"/>
      <c r="Z20" s="950"/>
      <c r="AA20" s="955"/>
      <c r="AB20" s="957"/>
      <c r="AC20" s="957"/>
      <c r="AD20" s="938"/>
      <c r="AE20" s="674" t="s">
        <v>121</v>
      </c>
      <c r="AF20" s="675" t="s">
        <v>122</v>
      </c>
      <c r="AG20" s="676" t="s">
        <v>123</v>
      </c>
      <c r="AH20" s="674" t="s">
        <v>124</v>
      </c>
      <c r="AI20" s="677" t="s">
        <v>125</v>
      </c>
      <c r="AJ20" s="678" t="s">
        <v>123</v>
      </c>
      <c r="AK20" s="674" t="s">
        <v>126</v>
      </c>
      <c r="AL20" s="677" t="s">
        <v>127</v>
      </c>
      <c r="AM20" s="679" t="s">
        <v>128</v>
      </c>
      <c r="AN20" s="680" t="s">
        <v>129</v>
      </c>
      <c r="AO20" s="681" t="s">
        <v>121</v>
      </c>
      <c r="AP20" s="677" t="s">
        <v>130</v>
      </c>
      <c r="AQ20" s="678" t="s">
        <v>123</v>
      </c>
      <c r="AR20" s="674" t="s">
        <v>124</v>
      </c>
      <c r="AS20" s="675" t="s">
        <v>125</v>
      </c>
      <c r="AT20" s="678" t="s">
        <v>123</v>
      </c>
      <c r="AU20" s="674" t="s">
        <v>126</v>
      </c>
      <c r="AV20" s="677" t="s">
        <v>127</v>
      </c>
      <c r="AW20" s="678" t="s">
        <v>123</v>
      </c>
      <c r="AX20" s="682"/>
      <c r="AY20" s="671" t="s">
        <v>123</v>
      </c>
      <c r="AZ20" s="671" t="s">
        <v>130</v>
      </c>
      <c r="BA20" s="671" t="s">
        <v>131</v>
      </c>
      <c r="BB20" s="671" t="s">
        <v>123</v>
      </c>
      <c r="BC20" s="671" t="s">
        <v>130</v>
      </c>
      <c r="BD20" s="671" t="s">
        <v>131</v>
      </c>
      <c r="BE20" s="671" t="s">
        <v>123</v>
      </c>
      <c r="BF20" s="683" t="s">
        <v>132</v>
      </c>
      <c r="BG20" s="671" t="s">
        <v>131</v>
      </c>
      <c r="BH20" s="684" t="s">
        <v>133</v>
      </c>
      <c r="BI20" s="685" t="s">
        <v>134</v>
      </c>
      <c r="BJ20" s="685" t="s">
        <v>135</v>
      </c>
      <c r="BK20" s="686" t="s">
        <v>136</v>
      </c>
      <c r="BL20" s="320" t="s">
        <v>13</v>
      </c>
      <c r="BM20" s="321" t="s">
        <v>24</v>
      </c>
      <c r="BN20" s="321" t="s">
        <v>15</v>
      </c>
      <c r="BO20" s="321" t="s">
        <v>13</v>
      </c>
      <c r="BP20" s="321" t="s">
        <v>137</v>
      </c>
      <c r="BQ20" s="321" t="s">
        <v>15</v>
      </c>
      <c r="BR20" s="321" t="s">
        <v>13</v>
      </c>
      <c r="BS20" s="322" t="s">
        <v>132</v>
      </c>
      <c r="BT20" s="437" t="s">
        <v>15</v>
      </c>
      <c r="BU20" s="323" t="s">
        <v>6</v>
      </c>
      <c r="BV20" s="324" t="s">
        <v>7</v>
      </c>
      <c r="BW20" s="324" t="s">
        <v>8</v>
      </c>
      <c r="BX20" s="325" t="s">
        <v>138</v>
      </c>
      <c r="BY20" s="325" t="s">
        <v>139</v>
      </c>
    </row>
    <row r="21" spans="1:77" s="9" customFormat="1" ht="16.5" customHeight="1" thickTop="1" thickBot="1" x14ac:dyDescent="0.35">
      <c r="A21" s="971"/>
      <c r="B21" s="973"/>
      <c r="C21" s="942" t="s">
        <v>177</v>
      </c>
      <c r="D21" s="943"/>
      <c r="E21" s="687"/>
      <c r="F21" s="688">
        <f>SUM($F22:$F147)</f>
        <v>0</v>
      </c>
      <c r="G21" s="688">
        <f>SUM($G22:$G147)</f>
        <v>0</v>
      </c>
      <c r="H21" s="687">
        <f>SUM($H22:$H147)</f>
        <v>0</v>
      </c>
      <c r="I21" s="687">
        <f>SUM($I22:$I147)</f>
        <v>0</v>
      </c>
      <c r="J21" s="689">
        <f>SUM(J22:J147)</f>
        <v>0</v>
      </c>
      <c r="K21" s="690"/>
      <c r="L21" s="689">
        <f>SUM($J22:$J147)</f>
        <v>0</v>
      </c>
      <c r="M21" s="689">
        <f>SUM($J22:$J147)</f>
        <v>0</v>
      </c>
      <c r="N21" s="689">
        <f>SUM($J22:$J147)</f>
        <v>0</v>
      </c>
      <c r="O21" s="690"/>
      <c r="P21" s="689" t="e">
        <f>AVERAGE(P22:P146)</f>
        <v>#DIV/0!</v>
      </c>
      <c r="Q21" s="690"/>
      <c r="R21" s="690"/>
      <c r="S21" s="689" t="e">
        <f>AVERAGE(S22:S146)</f>
        <v>#DIV/0!</v>
      </c>
      <c r="T21" s="690"/>
      <c r="U21" s="690"/>
      <c r="V21" s="689" t="e">
        <f>AVERAGE(V22:V146)</f>
        <v>#DIV/0!</v>
      </c>
      <c r="W21" s="690"/>
      <c r="X21" s="689"/>
      <c r="Y21" s="689"/>
      <c r="Z21" s="689"/>
      <c r="AA21" s="689"/>
      <c r="AB21" s="689"/>
      <c r="AC21" s="689"/>
      <c r="AD21" s="689">
        <f>SUM(AD22:AD146)</f>
        <v>0</v>
      </c>
      <c r="AE21" s="689">
        <f>SUM(AE22:AE147)</f>
        <v>0</v>
      </c>
      <c r="AF21" s="689" t="e">
        <f>AVERAGE(AF22:AF147)</f>
        <v>#DIV/0!</v>
      </c>
      <c r="AG21" s="689"/>
      <c r="AH21" s="689">
        <f>SUM(AH22:AH147)</f>
        <v>0</v>
      </c>
      <c r="AI21" s="689">
        <f>AVERAGE(AI22:AI147)</f>
        <v>0</v>
      </c>
      <c r="AJ21" s="689"/>
      <c r="AK21" s="689">
        <f>SUM(AK22:AK147)</f>
        <v>0</v>
      </c>
      <c r="AL21" s="689" t="e">
        <f>AVERAGE(AL22:AL147)</f>
        <v>#DIV/0!</v>
      </c>
      <c r="AM21" s="689"/>
      <c r="AN21" s="689"/>
      <c r="AO21" s="689">
        <f>SUM(AO22:AO147)</f>
        <v>0</v>
      </c>
      <c r="AP21" s="689" t="e">
        <f>AVERAGE(AP22:AP147)</f>
        <v>#DIV/0!</v>
      </c>
      <c r="AQ21" s="689"/>
      <c r="AR21" s="689">
        <f>SUM(AR22:AR147)</f>
        <v>0</v>
      </c>
      <c r="AS21" s="689">
        <f>SUM(AS22:AS147)</f>
        <v>0</v>
      </c>
      <c r="AT21" s="689"/>
      <c r="AU21" s="689">
        <f>SUM(AU22:AU147)</f>
        <v>0</v>
      </c>
      <c r="AV21" s="689">
        <f>SUM(AV22:AV147)</f>
        <v>0</v>
      </c>
      <c r="AW21" s="689"/>
      <c r="AX21" s="691"/>
      <c r="AY21" s="689">
        <f>SUM(AY22:AY147)</f>
        <v>0</v>
      </c>
      <c r="AZ21" s="692" t="e">
        <f>AVERAGE(AZ22:AZ147)</f>
        <v>#DIV/0!</v>
      </c>
      <c r="BA21" s="689"/>
      <c r="BB21" s="689">
        <f>SUM(BB22:BB147)</f>
        <v>0</v>
      </c>
      <c r="BC21" s="689">
        <f>SUM(BC22:BC147)</f>
        <v>0</v>
      </c>
      <c r="BD21" s="689"/>
      <c r="BE21" s="689">
        <f>SUM(BE22:BE147)</f>
        <v>0</v>
      </c>
      <c r="BF21" s="689" t="e">
        <f>AVERAGE(BF22:BF147)</f>
        <v>#DIV/0!</v>
      </c>
      <c r="BG21" s="689"/>
      <c r="BH21" s="693" t="str">
        <f>IF($F$16&gt;0,SUM(F22:F146)/SUM(G22:G146),"")</f>
        <v/>
      </c>
      <c r="BI21" s="694"/>
      <c r="BJ21" s="694"/>
      <c r="BK21" s="695"/>
      <c r="BL21" s="326"/>
      <c r="BM21" s="327"/>
      <c r="BN21" s="328"/>
      <c r="BO21" s="328"/>
      <c r="BP21" s="328"/>
      <c r="BQ21" s="328"/>
      <c r="BR21" s="328"/>
      <c r="BS21" s="328"/>
      <c r="BT21" s="438"/>
      <c r="BU21" s="329"/>
      <c r="BV21" s="330"/>
      <c r="BW21" s="330"/>
      <c r="BX21" s="331" t="e">
        <f>AVERAGE(BX22:BX147)</f>
        <v>#DIV/0!</v>
      </c>
      <c r="BY21" s="332"/>
    </row>
    <row r="22" spans="1:77" s="7" customFormat="1" ht="15.75" customHeight="1" x14ac:dyDescent="0.3">
      <c r="A22" s="139">
        <v>1</v>
      </c>
      <c r="B22" s="333"/>
      <c r="C22" s="22"/>
      <c r="D22" s="754"/>
      <c r="E22" s="756"/>
      <c r="F22" s="758"/>
      <c r="G22" s="49"/>
      <c r="H22" s="334"/>
      <c r="I22" s="334"/>
      <c r="J22" s="412"/>
      <c r="K22" s="413"/>
      <c r="L22" s="133" t="str">
        <f t="shared" ref="L22:L85" si="0">IF($X$21=0,"",IF(D22="","",IF($H22="","",IF($G22="","",IF($H22/$G22&gt;=$L$21,"yes","NC")))))</f>
        <v/>
      </c>
      <c r="M22" s="133" t="str">
        <f t="shared" ref="M22:M85" si="1">IF($X$21=0,"",IF($D22="","",IF($H22="","",IF($I22="","",IF($I22/$G22&gt;=$M$21,"yes","NC")))))</f>
        <v/>
      </c>
      <c r="N22" s="133" t="str">
        <f t="shared" ref="N22:N85" si="2">IF($X$21=0,"",IF($D22="","",IF($H22="","",IF($J22="","",IF($G22/$J22&lt;=$N$21,"yes","NC")))))</f>
        <v/>
      </c>
      <c r="O22" s="414" t="str">
        <f t="shared" ref="O22:O85" si="3">IF($D22="","",IF($P$18="","",IF(OR($P22&lt;$O$18,$P22&gt;$Q$18),"NC","yes")))</f>
        <v/>
      </c>
      <c r="P22" s="135" t="str">
        <f>IF($D22="","",$H22/$G22)</f>
        <v/>
      </c>
      <c r="Q22" s="138" t="str">
        <f t="shared" ref="Q22:Q85" si="4">IF($D22=0,"",IF(O22="yes",($P22/$P$18),IF(OR($P22&lt;$O$18,$P22&gt;$Q$18),($P22/$P$18))))</f>
        <v/>
      </c>
      <c r="R22" s="415" t="str">
        <f t="shared" ref="R22:R85" si="5">IF($D22="","",IF($S$18="","",IF(OR($S22&lt;$R$18,$S22&gt;$T$18),"NC","yes")))</f>
        <v/>
      </c>
      <c r="S22" s="135" t="str">
        <f t="shared" ref="S22:S85" si="6">IF($D22="","",$I22/$G22)</f>
        <v/>
      </c>
      <c r="T22" s="138" t="str">
        <f t="shared" ref="T22:T85" si="7">IF($D22=0,"",IF(R22="yes",($S22/$S$18),IF(OR($S22&gt;$R$18,$S22&lt;$T$18),($S22/$S$18))))</f>
        <v/>
      </c>
      <c r="U22" s="415" t="str">
        <f t="shared" ref="U22:U85" si="8">IF($D22="","",IF($V$18="","",IF(OR($V22&lt;$U$18,V22&gt;$W$18),"NC","yes")))</f>
        <v/>
      </c>
      <c r="V22" s="135" t="str">
        <f t="shared" ref="V22:V85" si="9">IF($D22="","",$G22/$J22)</f>
        <v/>
      </c>
      <c r="W22" s="138" t="str">
        <f t="shared" ref="W22:W85" si="10">IF($D22="","",IF(U22="yes",(V22/V$18),IF(OR(V22&lt;$U$18,V22&gt;W$18),(V22/V$18))))</f>
        <v/>
      </c>
      <c r="X22" s="416" t="str">
        <f t="shared" ref="X22:X85" si="11">IF(C22="","",IF($D22="",$H22,""))</f>
        <v/>
      </c>
      <c r="Y22" s="416" t="str">
        <f t="shared" ref="Y22:Y85" si="12">IF($C22="","",IF($D22="",$H22,""))</f>
        <v/>
      </c>
      <c r="Z22" s="416" t="str">
        <f t="shared" ref="Z22:Z85" si="13">IF($C22="","",IF($D22="",$I22,""))</f>
        <v/>
      </c>
      <c r="AA22" s="417" t="str">
        <f t="shared" ref="AA22:AA85" si="14">IF($C22="","",IF($D22="",J22,""))</f>
        <v/>
      </c>
      <c r="AB22" s="418">
        <f t="shared" ref="AB22:AB85" si="15">B21</f>
        <v>0</v>
      </c>
      <c r="AC22" s="418" t="str">
        <f t="shared" ref="AC22:AC85" si="16">IF($C22="","",$C22)</f>
        <v/>
      </c>
      <c r="AD22" s="418" t="str">
        <f t="shared" ref="AD22:AD85" si="17">IF($D22="","",IF(AN22="below",$G22,"0"))</f>
        <v/>
      </c>
      <c r="AE22" s="419" t="str">
        <f t="shared" ref="AE22:AE85" si="18">IF($D22="","",IF(AN22="below",$H22,0))</f>
        <v/>
      </c>
      <c r="AF22" s="419" t="str">
        <f t="shared" ref="AF22:AF85" si="19">IF($D22="","",$H22/$G22)</f>
        <v/>
      </c>
      <c r="AG22" s="420" t="str">
        <f t="shared" ref="AG22:AG85" si="20">IF($D22="","",IF(AF22&gt;$AB$11,"Yes",IF(AF22&lt;$AB$11,"NC")))</f>
        <v/>
      </c>
      <c r="AH22" s="419" t="str">
        <f t="shared" ref="AH22:AH85" si="21">IF($D22="","",IF(AN22="above",$I22,0))</f>
        <v/>
      </c>
      <c r="AI22" s="419" t="str">
        <f t="shared" ref="AI22:AI85" si="22">IF($D22="","",IF(AN22="above",$I22/$F22,0))</f>
        <v/>
      </c>
      <c r="AJ22" s="420" t="str">
        <f t="shared" ref="AJ22:AJ85" si="23">IF(AI22="","",IF(AI22&gt;=$AB$12,"Yes",IF(AI22&lt;$AB$12,"NC")))</f>
        <v/>
      </c>
      <c r="AK22" s="419" t="str">
        <f t="shared" ref="AK22:AK85" si="24">IF($D22="","",IF(AN22="below",$J22,0))</f>
        <v/>
      </c>
      <c r="AL22" s="419" t="str">
        <f t="shared" ref="AL22:AL85" si="25">IF($D22="","",$G22/$J22)</f>
        <v/>
      </c>
      <c r="AM22" s="420" t="str">
        <f t="shared" ref="AM22:AM85" si="26">IF(AL22="","",IF(AL22&lt;=$AB$13,"Yes",IF(AL22&gt;$AB$13,"NC")))</f>
        <v/>
      </c>
      <c r="AN22" s="421" t="str">
        <f t="shared" ref="AN22:AN85" si="27">IF($B22="","",IF(BX22&gt;$F$16,"above","below"))</f>
        <v/>
      </c>
      <c r="AO22" s="422" t="str">
        <f t="shared" ref="AO22:AO85" si="28">IF(AN22="","",IF(AN22="below",$H22,""))</f>
        <v/>
      </c>
      <c r="AP22" s="419" t="str">
        <f t="shared" ref="AP22:AP85" si="29">IF($AN22="","",IF($AN22="above","",$H22/$G22))</f>
        <v/>
      </c>
      <c r="AQ22" s="420" t="str">
        <f t="shared" ref="AQ22:AQ85" si="30">IF(AP22="","",IF(AP22&gt;$AB$11,"Yes",IF(AP22&lt;$AB$11,"NC")))</f>
        <v/>
      </c>
      <c r="AR22" s="422" t="str">
        <f t="shared" ref="AR22:AR85" si="31">IF($AN22="","",IF($AN22="above","",$I22))</f>
        <v/>
      </c>
      <c r="AS22" s="419" t="str">
        <f t="shared" ref="AS22:AS85" si="32">IF($AN22="","",IF($AN22="above","",$I22/$G22))</f>
        <v/>
      </c>
      <c r="AT22" s="420" t="str">
        <f t="shared" ref="AT22:AT85" si="33">IF(AN22="","",IF(($I22/$G22&gt;$AB$12),"Yes",IF(($I22/$G22)&lt;$AB$12,"NC")))</f>
        <v/>
      </c>
      <c r="AU22" s="422" t="str">
        <f t="shared" ref="AU22:AU85" si="34">IF($AN22="","",IF($AN22="above","",$J22))</f>
        <v/>
      </c>
      <c r="AV22" s="419" t="str">
        <f t="shared" ref="AV22:AV85" si="35">IF($AN22="","",IF($AN22="above","",$G22/$J22))</f>
        <v/>
      </c>
      <c r="AW22" s="420" t="str">
        <f t="shared" ref="AW22:AW85" si="36">IF(AV22="","",IF(AV22&lt;=$AB$13,"Yes",IF(AV22&gt;$AB$13,"NC")))</f>
        <v/>
      </c>
      <c r="AX22" s="423"/>
      <c r="AY22" s="420" t="str">
        <f t="shared" ref="AY22:AY85" si="37">IF($D22="","",IF($AZ$18="","",IF(OR($AZ22&lt;$AY$18,$AZ22&gt;$BA$18),"NC","yes")))</f>
        <v/>
      </c>
      <c r="AZ22" s="420" t="str">
        <f t="shared" ref="AZ22:AZ85" si="38">IF($D22="","",$H22/$G22)</f>
        <v/>
      </c>
      <c r="BA22" s="424" t="str">
        <f t="shared" ref="BA22:BA85" si="39">IF($D22=0,"",IF(AY22="yes",($AZ22/$AZ$18),IF(OR($AZ22&lt;$AY$18,$AZ22&gt;$BA$18),($AZ22/$AZ$18))))</f>
        <v/>
      </c>
      <c r="BB22" s="425" t="str">
        <f t="shared" ref="BB22:BB85" si="40">IF($D22="","",IF($BC$18="","",IF(OR($BC22&lt;$BB$18,$BC22&gt;$BD$18),"NC","yes")))</f>
        <v/>
      </c>
      <c r="BC22" s="426" t="str">
        <f t="shared" ref="BC22:BC85" si="41">IF($D22="","",$I22/$G22)</f>
        <v/>
      </c>
      <c r="BD22" s="424" t="str">
        <f t="shared" ref="BD22:BD85" si="42">IF($D22=0,"",IF(BB22="yes",($BC22/$BC$18),IF(OR($BC22&gt;$BB$18,$BC22&lt;$BD$18),($BC22/$BC$18))))</f>
        <v/>
      </c>
      <c r="BE22" s="425" t="str">
        <f t="shared" ref="BE22:BE85" si="43">IF($D22="","",IF($BF$18="","",IF(OR($BF22&lt;$BE$18,BF22&gt;$BG$18),"NC","yes")))</f>
        <v/>
      </c>
      <c r="BF22" s="426" t="str">
        <f t="shared" ref="BF22:BF85" si="44">IF($D22="","",$G22/$J22)</f>
        <v/>
      </c>
      <c r="BG22" s="424" t="str">
        <f t="shared" ref="BG22:BG85" si="45">IF($D22="","",IF(BE22="yes",(BF22/BF$18),IF(OR(BF22&lt;$U$18,BF22&gt;BG$18),(BF22/BF$18))))</f>
        <v/>
      </c>
      <c r="BH22" s="427" t="str">
        <f t="shared" ref="BH22:BH85" si="46">IF(G22&gt; 0,F22/G22,"")</f>
        <v/>
      </c>
      <c r="BI22" s="348" t="str">
        <f t="shared" ref="BI22:BI85" si="47">IF(BH22="","",IF(AN22="below","",IF($BY$17="Y","",IF(AF22&gt;$AB$11,"Yes",IF(AF22&lt;$AB$11,"NC")))))</f>
        <v/>
      </c>
      <c r="BJ22" s="348" t="str">
        <f t="shared" ref="BJ22:BJ85" si="48">IF(BH22="","",IF(AN22="below","",IF($BY$17="Y","",IF(($I22/$G22)&gt;=$AB$12,"Yes",IF(($I22/$G22)&lt;$AB$12,"NC")))))</f>
        <v/>
      </c>
      <c r="BK22" s="486" t="str">
        <f t="shared" ref="BK22:BK85" si="49">IF(BH22="","",IF(AN22="below","",IF($BY$17="Y","",IF(AL22&lt;=$AB$13,"Yes",IF(AL22&gt;$AB$13,"NC")))))</f>
        <v/>
      </c>
      <c r="BL22" s="349" t="str">
        <f>IF(AN22="below","",IF($D22="","",IF($AZ$18="","",IF(OR($AZ22&lt;$AY$18,$AZ22&gt;$BA$18),"NC","yes"))))</f>
        <v/>
      </c>
      <c r="BM22" s="135" t="str">
        <f>IF(AN22="below","",IF($D22="","",$H22/$G22))</f>
        <v/>
      </c>
      <c r="BN22" s="136" t="str">
        <f>IF(AN22="below","",IF($D22=0,"",IF(BL22="yes",($AZ22/$AZ$18),IF(OR($AZ22&lt;$AY$18,$AZ22&gt;$BA$18),($AZ22/$AZ$18)))))</f>
        <v/>
      </c>
      <c r="BO22" s="137" t="str">
        <f>IF(AN22="below","",IF($D22="","",IF($BC$18="","",IF(OR($BC22&lt;$BB$18,$BC22&gt;$BD$18),"NC","yes"))))</f>
        <v/>
      </c>
      <c r="BP22" s="135" t="str">
        <f>IF(AN22="below","",IF($D22="","",$I22/$G22))</f>
        <v/>
      </c>
      <c r="BQ22" s="136" t="str">
        <f>IF(AN22="below","",IF($D22=0,"",IF(BO22="yes",($BC22/$BC$18),IF(OR($BC22&gt;$BB$18,$BC22&lt;$BD$18),($BC22/$BC$18)))))</f>
        <v/>
      </c>
      <c r="BR22" s="137" t="str">
        <f>IF(AN22="below","",IF($D22="","",IF($BF$18="","",IF(OR($BF22&lt;$BE$18,BS22&gt;$BG$18),"NC","yes"))))</f>
        <v/>
      </c>
      <c r="BS22" s="135" t="str">
        <f>IF(AN22="below","",IF($D22="","",$G22/$J22))</f>
        <v/>
      </c>
      <c r="BT22" s="140" t="str">
        <f>IF(AN22="below","",IF($D22="","",IF(BR22="yes",(BS22/BS$18),IF(OR(BS22&lt;$U$18,BS22&gt;BT$18),(BS22/BS$18)))))</f>
        <v/>
      </c>
      <c r="BU22" s="348" t="str">
        <f t="shared" ref="BU22:BU85" si="50">IF($BY$17="N","",$AY22)</f>
        <v/>
      </c>
      <c r="BV22" s="348" t="str">
        <f t="shared" ref="BV22:BV85" si="51">IF($BY$17="N","",$BB22)</f>
        <v/>
      </c>
      <c r="BW22" s="348" t="str">
        <f t="shared" ref="BW22:BW85" si="52">IF($BY$17="N","",$BE22)</f>
        <v/>
      </c>
      <c r="BX22" s="350" t="str">
        <f t="shared" ref="BX22:BX85" si="53">IF(F22&gt;0,F22/G22,"")</f>
        <v/>
      </c>
      <c r="BY22" s="351" t="str">
        <f t="shared" ref="BY22:BY85" si="54">IF(BX22="","",IF(BX22&gt;$F$16,"above","below"))</f>
        <v/>
      </c>
    </row>
    <row r="23" spans="1:77" s="7" customFormat="1" ht="15.6" x14ac:dyDescent="0.3">
      <c r="A23" s="141">
        <v>2</v>
      </c>
      <c r="B23" s="333"/>
      <c r="C23" s="22"/>
      <c r="D23" s="754"/>
      <c r="E23" s="756"/>
      <c r="F23" s="758"/>
      <c r="G23" s="49"/>
      <c r="H23" s="334"/>
      <c r="I23" s="334"/>
      <c r="J23" s="335"/>
      <c r="K23" s="336"/>
      <c r="L23" s="38" t="str">
        <f t="shared" si="0"/>
        <v/>
      </c>
      <c r="M23" s="38" t="str">
        <f t="shared" si="1"/>
        <v/>
      </c>
      <c r="N23" s="38" t="str">
        <f t="shared" si="2"/>
        <v/>
      </c>
      <c r="O23" s="39" t="str">
        <f t="shared" si="3"/>
        <v/>
      </c>
      <c r="P23" s="40" t="str">
        <f t="shared" ref="P23:P86" si="55">IF($D23="","",H23/$G23)</f>
        <v/>
      </c>
      <c r="Q23" s="77" t="str">
        <f t="shared" si="4"/>
        <v/>
      </c>
      <c r="R23" s="337" t="str">
        <f t="shared" si="5"/>
        <v/>
      </c>
      <c r="S23" s="40" t="str">
        <f t="shared" si="6"/>
        <v/>
      </c>
      <c r="T23" s="77" t="str">
        <f t="shared" si="7"/>
        <v/>
      </c>
      <c r="U23" s="337" t="str">
        <f t="shared" si="8"/>
        <v/>
      </c>
      <c r="V23" s="40" t="str">
        <f t="shared" si="9"/>
        <v/>
      </c>
      <c r="W23" s="77" t="str">
        <f t="shared" si="10"/>
        <v/>
      </c>
      <c r="X23" s="41" t="str">
        <f t="shared" si="11"/>
        <v/>
      </c>
      <c r="Y23" s="41" t="str">
        <f t="shared" si="12"/>
        <v/>
      </c>
      <c r="Z23" s="41" t="str">
        <f t="shared" si="13"/>
        <v/>
      </c>
      <c r="AA23" s="42" t="str">
        <f t="shared" si="14"/>
        <v/>
      </c>
      <c r="AB23" s="338">
        <f t="shared" si="15"/>
        <v>0</v>
      </c>
      <c r="AC23" s="338" t="str">
        <f t="shared" si="16"/>
        <v/>
      </c>
      <c r="AD23" s="338" t="str">
        <f t="shared" si="17"/>
        <v/>
      </c>
      <c r="AE23" s="339" t="str">
        <f t="shared" si="18"/>
        <v/>
      </c>
      <c r="AF23" s="339" t="str">
        <f t="shared" si="19"/>
        <v/>
      </c>
      <c r="AG23" s="340" t="str">
        <f t="shared" si="20"/>
        <v/>
      </c>
      <c r="AH23" s="339" t="str">
        <f t="shared" si="21"/>
        <v/>
      </c>
      <c r="AI23" s="339" t="str">
        <f t="shared" si="22"/>
        <v/>
      </c>
      <c r="AJ23" s="340" t="str">
        <f t="shared" si="23"/>
        <v/>
      </c>
      <c r="AK23" s="339" t="str">
        <f t="shared" si="24"/>
        <v/>
      </c>
      <c r="AL23" s="339" t="str">
        <f t="shared" si="25"/>
        <v/>
      </c>
      <c r="AM23" s="340" t="str">
        <f t="shared" si="26"/>
        <v/>
      </c>
      <c r="AN23" s="341" t="str">
        <f t="shared" si="27"/>
        <v/>
      </c>
      <c r="AO23" s="342" t="str">
        <f t="shared" si="28"/>
        <v/>
      </c>
      <c r="AP23" s="339" t="str">
        <f t="shared" si="29"/>
        <v/>
      </c>
      <c r="AQ23" s="340" t="str">
        <f t="shared" si="30"/>
        <v/>
      </c>
      <c r="AR23" s="342" t="str">
        <f t="shared" si="31"/>
        <v/>
      </c>
      <c r="AS23" s="339" t="str">
        <f t="shared" si="32"/>
        <v/>
      </c>
      <c r="AT23" s="340" t="str">
        <f t="shared" si="33"/>
        <v/>
      </c>
      <c r="AU23" s="342" t="str">
        <f t="shared" si="34"/>
        <v/>
      </c>
      <c r="AV23" s="339" t="str">
        <f t="shared" si="35"/>
        <v/>
      </c>
      <c r="AW23" s="340" t="str">
        <f t="shared" si="36"/>
        <v/>
      </c>
      <c r="AX23" s="343"/>
      <c r="AY23" s="340" t="str">
        <f t="shared" si="37"/>
        <v/>
      </c>
      <c r="AZ23" s="340" t="str">
        <f t="shared" si="38"/>
        <v/>
      </c>
      <c r="BA23" s="344" t="str">
        <f t="shared" si="39"/>
        <v/>
      </c>
      <c r="BB23" s="345" t="str">
        <f t="shared" si="40"/>
        <v/>
      </c>
      <c r="BC23" s="346" t="str">
        <f t="shared" si="41"/>
        <v/>
      </c>
      <c r="BD23" s="344" t="str">
        <f t="shared" si="42"/>
        <v/>
      </c>
      <c r="BE23" s="345" t="str">
        <f t="shared" si="43"/>
        <v/>
      </c>
      <c r="BF23" s="346" t="str">
        <f t="shared" si="44"/>
        <v/>
      </c>
      <c r="BG23" s="344" t="str">
        <f t="shared" si="45"/>
        <v/>
      </c>
      <c r="BH23" s="347" t="str">
        <f t="shared" si="46"/>
        <v/>
      </c>
      <c r="BI23" s="348" t="str">
        <f t="shared" si="47"/>
        <v/>
      </c>
      <c r="BJ23" s="348" t="str">
        <f t="shared" si="48"/>
        <v/>
      </c>
      <c r="BK23" s="486" t="str">
        <f t="shared" si="49"/>
        <v/>
      </c>
      <c r="BL23" s="349" t="str">
        <f t="shared" ref="BL23:BL86" si="56">IF(AN23="below","",IF($D23="","",IF($AZ$18="","",IF(OR($AZ23&lt;$AY$18,$AZ23&gt;$BA$18),"NC","yes"))))</f>
        <v/>
      </c>
      <c r="BM23" s="135" t="str">
        <f t="shared" ref="BM23:BM86" si="57">IF(AN23="below","",IF($D23="","",$H23/$G23))</f>
        <v/>
      </c>
      <c r="BN23" s="136" t="str">
        <f t="shared" ref="BN23:BN86" si="58">IF(AN23="below","",IF($D23=0,"",IF(BL23="yes",($AZ23/$AZ$18),IF(OR($AZ23&lt;$AY$18,$AZ23&gt;$BA$18),($AZ23/$AZ$18)))))</f>
        <v/>
      </c>
      <c r="BO23" s="137" t="str">
        <f t="shared" ref="BO23:BO86" si="59">IF(AN23="below","",IF($D23="","",IF($BC$18="","",IF(OR($BC23&lt;$BB$18,$BC23&gt;$BD$18),"NC","yes"))))</f>
        <v/>
      </c>
      <c r="BP23" s="135" t="str">
        <f t="shared" ref="BP23:BP86" si="60">IF(AN23="below","",IF($D23="","",$I23/$G23))</f>
        <v/>
      </c>
      <c r="BQ23" s="136" t="str">
        <f t="shared" ref="BQ23:BQ86" si="61">IF(AN23="below","",IF($D23=0,"",IF(BO23="yes",($BC23/$BC$18),IF(OR($BC23&gt;$BB$18,$BC23&lt;$BD$18),($BC23/$BC$18)))))</f>
        <v/>
      </c>
      <c r="BR23" s="137" t="str">
        <f t="shared" ref="BR23:BR86" si="62">IF(AN23="below","",IF($D23="","",IF($BF$18="","",IF(OR($BF23&lt;$BE$18,BS23&gt;$BG$18),"NC","yes"))))</f>
        <v/>
      </c>
      <c r="BS23" s="135" t="str">
        <f t="shared" ref="BS23:BS86" si="63">IF(AN23="below","",IF($D23="","",$G23/$J23))</f>
        <v/>
      </c>
      <c r="BT23" s="140" t="str">
        <f t="shared" ref="BT23:BT86" si="64">IF(AN23="below","",IF($D23="","",IF(BR23="yes",(BS23/BS$18),IF(OR(BS23&lt;$U$18,BS23&gt;BT$18),(BS23/BS$18)))))</f>
        <v/>
      </c>
      <c r="BU23" s="348" t="str">
        <f t="shared" si="50"/>
        <v/>
      </c>
      <c r="BV23" s="348" t="str">
        <f t="shared" si="51"/>
        <v/>
      </c>
      <c r="BW23" s="348" t="str">
        <f t="shared" si="52"/>
        <v/>
      </c>
      <c r="BX23" s="350" t="str">
        <f t="shared" si="53"/>
        <v/>
      </c>
      <c r="BY23" s="351" t="str">
        <f t="shared" si="54"/>
        <v/>
      </c>
    </row>
    <row r="24" spans="1:77" s="7" customFormat="1" ht="15.6" x14ac:dyDescent="0.3">
      <c r="A24" s="141">
        <v>3</v>
      </c>
      <c r="B24" s="333"/>
      <c r="C24" s="22"/>
      <c r="D24" s="754"/>
      <c r="E24" s="756"/>
      <c r="F24" s="758"/>
      <c r="G24" s="49"/>
      <c r="H24" s="334"/>
      <c r="I24" s="334"/>
      <c r="J24" s="335"/>
      <c r="K24" s="336"/>
      <c r="L24" s="38" t="str">
        <f t="shared" si="0"/>
        <v/>
      </c>
      <c r="M24" s="38" t="str">
        <f t="shared" si="1"/>
        <v/>
      </c>
      <c r="N24" s="38" t="str">
        <f t="shared" si="2"/>
        <v/>
      </c>
      <c r="O24" s="39" t="str">
        <f t="shared" si="3"/>
        <v/>
      </c>
      <c r="P24" s="40" t="str">
        <f t="shared" si="55"/>
        <v/>
      </c>
      <c r="Q24" s="77" t="str">
        <f t="shared" si="4"/>
        <v/>
      </c>
      <c r="R24" s="337" t="str">
        <f t="shared" si="5"/>
        <v/>
      </c>
      <c r="S24" s="40" t="str">
        <f t="shared" si="6"/>
        <v/>
      </c>
      <c r="T24" s="77" t="str">
        <f t="shared" si="7"/>
        <v/>
      </c>
      <c r="U24" s="337" t="str">
        <f t="shared" si="8"/>
        <v/>
      </c>
      <c r="V24" s="40" t="str">
        <f t="shared" si="9"/>
        <v/>
      </c>
      <c r="W24" s="77" t="str">
        <f t="shared" si="10"/>
        <v/>
      </c>
      <c r="X24" s="41" t="str">
        <f t="shared" si="11"/>
        <v/>
      </c>
      <c r="Y24" s="41" t="str">
        <f t="shared" si="12"/>
        <v/>
      </c>
      <c r="Z24" s="41" t="str">
        <f t="shared" si="13"/>
        <v/>
      </c>
      <c r="AA24" s="42" t="str">
        <f t="shared" si="14"/>
        <v/>
      </c>
      <c r="AB24" s="338">
        <f t="shared" si="15"/>
        <v>0</v>
      </c>
      <c r="AC24" s="338" t="str">
        <f t="shared" si="16"/>
        <v/>
      </c>
      <c r="AD24" s="338" t="str">
        <f t="shared" si="17"/>
        <v/>
      </c>
      <c r="AE24" s="339" t="str">
        <f t="shared" si="18"/>
        <v/>
      </c>
      <c r="AF24" s="339" t="str">
        <f t="shared" si="19"/>
        <v/>
      </c>
      <c r="AG24" s="340" t="str">
        <f t="shared" si="20"/>
        <v/>
      </c>
      <c r="AH24" s="339" t="str">
        <f t="shared" si="21"/>
        <v/>
      </c>
      <c r="AI24" s="339" t="str">
        <f t="shared" si="22"/>
        <v/>
      </c>
      <c r="AJ24" s="340" t="str">
        <f t="shared" si="23"/>
        <v/>
      </c>
      <c r="AK24" s="339" t="str">
        <f t="shared" si="24"/>
        <v/>
      </c>
      <c r="AL24" s="339" t="str">
        <f t="shared" si="25"/>
        <v/>
      </c>
      <c r="AM24" s="340" t="str">
        <f t="shared" si="26"/>
        <v/>
      </c>
      <c r="AN24" s="341" t="str">
        <f t="shared" si="27"/>
        <v/>
      </c>
      <c r="AO24" s="342" t="str">
        <f t="shared" si="28"/>
        <v/>
      </c>
      <c r="AP24" s="339" t="str">
        <f t="shared" si="29"/>
        <v/>
      </c>
      <c r="AQ24" s="340" t="str">
        <f t="shared" si="30"/>
        <v/>
      </c>
      <c r="AR24" s="342" t="str">
        <f t="shared" si="31"/>
        <v/>
      </c>
      <c r="AS24" s="339" t="str">
        <f t="shared" si="32"/>
        <v/>
      </c>
      <c r="AT24" s="340" t="str">
        <f t="shared" si="33"/>
        <v/>
      </c>
      <c r="AU24" s="342" t="str">
        <f t="shared" si="34"/>
        <v/>
      </c>
      <c r="AV24" s="339" t="str">
        <f t="shared" si="35"/>
        <v/>
      </c>
      <c r="AW24" s="340" t="str">
        <f t="shared" si="36"/>
        <v/>
      </c>
      <c r="AX24" s="343"/>
      <c r="AY24" s="340" t="str">
        <f t="shared" si="37"/>
        <v/>
      </c>
      <c r="AZ24" s="340" t="str">
        <f t="shared" si="38"/>
        <v/>
      </c>
      <c r="BA24" s="344" t="str">
        <f t="shared" si="39"/>
        <v/>
      </c>
      <c r="BB24" s="345" t="str">
        <f t="shared" si="40"/>
        <v/>
      </c>
      <c r="BC24" s="346" t="str">
        <f t="shared" si="41"/>
        <v/>
      </c>
      <c r="BD24" s="344" t="str">
        <f t="shared" si="42"/>
        <v/>
      </c>
      <c r="BE24" s="345" t="str">
        <f t="shared" si="43"/>
        <v/>
      </c>
      <c r="BF24" s="346" t="str">
        <f t="shared" si="44"/>
        <v/>
      </c>
      <c r="BG24" s="344" t="str">
        <f t="shared" si="45"/>
        <v/>
      </c>
      <c r="BH24" s="347" t="str">
        <f t="shared" si="46"/>
        <v/>
      </c>
      <c r="BI24" s="348" t="str">
        <f t="shared" si="47"/>
        <v/>
      </c>
      <c r="BJ24" s="348" t="str">
        <f t="shared" si="48"/>
        <v/>
      </c>
      <c r="BK24" s="486" t="str">
        <f t="shared" si="49"/>
        <v/>
      </c>
      <c r="BL24" s="349" t="str">
        <f t="shared" si="56"/>
        <v/>
      </c>
      <c r="BM24" s="135" t="str">
        <f t="shared" si="57"/>
        <v/>
      </c>
      <c r="BN24" s="136" t="str">
        <f t="shared" si="58"/>
        <v/>
      </c>
      <c r="BO24" s="137" t="str">
        <f t="shared" si="59"/>
        <v/>
      </c>
      <c r="BP24" s="135" t="str">
        <f t="shared" si="60"/>
        <v/>
      </c>
      <c r="BQ24" s="136" t="str">
        <f t="shared" si="61"/>
        <v/>
      </c>
      <c r="BR24" s="137" t="str">
        <f t="shared" si="62"/>
        <v/>
      </c>
      <c r="BS24" s="135" t="str">
        <f t="shared" si="63"/>
        <v/>
      </c>
      <c r="BT24" s="140" t="str">
        <f t="shared" si="64"/>
        <v/>
      </c>
      <c r="BU24" s="348" t="str">
        <f t="shared" si="50"/>
        <v/>
      </c>
      <c r="BV24" s="348" t="str">
        <f t="shared" si="51"/>
        <v/>
      </c>
      <c r="BW24" s="348" t="str">
        <f t="shared" si="52"/>
        <v/>
      </c>
      <c r="BX24" s="350" t="str">
        <f t="shared" si="53"/>
        <v/>
      </c>
      <c r="BY24" s="351" t="str">
        <f t="shared" si="54"/>
        <v/>
      </c>
    </row>
    <row r="25" spans="1:77" s="7" customFormat="1" ht="15.6" x14ac:dyDescent="0.3">
      <c r="A25" s="141">
        <v>4</v>
      </c>
      <c r="B25" s="333"/>
      <c r="C25" s="22"/>
      <c r="D25" s="754"/>
      <c r="E25" s="756"/>
      <c r="F25" s="758"/>
      <c r="G25" s="49"/>
      <c r="H25" s="334"/>
      <c r="I25" s="334"/>
      <c r="J25" s="335"/>
      <c r="K25" s="336"/>
      <c r="L25" s="38" t="str">
        <f t="shared" si="0"/>
        <v/>
      </c>
      <c r="M25" s="38" t="str">
        <f t="shared" si="1"/>
        <v/>
      </c>
      <c r="N25" s="38" t="str">
        <f t="shared" si="2"/>
        <v/>
      </c>
      <c r="O25" s="39" t="str">
        <f t="shared" si="3"/>
        <v/>
      </c>
      <c r="P25" s="40" t="str">
        <f t="shared" si="55"/>
        <v/>
      </c>
      <c r="Q25" s="77" t="str">
        <f t="shared" si="4"/>
        <v/>
      </c>
      <c r="R25" s="337" t="str">
        <f t="shared" si="5"/>
        <v/>
      </c>
      <c r="S25" s="40" t="str">
        <f t="shared" si="6"/>
        <v/>
      </c>
      <c r="T25" s="77" t="str">
        <f t="shared" si="7"/>
        <v/>
      </c>
      <c r="U25" s="337" t="str">
        <f t="shared" si="8"/>
        <v/>
      </c>
      <c r="V25" s="40" t="str">
        <f t="shared" si="9"/>
        <v/>
      </c>
      <c r="W25" s="77" t="str">
        <f t="shared" si="10"/>
        <v/>
      </c>
      <c r="X25" s="41" t="str">
        <f t="shared" si="11"/>
        <v/>
      </c>
      <c r="Y25" s="41" t="str">
        <f t="shared" si="12"/>
        <v/>
      </c>
      <c r="Z25" s="41" t="str">
        <f t="shared" si="13"/>
        <v/>
      </c>
      <c r="AA25" s="42" t="str">
        <f t="shared" si="14"/>
        <v/>
      </c>
      <c r="AB25" s="338">
        <f t="shared" si="15"/>
        <v>0</v>
      </c>
      <c r="AC25" s="338" t="str">
        <f t="shared" si="16"/>
        <v/>
      </c>
      <c r="AD25" s="338" t="str">
        <f t="shared" si="17"/>
        <v/>
      </c>
      <c r="AE25" s="339" t="str">
        <f t="shared" si="18"/>
        <v/>
      </c>
      <c r="AF25" s="339" t="str">
        <f t="shared" si="19"/>
        <v/>
      </c>
      <c r="AG25" s="340" t="str">
        <f t="shared" si="20"/>
        <v/>
      </c>
      <c r="AH25" s="339" t="str">
        <f t="shared" si="21"/>
        <v/>
      </c>
      <c r="AI25" s="339" t="str">
        <f t="shared" si="22"/>
        <v/>
      </c>
      <c r="AJ25" s="340" t="str">
        <f t="shared" si="23"/>
        <v/>
      </c>
      <c r="AK25" s="339" t="str">
        <f t="shared" si="24"/>
        <v/>
      </c>
      <c r="AL25" s="339" t="str">
        <f t="shared" si="25"/>
        <v/>
      </c>
      <c r="AM25" s="340" t="str">
        <f t="shared" si="26"/>
        <v/>
      </c>
      <c r="AN25" s="341" t="str">
        <f t="shared" si="27"/>
        <v/>
      </c>
      <c r="AO25" s="342" t="str">
        <f t="shared" si="28"/>
        <v/>
      </c>
      <c r="AP25" s="339" t="str">
        <f t="shared" si="29"/>
        <v/>
      </c>
      <c r="AQ25" s="340" t="str">
        <f t="shared" si="30"/>
        <v/>
      </c>
      <c r="AR25" s="342" t="str">
        <f t="shared" si="31"/>
        <v/>
      </c>
      <c r="AS25" s="339" t="str">
        <f t="shared" si="32"/>
        <v/>
      </c>
      <c r="AT25" s="340" t="str">
        <f t="shared" si="33"/>
        <v/>
      </c>
      <c r="AU25" s="342" t="str">
        <f t="shared" si="34"/>
        <v/>
      </c>
      <c r="AV25" s="339" t="str">
        <f t="shared" si="35"/>
        <v/>
      </c>
      <c r="AW25" s="340" t="str">
        <f t="shared" si="36"/>
        <v/>
      </c>
      <c r="AX25" s="343"/>
      <c r="AY25" s="340" t="str">
        <f t="shared" si="37"/>
        <v/>
      </c>
      <c r="AZ25" s="340" t="str">
        <f t="shared" si="38"/>
        <v/>
      </c>
      <c r="BA25" s="344" t="str">
        <f t="shared" si="39"/>
        <v/>
      </c>
      <c r="BB25" s="345" t="str">
        <f t="shared" si="40"/>
        <v/>
      </c>
      <c r="BC25" s="346" t="str">
        <f t="shared" si="41"/>
        <v/>
      </c>
      <c r="BD25" s="344" t="str">
        <f t="shared" si="42"/>
        <v/>
      </c>
      <c r="BE25" s="345" t="str">
        <f t="shared" si="43"/>
        <v/>
      </c>
      <c r="BF25" s="346" t="str">
        <f t="shared" si="44"/>
        <v/>
      </c>
      <c r="BG25" s="344" t="str">
        <f t="shared" si="45"/>
        <v/>
      </c>
      <c r="BH25" s="347" t="str">
        <f t="shared" si="46"/>
        <v/>
      </c>
      <c r="BI25" s="348" t="str">
        <f t="shared" si="47"/>
        <v/>
      </c>
      <c r="BJ25" s="348" t="str">
        <f t="shared" si="48"/>
        <v/>
      </c>
      <c r="BK25" s="486" t="str">
        <f t="shared" si="49"/>
        <v/>
      </c>
      <c r="BL25" s="349" t="str">
        <f t="shared" si="56"/>
        <v/>
      </c>
      <c r="BM25" s="135" t="str">
        <f t="shared" si="57"/>
        <v/>
      </c>
      <c r="BN25" s="136" t="str">
        <f t="shared" si="58"/>
        <v/>
      </c>
      <c r="BO25" s="137" t="str">
        <f t="shared" si="59"/>
        <v/>
      </c>
      <c r="BP25" s="135" t="str">
        <f t="shared" si="60"/>
        <v/>
      </c>
      <c r="BQ25" s="136" t="str">
        <f t="shared" si="61"/>
        <v/>
      </c>
      <c r="BR25" s="137" t="str">
        <f t="shared" si="62"/>
        <v/>
      </c>
      <c r="BS25" s="135" t="str">
        <f t="shared" si="63"/>
        <v/>
      </c>
      <c r="BT25" s="140" t="str">
        <f t="shared" si="64"/>
        <v/>
      </c>
      <c r="BU25" s="348" t="str">
        <f t="shared" si="50"/>
        <v/>
      </c>
      <c r="BV25" s="348" t="str">
        <f t="shared" si="51"/>
        <v/>
      </c>
      <c r="BW25" s="348" t="str">
        <f t="shared" si="52"/>
        <v/>
      </c>
      <c r="BX25" s="350" t="str">
        <f t="shared" si="53"/>
        <v/>
      </c>
      <c r="BY25" s="351" t="str">
        <f t="shared" si="54"/>
        <v/>
      </c>
    </row>
    <row r="26" spans="1:77" s="5" customFormat="1" ht="15.6" x14ac:dyDescent="0.3">
      <c r="A26" s="141">
        <v>5</v>
      </c>
      <c r="B26" s="333"/>
      <c r="C26" s="22"/>
      <c r="D26" s="754"/>
      <c r="E26" s="756"/>
      <c r="F26" s="758"/>
      <c r="G26" s="49"/>
      <c r="H26" s="334"/>
      <c r="I26" s="334"/>
      <c r="J26" s="335"/>
      <c r="K26" s="336"/>
      <c r="L26" s="38" t="str">
        <f t="shared" si="0"/>
        <v/>
      </c>
      <c r="M26" s="38" t="str">
        <f t="shared" si="1"/>
        <v/>
      </c>
      <c r="N26" s="38" t="str">
        <f t="shared" si="2"/>
        <v/>
      </c>
      <c r="O26" s="39" t="str">
        <f t="shared" si="3"/>
        <v/>
      </c>
      <c r="P26" s="40" t="str">
        <f t="shared" si="55"/>
        <v/>
      </c>
      <c r="Q26" s="77" t="str">
        <f t="shared" si="4"/>
        <v/>
      </c>
      <c r="R26" s="337" t="str">
        <f t="shared" si="5"/>
        <v/>
      </c>
      <c r="S26" s="40" t="str">
        <f t="shared" si="6"/>
        <v/>
      </c>
      <c r="T26" s="77" t="str">
        <f t="shared" si="7"/>
        <v/>
      </c>
      <c r="U26" s="337" t="str">
        <f t="shared" si="8"/>
        <v/>
      </c>
      <c r="V26" s="40" t="str">
        <f t="shared" si="9"/>
        <v/>
      </c>
      <c r="W26" s="77" t="str">
        <f t="shared" si="10"/>
        <v/>
      </c>
      <c r="X26" s="41" t="str">
        <f t="shared" si="11"/>
        <v/>
      </c>
      <c r="Y26" s="41" t="str">
        <f t="shared" si="12"/>
        <v/>
      </c>
      <c r="Z26" s="41" t="str">
        <f t="shared" si="13"/>
        <v/>
      </c>
      <c r="AA26" s="42" t="str">
        <f t="shared" si="14"/>
        <v/>
      </c>
      <c r="AB26" s="338">
        <f t="shared" si="15"/>
        <v>0</v>
      </c>
      <c r="AC26" s="338" t="str">
        <f t="shared" si="16"/>
        <v/>
      </c>
      <c r="AD26" s="338" t="str">
        <f t="shared" si="17"/>
        <v/>
      </c>
      <c r="AE26" s="339" t="str">
        <f t="shared" si="18"/>
        <v/>
      </c>
      <c r="AF26" s="339" t="str">
        <f t="shared" si="19"/>
        <v/>
      </c>
      <c r="AG26" s="340" t="str">
        <f t="shared" si="20"/>
        <v/>
      </c>
      <c r="AH26" s="339" t="str">
        <f t="shared" si="21"/>
        <v/>
      </c>
      <c r="AI26" s="339" t="str">
        <f t="shared" si="22"/>
        <v/>
      </c>
      <c r="AJ26" s="340" t="str">
        <f t="shared" si="23"/>
        <v/>
      </c>
      <c r="AK26" s="339" t="str">
        <f t="shared" si="24"/>
        <v/>
      </c>
      <c r="AL26" s="339" t="str">
        <f t="shared" si="25"/>
        <v/>
      </c>
      <c r="AM26" s="340" t="str">
        <f t="shared" si="26"/>
        <v/>
      </c>
      <c r="AN26" s="341" t="str">
        <f t="shared" si="27"/>
        <v/>
      </c>
      <c r="AO26" s="342" t="str">
        <f t="shared" si="28"/>
        <v/>
      </c>
      <c r="AP26" s="339" t="str">
        <f t="shared" si="29"/>
        <v/>
      </c>
      <c r="AQ26" s="340" t="str">
        <f t="shared" si="30"/>
        <v/>
      </c>
      <c r="AR26" s="342" t="str">
        <f t="shared" si="31"/>
        <v/>
      </c>
      <c r="AS26" s="339" t="str">
        <f t="shared" si="32"/>
        <v/>
      </c>
      <c r="AT26" s="340" t="str">
        <f t="shared" si="33"/>
        <v/>
      </c>
      <c r="AU26" s="342" t="str">
        <f t="shared" si="34"/>
        <v/>
      </c>
      <c r="AV26" s="339" t="str">
        <f t="shared" si="35"/>
        <v/>
      </c>
      <c r="AW26" s="340" t="str">
        <f t="shared" si="36"/>
        <v/>
      </c>
      <c r="AX26" s="343"/>
      <c r="AY26" s="340" t="str">
        <f t="shared" si="37"/>
        <v/>
      </c>
      <c r="AZ26" s="340" t="str">
        <f t="shared" si="38"/>
        <v/>
      </c>
      <c r="BA26" s="344" t="str">
        <f t="shared" si="39"/>
        <v/>
      </c>
      <c r="BB26" s="345" t="str">
        <f t="shared" si="40"/>
        <v/>
      </c>
      <c r="BC26" s="346" t="str">
        <f t="shared" si="41"/>
        <v/>
      </c>
      <c r="BD26" s="344" t="str">
        <f t="shared" si="42"/>
        <v/>
      </c>
      <c r="BE26" s="345" t="str">
        <f t="shared" si="43"/>
        <v/>
      </c>
      <c r="BF26" s="346" t="str">
        <f t="shared" si="44"/>
        <v/>
      </c>
      <c r="BG26" s="344" t="str">
        <f t="shared" si="45"/>
        <v/>
      </c>
      <c r="BH26" s="347" t="str">
        <f t="shared" si="46"/>
        <v/>
      </c>
      <c r="BI26" s="348" t="str">
        <f t="shared" si="47"/>
        <v/>
      </c>
      <c r="BJ26" s="348" t="str">
        <f t="shared" si="48"/>
        <v/>
      </c>
      <c r="BK26" s="486" t="str">
        <f t="shared" si="49"/>
        <v/>
      </c>
      <c r="BL26" s="349" t="str">
        <f t="shared" si="56"/>
        <v/>
      </c>
      <c r="BM26" s="135" t="str">
        <f t="shared" si="57"/>
        <v/>
      </c>
      <c r="BN26" s="136" t="str">
        <f t="shared" si="58"/>
        <v/>
      </c>
      <c r="BO26" s="137" t="str">
        <f t="shared" si="59"/>
        <v/>
      </c>
      <c r="BP26" s="135" t="str">
        <f t="shared" si="60"/>
        <v/>
      </c>
      <c r="BQ26" s="136" t="str">
        <f t="shared" si="61"/>
        <v/>
      </c>
      <c r="BR26" s="137" t="str">
        <f t="shared" si="62"/>
        <v/>
      </c>
      <c r="BS26" s="135" t="str">
        <f t="shared" si="63"/>
        <v/>
      </c>
      <c r="BT26" s="140" t="str">
        <f t="shared" si="64"/>
        <v/>
      </c>
      <c r="BU26" s="348" t="str">
        <f t="shared" si="50"/>
        <v/>
      </c>
      <c r="BV26" s="348" t="str">
        <f t="shared" si="51"/>
        <v/>
      </c>
      <c r="BW26" s="348" t="str">
        <f t="shared" si="52"/>
        <v/>
      </c>
      <c r="BX26" s="350" t="str">
        <f t="shared" si="53"/>
        <v/>
      </c>
      <c r="BY26" s="351" t="str">
        <f t="shared" si="54"/>
        <v/>
      </c>
    </row>
    <row r="27" spans="1:77" s="5" customFormat="1" ht="15.6" x14ac:dyDescent="0.3">
      <c r="A27" s="141">
        <v>6</v>
      </c>
      <c r="B27" s="333"/>
      <c r="C27" s="22"/>
      <c r="D27" s="754"/>
      <c r="E27" s="756"/>
      <c r="F27" s="758"/>
      <c r="G27" s="49"/>
      <c r="H27" s="334"/>
      <c r="I27" s="334"/>
      <c r="J27" s="335"/>
      <c r="K27" s="336"/>
      <c r="L27" s="38" t="str">
        <f t="shared" si="0"/>
        <v/>
      </c>
      <c r="M27" s="38" t="str">
        <f t="shared" si="1"/>
        <v/>
      </c>
      <c r="N27" s="38" t="str">
        <f t="shared" si="2"/>
        <v/>
      </c>
      <c r="O27" s="39" t="str">
        <f t="shared" si="3"/>
        <v/>
      </c>
      <c r="P27" s="40" t="str">
        <f t="shared" si="55"/>
        <v/>
      </c>
      <c r="Q27" s="77" t="str">
        <f t="shared" si="4"/>
        <v/>
      </c>
      <c r="R27" s="337" t="str">
        <f t="shared" si="5"/>
        <v/>
      </c>
      <c r="S27" s="40" t="str">
        <f t="shared" si="6"/>
        <v/>
      </c>
      <c r="T27" s="77" t="str">
        <f t="shared" si="7"/>
        <v/>
      </c>
      <c r="U27" s="337" t="str">
        <f t="shared" si="8"/>
        <v/>
      </c>
      <c r="V27" s="40" t="str">
        <f t="shared" si="9"/>
        <v/>
      </c>
      <c r="W27" s="77" t="str">
        <f t="shared" si="10"/>
        <v/>
      </c>
      <c r="X27" s="41" t="str">
        <f t="shared" si="11"/>
        <v/>
      </c>
      <c r="Y27" s="41" t="str">
        <f t="shared" si="12"/>
        <v/>
      </c>
      <c r="Z27" s="41" t="str">
        <f t="shared" si="13"/>
        <v/>
      </c>
      <c r="AA27" s="42" t="str">
        <f t="shared" si="14"/>
        <v/>
      </c>
      <c r="AB27" s="338">
        <f t="shared" si="15"/>
        <v>0</v>
      </c>
      <c r="AC27" s="338" t="str">
        <f t="shared" si="16"/>
        <v/>
      </c>
      <c r="AD27" s="338" t="str">
        <f t="shared" si="17"/>
        <v/>
      </c>
      <c r="AE27" s="339" t="str">
        <f t="shared" si="18"/>
        <v/>
      </c>
      <c r="AF27" s="339" t="str">
        <f t="shared" si="19"/>
        <v/>
      </c>
      <c r="AG27" s="340" t="str">
        <f t="shared" si="20"/>
        <v/>
      </c>
      <c r="AH27" s="339" t="str">
        <f t="shared" si="21"/>
        <v/>
      </c>
      <c r="AI27" s="339" t="str">
        <f t="shared" si="22"/>
        <v/>
      </c>
      <c r="AJ27" s="340" t="str">
        <f t="shared" si="23"/>
        <v/>
      </c>
      <c r="AK27" s="339" t="str">
        <f t="shared" si="24"/>
        <v/>
      </c>
      <c r="AL27" s="339" t="str">
        <f t="shared" si="25"/>
        <v/>
      </c>
      <c r="AM27" s="340" t="str">
        <f t="shared" si="26"/>
        <v/>
      </c>
      <c r="AN27" s="341" t="str">
        <f t="shared" si="27"/>
        <v/>
      </c>
      <c r="AO27" s="342" t="str">
        <f t="shared" si="28"/>
        <v/>
      </c>
      <c r="AP27" s="339" t="str">
        <f t="shared" si="29"/>
        <v/>
      </c>
      <c r="AQ27" s="340" t="str">
        <f t="shared" si="30"/>
        <v/>
      </c>
      <c r="AR27" s="342" t="str">
        <f t="shared" si="31"/>
        <v/>
      </c>
      <c r="AS27" s="339" t="str">
        <f t="shared" si="32"/>
        <v/>
      </c>
      <c r="AT27" s="340" t="str">
        <f t="shared" si="33"/>
        <v/>
      </c>
      <c r="AU27" s="342" t="str">
        <f t="shared" si="34"/>
        <v/>
      </c>
      <c r="AV27" s="339" t="str">
        <f t="shared" si="35"/>
        <v/>
      </c>
      <c r="AW27" s="340" t="str">
        <f t="shared" si="36"/>
        <v/>
      </c>
      <c r="AX27" s="343"/>
      <c r="AY27" s="340" t="str">
        <f t="shared" si="37"/>
        <v/>
      </c>
      <c r="AZ27" s="340" t="str">
        <f t="shared" si="38"/>
        <v/>
      </c>
      <c r="BA27" s="344" t="str">
        <f t="shared" si="39"/>
        <v/>
      </c>
      <c r="BB27" s="345" t="str">
        <f t="shared" si="40"/>
        <v/>
      </c>
      <c r="BC27" s="346" t="str">
        <f t="shared" si="41"/>
        <v/>
      </c>
      <c r="BD27" s="344" t="str">
        <f t="shared" si="42"/>
        <v/>
      </c>
      <c r="BE27" s="345" t="str">
        <f t="shared" si="43"/>
        <v/>
      </c>
      <c r="BF27" s="346" t="str">
        <f t="shared" si="44"/>
        <v/>
      </c>
      <c r="BG27" s="344" t="str">
        <f t="shared" si="45"/>
        <v/>
      </c>
      <c r="BH27" s="347" t="str">
        <f t="shared" si="46"/>
        <v/>
      </c>
      <c r="BI27" s="348" t="str">
        <f t="shared" si="47"/>
        <v/>
      </c>
      <c r="BJ27" s="348" t="str">
        <f t="shared" si="48"/>
        <v/>
      </c>
      <c r="BK27" s="486" t="str">
        <f t="shared" si="49"/>
        <v/>
      </c>
      <c r="BL27" s="349" t="str">
        <f t="shared" si="56"/>
        <v/>
      </c>
      <c r="BM27" s="135" t="str">
        <f t="shared" si="57"/>
        <v/>
      </c>
      <c r="BN27" s="136" t="str">
        <f t="shared" si="58"/>
        <v/>
      </c>
      <c r="BO27" s="137" t="str">
        <f t="shared" si="59"/>
        <v/>
      </c>
      <c r="BP27" s="135" t="str">
        <f t="shared" si="60"/>
        <v/>
      </c>
      <c r="BQ27" s="136" t="str">
        <f t="shared" si="61"/>
        <v/>
      </c>
      <c r="BR27" s="137" t="str">
        <f t="shared" si="62"/>
        <v/>
      </c>
      <c r="BS27" s="135" t="str">
        <f t="shared" si="63"/>
        <v/>
      </c>
      <c r="BT27" s="140" t="str">
        <f t="shared" si="64"/>
        <v/>
      </c>
      <c r="BU27" s="348" t="str">
        <f t="shared" si="50"/>
        <v/>
      </c>
      <c r="BV27" s="348" t="str">
        <f t="shared" si="51"/>
        <v/>
      </c>
      <c r="BW27" s="348" t="str">
        <f t="shared" si="52"/>
        <v/>
      </c>
      <c r="BX27" s="350" t="str">
        <f t="shared" si="53"/>
        <v/>
      </c>
      <c r="BY27" s="351" t="str">
        <f t="shared" si="54"/>
        <v/>
      </c>
    </row>
    <row r="28" spans="1:77" s="5" customFormat="1" ht="15.6" x14ac:dyDescent="0.3">
      <c r="A28" s="141">
        <v>7</v>
      </c>
      <c r="B28" s="333"/>
      <c r="C28" s="22"/>
      <c r="D28" s="754"/>
      <c r="E28" s="756"/>
      <c r="F28" s="758"/>
      <c r="G28" s="49"/>
      <c r="H28" s="334"/>
      <c r="I28" s="334"/>
      <c r="J28" s="335"/>
      <c r="K28" s="336"/>
      <c r="L28" s="38" t="str">
        <f t="shared" si="0"/>
        <v/>
      </c>
      <c r="M28" s="38" t="str">
        <f t="shared" si="1"/>
        <v/>
      </c>
      <c r="N28" s="38" t="str">
        <f t="shared" si="2"/>
        <v/>
      </c>
      <c r="O28" s="39" t="str">
        <f t="shared" si="3"/>
        <v/>
      </c>
      <c r="P28" s="40" t="str">
        <f t="shared" si="55"/>
        <v/>
      </c>
      <c r="Q28" s="77" t="str">
        <f t="shared" si="4"/>
        <v/>
      </c>
      <c r="R28" s="337" t="str">
        <f t="shared" si="5"/>
        <v/>
      </c>
      <c r="S28" s="40" t="str">
        <f t="shared" si="6"/>
        <v/>
      </c>
      <c r="T28" s="77" t="str">
        <f t="shared" si="7"/>
        <v/>
      </c>
      <c r="U28" s="337" t="str">
        <f t="shared" si="8"/>
        <v/>
      </c>
      <c r="V28" s="40" t="str">
        <f t="shared" si="9"/>
        <v/>
      </c>
      <c r="W28" s="77" t="str">
        <f t="shared" si="10"/>
        <v/>
      </c>
      <c r="X28" s="41" t="str">
        <f t="shared" si="11"/>
        <v/>
      </c>
      <c r="Y28" s="41" t="str">
        <f t="shared" si="12"/>
        <v/>
      </c>
      <c r="Z28" s="41" t="str">
        <f t="shared" si="13"/>
        <v/>
      </c>
      <c r="AA28" s="42" t="str">
        <f t="shared" si="14"/>
        <v/>
      </c>
      <c r="AB28" s="338">
        <f t="shared" si="15"/>
        <v>0</v>
      </c>
      <c r="AC28" s="338" t="str">
        <f t="shared" si="16"/>
        <v/>
      </c>
      <c r="AD28" s="338" t="str">
        <f t="shared" si="17"/>
        <v/>
      </c>
      <c r="AE28" s="339" t="str">
        <f t="shared" si="18"/>
        <v/>
      </c>
      <c r="AF28" s="339" t="str">
        <f t="shared" si="19"/>
        <v/>
      </c>
      <c r="AG28" s="340" t="str">
        <f t="shared" si="20"/>
        <v/>
      </c>
      <c r="AH28" s="339" t="str">
        <f t="shared" si="21"/>
        <v/>
      </c>
      <c r="AI28" s="339" t="str">
        <f t="shared" si="22"/>
        <v/>
      </c>
      <c r="AJ28" s="340" t="str">
        <f t="shared" si="23"/>
        <v/>
      </c>
      <c r="AK28" s="339" t="str">
        <f t="shared" si="24"/>
        <v/>
      </c>
      <c r="AL28" s="339" t="str">
        <f t="shared" si="25"/>
        <v/>
      </c>
      <c r="AM28" s="340" t="str">
        <f t="shared" si="26"/>
        <v/>
      </c>
      <c r="AN28" s="341" t="str">
        <f t="shared" si="27"/>
        <v/>
      </c>
      <c r="AO28" s="342" t="str">
        <f t="shared" si="28"/>
        <v/>
      </c>
      <c r="AP28" s="339" t="str">
        <f t="shared" si="29"/>
        <v/>
      </c>
      <c r="AQ28" s="340" t="str">
        <f t="shared" si="30"/>
        <v/>
      </c>
      <c r="AR28" s="342" t="str">
        <f t="shared" si="31"/>
        <v/>
      </c>
      <c r="AS28" s="339" t="str">
        <f t="shared" si="32"/>
        <v/>
      </c>
      <c r="AT28" s="340" t="str">
        <f t="shared" si="33"/>
        <v/>
      </c>
      <c r="AU28" s="342" t="str">
        <f t="shared" si="34"/>
        <v/>
      </c>
      <c r="AV28" s="339" t="str">
        <f t="shared" si="35"/>
        <v/>
      </c>
      <c r="AW28" s="340" t="str">
        <f t="shared" si="36"/>
        <v/>
      </c>
      <c r="AX28" s="343"/>
      <c r="AY28" s="340" t="str">
        <f t="shared" si="37"/>
        <v/>
      </c>
      <c r="AZ28" s="340" t="str">
        <f t="shared" si="38"/>
        <v/>
      </c>
      <c r="BA28" s="344" t="str">
        <f t="shared" si="39"/>
        <v/>
      </c>
      <c r="BB28" s="345" t="str">
        <f t="shared" si="40"/>
        <v/>
      </c>
      <c r="BC28" s="346" t="str">
        <f t="shared" si="41"/>
        <v/>
      </c>
      <c r="BD28" s="344" t="str">
        <f t="shared" si="42"/>
        <v/>
      </c>
      <c r="BE28" s="345" t="str">
        <f t="shared" si="43"/>
        <v/>
      </c>
      <c r="BF28" s="346" t="str">
        <f t="shared" si="44"/>
        <v/>
      </c>
      <c r="BG28" s="344" t="str">
        <f t="shared" si="45"/>
        <v/>
      </c>
      <c r="BH28" s="347" t="str">
        <f t="shared" si="46"/>
        <v/>
      </c>
      <c r="BI28" s="348" t="str">
        <f t="shared" si="47"/>
        <v/>
      </c>
      <c r="BJ28" s="348" t="str">
        <f t="shared" si="48"/>
        <v/>
      </c>
      <c r="BK28" s="486" t="str">
        <f t="shared" si="49"/>
        <v/>
      </c>
      <c r="BL28" s="349" t="str">
        <f t="shared" si="56"/>
        <v/>
      </c>
      <c r="BM28" s="135" t="str">
        <f t="shared" si="57"/>
        <v/>
      </c>
      <c r="BN28" s="136" t="str">
        <f t="shared" si="58"/>
        <v/>
      </c>
      <c r="BO28" s="137" t="str">
        <f t="shared" si="59"/>
        <v/>
      </c>
      <c r="BP28" s="135" t="str">
        <f t="shared" si="60"/>
        <v/>
      </c>
      <c r="BQ28" s="136" t="str">
        <f t="shared" si="61"/>
        <v/>
      </c>
      <c r="BR28" s="137" t="str">
        <f t="shared" si="62"/>
        <v/>
      </c>
      <c r="BS28" s="135" t="str">
        <f t="shared" si="63"/>
        <v/>
      </c>
      <c r="BT28" s="140" t="str">
        <f t="shared" si="64"/>
        <v/>
      </c>
      <c r="BU28" s="348" t="str">
        <f t="shared" si="50"/>
        <v/>
      </c>
      <c r="BV28" s="348" t="str">
        <f t="shared" si="51"/>
        <v/>
      </c>
      <c r="BW28" s="348" t="str">
        <f t="shared" si="52"/>
        <v/>
      </c>
      <c r="BX28" s="350" t="str">
        <f t="shared" si="53"/>
        <v/>
      </c>
      <c r="BY28" s="351" t="str">
        <f t="shared" si="54"/>
        <v/>
      </c>
    </row>
    <row r="29" spans="1:77" s="5" customFormat="1" ht="15.6" x14ac:dyDescent="0.3">
      <c r="A29" s="141">
        <v>8</v>
      </c>
      <c r="B29" s="333"/>
      <c r="C29" s="22"/>
      <c r="D29" s="754"/>
      <c r="E29" s="756"/>
      <c r="F29" s="758"/>
      <c r="G29" s="49"/>
      <c r="H29" s="334"/>
      <c r="I29" s="334"/>
      <c r="J29" s="335"/>
      <c r="K29" s="336"/>
      <c r="L29" s="38" t="str">
        <f t="shared" si="0"/>
        <v/>
      </c>
      <c r="M29" s="38" t="str">
        <f t="shared" si="1"/>
        <v/>
      </c>
      <c r="N29" s="38" t="str">
        <f t="shared" si="2"/>
        <v/>
      </c>
      <c r="O29" s="39" t="str">
        <f t="shared" si="3"/>
        <v/>
      </c>
      <c r="P29" s="40" t="str">
        <f t="shared" si="55"/>
        <v/>
      </c>
      <c r="Q29" s="77" t="str">
        <f t="shared" si="4"/>
        <v/>
      </c>
      <c r="R29" s="337" t="str">
        <f t="shared" si="5"/>
        <v/>
      </c>
      <c r="S29" s="40" t="str">
        <f t="shared" si="6"/>
        <v/>
      </c>
      <c r="T29" s="77" t="str">
        <f t="shared" si="7"/>
        <v/>
      </c>
      <c r="U29" s="337" t="str">
        <f t="shared" si="8"/>
        <v/>
      </c>
      <c r="V29" s="40" t="str">
        <f t="shared" si="9"/>
        <v/>
      </c>
      <c r="W29" s="77" t="str">
        <f t="shared" si="10"/>
        <v/>
      </c>
      <c r="X29" s="41" t="str">
        <f t="shared" si="11"/>
        <v/>
      </c>
      <c r="Y29" s="41" t="str">
        <f t="shared" si="12"/>
        <v/>
      </c>
      <c r="Z29" s="41" t="str">
        <f t="shared" si="13"/>
        <v/>
      </c>
      <c r="AA29" s="42" t="str">
        <f t="shared" si="14"/>
        <v/>
      </c>
      <c r="AB29" s="338">
        <f t="shared" si="15"/>
        <v>0</v>
      </c>
      <c r="AC29" s="338" t="str">
        <f t="shared" si="16"/>
        <v/>
      </c>
      <c r="AD29" s="338" t="str">
        <f t="shared" si="17"/>
        <v/>
      </c>
      <c r="AE29" s="339" t="str">
        <f t="shared" si="18"/>
        <v/>
      </c>
      <c r="AF29" s="339" t="str">
        <f t="shared" si="19"/>
        <v/>
      </c>
      <c r="AG29" s="340" t="str">
        <f t="shared" si="20"/>
        <v/>
      </c>
      <c r="AH29" s="339" t="str">
        <f t="shared" si="21"/>
        <v/>
      </c>
      <c r="AI29" s="339" t="str">
        <f t="shared" si="22"/>
        <v/>
      </c>
      <c r="AJ29" s="340" t="str">
        <f t="shared" si="23"/>
        <v/>
      </c>
      <c r="AK29" s="339" t="str">
        <f t="shared" si="24"/>
        <v/>
      </c>
      <c r="AL29" s="339" t="str">
        <f t="shared" si="25"/>
        <v/>
      </c>
      <c r="AM29" s="340" t="str">
        <f t="shared" si="26"/>
        <v/>
      </c>
      <c r="AN29" s="341" t="str">
        <f t="shared" si="27"/>
        <v/>
      </c>
      <c r="AO29" s="342" t="str">
        <f t="shared" si="28"/>
        <v/>
      </c>
      <c r="AP29" s="339" t="str">
        <f t="shared" si="29"/>
        <v/>
      </c>
      <c r="AQ29" s="340" t="str">
        <f t="shared" si="30"/>
        <v/>
      </c>
      <c r="AR29" s="342" t="str">
        <f t="shared" si="31"/>
        <v/>
      </c>
      <c r="AS29" s="339" t="str">
        <f t="shared" si="32"/>
        <v/>
      </c>
      <c r="AT29" s="340" t="str">
        <f t="shared" si="33"/>
        <v/>
      </c>
      <c r="AU29" s="342" t="str">
        <f t="shared" si="34"/>
        <v/>
      </c>
      <c r="AV29" s="339" t="str">
        <f t="shared" si="35"/>
        <v/>
      </c>
      <c r="AW29" s="340" t="str">
        <f t="shared" si="36"/>
        <v/>
      </c>
      <c r="AX29" s="343"/>
      <c r="AY29" s="340" t="str">
        <f t="shared" si="37"/>
        <v/>
      </c>
      <c r="AZ29" s="340" t="str">
        <f t="shared" si="38"/>
        <v/>
      </c>
      <c r="BA29" s="344" t="str">
        <f t="shared" si="39"/>
        <v/>
      </c>
      <c r="BB29" s="345" t="str">
        <f t="shared" si="40"/>
        <v/>
      </c>
      <c r="BC29" s="346" t="str">
        <f t="shared" si="41"/>
        <v/>
      </c>
      <c r="BD29" s="344" t="str">
        <f t="shared" si="42"/>
        <v/>
      </c>
      <c r="BE29" s="345" t="str">
        <f t="shared" si="43"/>
        <v/>
      </c>
      <c r="BF29" s="346" t="str">
        <f t="shared" si="44"/>
        <v/>
      </c>
      <c r="BG29" s="344" t="str">
        <f t="shared" si="45"/>
        <v/>
      </c>
      <c r="BH29" s="347" t="str">
        <f t="shared" si="46"/>
        <v/>
      </c>
      <c r="BI29" s="348" t="str">
        <f t="shared" si="47"/>
        <v/>
      </c>
      <c r="BJ29" s="348" t="str">
        <f t="shared" si="48"/>
        <v/>
      </c>
      <c r="BK29" s="486" t="str">
        <f t="shared" si="49"/>
        <v/>
      </c>
      <c r="BL29" s="349" t="str">
        <f t="shared" si="56"/>
        <v/>
      </c>
      <c r="BM29" s="135" t="str">
        <f t="shared" si="57"/>
        <v/>
      </c>
      <c r="BN29" s="136" t="str">
        <f t="shared" si="58"/>
        <v/>
      </c>
      <c r="BO29" s="137" t="str">
        <f t="shared" si="59"/>
        <v/>
      </c>
      <c r="BP29" s="135" t="str">
        <f t="shared" si="60"/>
        <v/>
      </c>
      <c r="BQ29" s="136" t="str">
        <f t="shared" si="61"/>
        <v/>
      </c>
      <c r="BR29" s="137" t="str">
        <f t="shared" si="62"/>
        <v/>
      </c>
      <c r="BS29" s="135" t="str">
        <f t="shared" si="63"/>
        <v/>
      </c>
      <c r="BT29" s="140" t="str">
        <f t="shared" si="64"/>
        <v/>
      </c>
      <c r="BU29" s="348" t="str">
        <f t="shared" si="50"/>
        <v/>
      </c>
      <c r="BV29" s="348" t="str">
        <f t="shared" si="51"/>
        <v/>
      </c>
      <c r="BW29" s="348" t="str">
        <f t="shared" si="52"/>
        <v/>
      </c>
      <c r="BX29" s="350" t="str">
        <f t="shared" si="53"/>
        <v/>
      </c>
      <c r="BY29" s="351" t="str">
        <f t="shared" si="54"/>
        <v/>
      </c>
    </row>
    <row r="30" spans="1:77" s="5" customFormat="1" ht="15.6" x14ac:dyDescent="0.3">
      <c r="A30" s="141">
        <v>9</v>
      </c>
      <c r="B30" s="333"/>
      <c r="C30" s="22"/>
      <c r="D30" s="754"/>
      <c r="E30" s="756"/>
      <c r="F30" s="758"/>
      <c r="G30" s="49"/>
      <c r="H30" s="334"/>
      <c r="I30" s="334"/>
      <c r="J30" s="335"/>
      <c r="K30" s="336"/>
      <c r="L30" s="38" t="str">
        <f t="shared" si="0"/>
        <v/>
      </c>
      <c r="M30" s="38" t="str">
        <f t="shared" si="1"/>
        <v/>
      </c>
      <c r="N30" s="38" t="str">
        <f t="shared" si="2"/>
        <v/>
      </c>
      <c r="O30" s="39" t="str">
        <f t="shared" si="3"/>
        <v/>
      </c>
      <c r="P30" s="40" t="str">
        <f t="shared" si="55"/>
        <v/>
      </c>
      <c r="Q30" s="77" t="str">
        <f t="shared" si="4"/>
        <v/>
      </c>
      <c r="R30" s="337" t="str">
        <f t="shared" si="5"/>
        <v/>
      </c>
      <c r="S30" s="40" t="str">
        <f t="shared" si="6"/>
        <v/>
      </c>
      <c r="T30" s="77" t="str">
        <f t="shared" si="7"/>
        <v/>
      </c>
      <c r="U30" s="337" t="str">
        <f t="shared" si="8"/>
        <v/>
      </c>
      <c r="V30" s="40" t="str">
        <f t="shared" si="9"/>
        <v/>
      </c>
      <c r="W30" s="77" t="str">
        <f t="shared" si="10"/>
        <v/>
      </c>
      <c r="X30" s="41" t="str">
        <f t="shared" si="11"/>
        <v/>
      </c>
      <c r="Y30" s="41" t="str">
        <f t="shared" si="12"/>
        <v/>
      </c>
      <c r="Z30" s="41" t="str">
        <f t="shared" si="13"/>
        <v/>
      </c>
      <c r="AA30" s="42" t="str">
        <f t="shared" si="14"/>
        <v/>
      </c>
      <c r="AB30" s="338">
        <f t="shared" si="15"/>
        <v>0</v>
      </c>
      <c r="AC30" s="338" t="str">
        <f t="shared" si="16"/>
        <v/>
      </c>
      <c r="AD30" s="338" t="str">
        <f t="shared" si="17"/>
        <v/>
      </c>
      <c r="AE30" s="339" t="str">
        <f t="shared" si="18"/>
        <v/>
      </c>
      <c r="AF30" s="339" t="str">
        <f t="shared" si="19"/>
        <v/>
      </c>
      <c r="AG30" s="340" t="str">
        <f t="shared" si="20"/>
        <v/>
      </c>
      <c r="AH30" s="339" t="str">
        <f t="shared" si="21"/>
        <v/>
      </c>
      <c r="AI30" s="339" t="str">
        <f t="shared" si="22"/>
        <v/>
      </c>
      <c r="AJ30" s="340" t="str">
        <f t="shared" si="23"/>
        <v/>
      </c>
      <c r="AK30" s="339" t="str">
        <f t="shared" si="24"/>
        <v/>
      </c>
      <c r="AL30" s="339" t="str">
        <f t="shared" si="25"/>
        <v/>
      </c>
      <c r="AM30" s="340" t="str">
        <f t="shared" si="26"/>
        <v/>
      </c>
      <c r="AN30" s="341" t="str">
        <f t="shared" si="27"/>
        <v/>
      </c>
      <c r="AO30" s="342" t="str">
        <f t="shared" si="28"/>
        <v/>
      </c>
      <c r="AP30" s="339" t="str">
        <f t="shared" si="29"/>
        <v/>
      </c>
      <c r="AQ30" s="340" t="str">
        <f t="shared" si="30"/>
        <v/>
      </c>
      <c r="AR30" s="342" t="str">
        <f t="shared" si="31"/>
        <v/>
      </c>
      <c r="AS30" s="339" t="str">
        <f t="shared" si="32"/>
        <v/>
      </c>
      <c r="AT30" s="340" t="str">
        <f t="shared" si="33"/>
        <v/>
      </c>
      <c r="AU30" s="342" t="str">
        <f t="shared" si="34"/>
        <v/>
      </c>
      <c r="AV30" s="339" t="str">
        <f t="shared" si="35"/>
        <v/>
      </c>
      <c r="AW30" s="340" t="str">
        <f t="shared" si="36"/>
        <v/>
      </c>
      <c r="AX30" s="343"/>
      <c r="AY30" s="340" t="str">
        <f t="shared" si="37"/>
        <v/>
      </c>
      <c r="AZ30" s="340" t="str">
        <f t="shared" si="38"/>
        <v/>
      </c>
      <c r="BA30" s="344" t="str">
        <f t="shared" si="39"/>
        <v/>
      </c>
      <c r="BB30" s="345" t="str">
        <f t="shared" si="40"/>
        <v/>
      </c>
      <c r="BC30" s="346" t="str">
        <f t="shared" si="41"/>
        <v/>
      </c>
      <c r="BD30" s="344" t="str">
        <f t="shared" si="42"/>
        <v/>
      </c>
      <c r="BE30" s="345" t="str">
        <f t="shared" si="43"/>
        <v/>
      </c>
      <c r="BF30" s="346" t="str">
        <f t="shared" si="44"/>
        <v/>
      </c>
      <c r="BG30" s="344" t="str">
        <f t="shared" si="45"/>
        <v/>
      </c>
      <c r="BH30" s="347" t="str">
        <f t="shared" si="46"/>
        <v/>
      </c>
      <c r="BI30" s="348" t="str">
        <f t="shared" si="47"/>
        <v/>
      </c>
      <c r="BJ30" s="348" t="str">
        <f t="shared" si="48"/>
        <v/>
      </c>
      <c r="BK30" s="486" t="str">
        <f t="shared" si="49"/>
        <v/>
      </c>
      <c r="BL30" s="349" t="str">
        <f t="shared" si="56"/>
        <v/>
      </c>
      <c r="BM30" s="135" t="str">
        <f t="shared" si="57"/>
        <v/>
      </c>
      <c r="BN30" s="136" t="str">
        <f t="shared" si="58"/>
        <v/>
      </c>
      <c r="BO30" s="137" t="str">
        <f t="shared" si="59"/>
        <v/>
      </c>
      <c r="BP30" s="135" t="str">
        <f t="shared" si="60"/>
        <v/>
      </c>
      <c r="BQ30" s="136" t="str">
        <f t="shared" si="61"/>
        <v/>
      </c>
      <c r="BR30" s="137" t="str">
        <f t="shared" si="62"/>
        <v/>
      </c>
      <c r="BS30" s="135" t="str">
        <f t="shared" si="63"/>
        <v/>
      </c>
      <c r="BT30" s="140" t="str">
        <f t="shared" si="64"/>
        <v/>
      </c>
      <c r="BU30" s="348" t="str">
        <f t="shared" si="50"/>
        <v/>
      </c>
      <c r="BV30" s="348" t="str">
        <f t="shared" si="51"/>
        <v/>
      </c>
      <c r="BW30" s="348" t="str">
        <f t="shared" si="52"/>
        <v/>
      </c>
      <c r="BX30" s="350" t="str">
        <f t="shared" si="53"/>
        <v/>
      </c>
      <c r="BY30" s="351" t="str">
        <f t="shared" si="54"/>
        <v/>
      </c>
    </row>
    <row r="31" spans="1:77" s="5" customFormat="1" ht="15.6" x14ac:dyDescent="0.3">
      <c r="A31" s="141">
        <v>10</v>
      </c>
      <c r="B31" s="333"/>
      <c r="C31" s="22"/>
      <c r="D31" s="754"/>
      <c r="E31" s="756"/>
      <c r="F31" s="758"/>
      <c r="G31" s="49"/>
      <c r="H31" s="334"/>
      <c r="I31" s="334"/>
      <c r="J31" s="335"/>
      <c r="K31" s="336"/>
      <c r="L31" s="38" t="str">
        <f t="shared" si="0"/>
        <v/>
      </c>
      <c r="M31" s="38" t="str">
        <f t="shared" si="1"/>
        <v/>
      </c>
      <c r="N31" s="38" t="str">
        <f t="shared" si="2"/>
        <v/>
      </c>
      <c r="O31" s="39" t="str">
        <f t="shared" si="3"/>
        <v/>
      </c>
      <c r="P31" s="40" t="str">
        <f t="shared" si="55"/>
        <v/>
      </c>
      <c r="Q31" s="77" t="str">
        <f t="shared" si="4"/>
        <v/>
      </c>
      <c r="R31" s="337" t="str">
        <f t="shared" si="5"/>
        <v/>
      </c>
      <c r="S31" s="40" t="str">
        <f t="shared" si="6"/>
        <v/>
      </c>
      <c r="T31" s="77" t="str">
        <f t="shared" si="7"/>
        <v/>
      </c>
      <c r="U31" s="337" t="str">
        <f t="shared" si="8"/>
        <v/>
      </c>
      <c r="V31" s="40" t="str">
        <f t="shared" si="9"/>
        <v/>
      </c>
      <c r="W31" s="77" t="str">
        <f t="shared" si="10"/>
        <v/>
      </c>
      <c r="X31" s="41" t="str">
        <f t="shared" si="11"/>
        <v/>
      </c>
      <c r="Y31" s="41" t="str">
        <f t="shared" si="12"/>
        <v/>
      </c>
      <c r="Z31" s="41" t="str">
        <f t="shared" si="13"/>
        <v/>
      </c>
      <c r="AA31" s="42" t="str">
        <f t="shared" si="14"/>
        <v/>
      </c>
      <c r="AB31" s="338">
        <f t="shared" si="15"/>
        <v>0</v>
      </c>
      <c r="AC31" s="338" t="str">
        <f t="shared" si="16"/>
        <v/>
      </c>
      <c r="AD31" s="338" t="str">
        <f t="shared" si="17"/>
        <v/>
      </c>
      <c r="AE31" s="339" t="str">
        <f t="shared" si="18"/>
        <v/>
      </c>
      <c r="AF31" s="339" t="str">
        <f t="shared" si="19"/>
        <v/>
      </c>
      <c r="AG31" s="340" t="str">
        <f t="shared" si="20"/>
        <v/>
      </c>
      <c r="AH31" s="339" t="str">
        <f t="shared" si="21"/>
        <v/>
      </c>
      <c r="AI31" s="339" t="str">
        <f t="shared" si="22"/>
        <v/>
      </c>
      <c r="AJ31" s="340" t="str">
        <f t="shared" si="23"/>
        <v/>
      </c>
      <c r="AK31" s="339" t="str">
        <f t="shared" si="24"/>
        <v/>
      </c>
      <c r="AL31" s="339" t="str">
        <f t="shared" si="25"/>
        <v/>
      </c>
      <c r="AM31" s="340" t="str">
        <f t="shared" si="26"/>
        <v/>
      </c>
      <c r="AN31" s="341" t="str">
        <f t="shared" si="27"/>
        <v/>
      </c>
      <c r="AO31" s="342" t="str">
        <f t="shared" si="28"/>
        <v/>
      </c>
      <c r="AP31" s="339" t="str">
        <f t="shared" si="29"/>
        <v/>
      </c>
      <c r="AQ31" s="340" t="str">
        <f t="shared" si="30"/>
        <v/>
      </c>
      <c r="AR31" s="342" t="str">
        <f t="shared" si="31"/>
        <v/>
      </c>
      <c r="AS31" s="339" t="str">
        <f t="shared" si="32"/>
        <v/>
      </c>
      <c r="AT31" s="340" t="str">
        <f t="shared" si="33"/>
        <v/>
      </c>
      <c r="AU31" s="342" t="str">
        <f t="shared" si="34"/>
        <v/>
      </c>
      <c r="AV31" s="339" t="str">
        <f t="shared" si="35"/>
        <v/>
      </c>
      <c r="AW31" s="340" t="str">
        <f t="shared" si="36"/>
        <v/>
      </c>
      <c r="AX31" s="343"/>
      <c r="AY31" s="340" t="str">
        <f t="shared" si="37"/>
        <v/>
      </c>
      <c r="AZ31" s="340" t="str">
        <f t="shared" si="38"/>
        <v/>
      </c>
      <c r="BA31" s="344" t="str">
        <f t="shared" si="39"/>
        <v/>
      </c>
      <c r="BB31" s="345" t="str">
        <f t="shared" si="40"/>
        <v/>
      </c>
      <c r="BC31" s="346" t="str">
        <f t="shared" si="41"/>
        <v/>
      </c>
      <c r="BD31" s="344" t="str">
        <f t="shared" si="42"/>
        <v/>
      </c>
      <c r="BE31" s="345" t="str">
        <f t="shared" si="43"/>
        <v/>
      </c>
      <c r="BF31" s="346" t="str">
        <f t="shared" si="44"/>
        <v/>
      </c>
      <c r="BG31" s="344" t="str">
        <f t="shared" si="45"/>
        <v/>
      </c>
      <c r="BH31" s="347" t="str">
        <f t="shared" si="46"/>
        <v/>
      </c>
      <c r="BI31" s="348" t="str">
        <f t="shared" si="47"/>
        <v/>
      </c>
      <c r="BJ31" s="348" t="str">
        <f t="shared" si="48"/>
        <v/>
      </c>
      <c r="BK31" s="486" t="str">
        <f t="shared" si="49"/>
        <v/>
      </c>
      <c r="BL31" s="349" t="str">
        <f t="shared" si="56"/>
        <v/>
      </c>
      <c r="BM31" s="135" t="str">
        <f t="shared" si="57"/>
        <v/>
      </c>
      <c r="BN31" s="136" t="str">
        <f t="shared" si="58"/>
        <v/>
      </c>
      <c r="BO31" s="137" t="str">
        <f t="shared" si="59"/>
        <v/>
      </c>
      <c r="BP31" s="135" t="str">
        <f t="shared" si="60"/>
        <v/>
      </c>
      <c r="BQ31" s="136" t="str">
        <f t="shared" si="61"/>
        <v/>
      </c>
      <c r="BR31" s="137" t="str">
        <f t="shared" si="62"/>
        <v/>
      </c>
      <c r="BS31" s="135" t="str">
        <f t="shared" si="63"/>
        <v/>
      </c>
      <c r="BT31" s="140" t="str">
        <f t="shared" si="64"/>
        <v/>
      </c>
      <c r="BU31" s="348" t="str">
        <f t="shared" si="50"/>
        <v/>
      </c>
      <c r="BV31" s="348" t="str">
        <f t="shared" si="51"/>
        <v/>
      </c>
      <c r="BW31" s="348" t="str">
        <f t="shared" si="52"/>
        <v/>
      </c>
      <c r="BX31" s="350" t="str">
        <f t="shared" si="53"/>
        <v/>
      </c>
      <c r="BY31" s="351" t="str">
        <f t="shared" si="54"/>
        <v/>
      </c>
    </row>
    <row r="32" spans="1:77" s="5" customFormat="1" ht="15.6" x14ac:dyDescent="0.3">
      <c r="A32" s="141">
        <v>11</v>
      </c>
      <c r="B32" s="333"/>
      <c r="C32" s="22"/>
      <c r="D32" s="754"/>
      <c r="E32" s="756"/>
      <c r="F32" s="758"/>
      <c r="G32" s="49"/>
      <c r="H32" s="334"/>
      <c r="I32" s="334"/>
      <c r="J32" s="335"/>
      <c r="K32" s="336"/>
      <c r="L32" s="38" t="str">
        <f t="shared" si="0"/>
        <v/>
      </c>
      <c r="M32" s="38" t="str">
        <f t="shared" si="1"/>
        <v/>
      </c>
      <c r="N32" s="38" t="str">
        <f t="shared" si="2"/>
        <v/>
      </c>
      <c r="O32" s="39" t="str">
        <f t="shared" si="3"/>
        <v/>
      </c>
      <c r="P32" s="40" t="str">
        <f t="shared" si="55"/>
        <v/>
      </c>
      <c r="Q32" s="77" t="str">
        <f t="shared" si="4"/>
        <v/>
      </c>
      <c r="R32" s="337" t="str">
        <f t="shared" si="5"/>
        <v/>
      </c>
      <c r="S32" s="40" t="str">
        <f t="shared" si="6"/>
        <v/>
      </c>
      <c r="T32" s="77" t="str">
        <f t="shared" si="7"/>
        <v/>
      </c>
      <c r="U32" s="337" t="str">
        <f t="shared" si="8"/>
        <v/>
      </c>
      <c r="V32" s="40" t="str">
        <f t="shared" si="9"/>
        <v/>
      </c>
      <c r="W32" s="77" t="str">
        <f t="shared" si="10"/>
        <v/>
      </c>
      <c r="X32" s="41" t="str">
        <f t="shared" si="11"/>
        <v/>
      </c>
      <c r="Y32" s="41" t="str">
        <f t="shared" si="12"/>
        <v/>
      </c>
      <c r="Z32" s="41" t="str">
        <f t="shared" si="13"/>
        <v/>
      </c>
      <c r="AA32" s="42" t="str">
        <f t="shared" si="14"/>
        <v/>
      </c>
      <c r="AB32" s="338">
        <f t="shared" si="15"/>
        <v>0</v>
      </c>
      <c r="AC32" s="338" t="str">
        <f t="shared" si="16"/>
        <v/>
      </c>
      <c r="AD32" s="338" t="str">
        <f t="shared" si="17"/>
        <v/>
      </c>
      <c r="AE32" s="339" t="str">
        <f t="shared" si="18"/>
        <v/>
      </c>
      <c r="AF32" s="339" t="str">
        <f t="shared" si="19"/>
        <v/>
      </c>
      <c r="AG32" s="340" t="str">
        <f t="shared" si="20"/>
        <v/>
      </c>
      <c r="AH32" s="339" t="str">
        <f t="shared" si="21"/>
        <v/>
      </c>
      <c r="AI32" s="339" t="str">
        <f t="shared" si="22"/>
        <v/>
      </c>
      <c r="AJ32" s="340" t="str">
        <f t="shared" si="23"/>
        <v/>
      </c>
      <c r="AK32" s="339" t="str">
        <f t="shared" si="24"/>
        <v/>
      </c>
      <c r="AL32" s="339" t="str">
        <f t="shared" si="25"/>
        <v/>
      </c>
      <c r="AM32" s="340" t="str">
        <f t="shared" si="26"/>
        <v/>
      </c>
      <c r="AN32" s="341" t="str">
        <f t="shared" si="27"/>
        <v/>
      </c>
      <c r="AO32" s="342" t="str">
        <f t="shared" si="28"/>
        <v/>
      </c>
      <c r="AP32" s="339" t="str">
        <f t="shared" si="29"/>
        <v/>
      </c>
      <c r="AQ32" s="340" t="str">
        <f t="shared" si="30"/>
        <v/>
      </c>
      <c r="AR32" s="342" t="str">
        <f t="shared" si="31"/>
        <v/>
      </c>
      <c r="AS32" s="339" t="str">
        <f t="shared" si="32"/>
        <v/>
      </c>
      <c r="AT32" s="340" t="str">
        <f t="shared" si="33"/>
        <v/>
      </c>
      <c r="AU32" s="342" t="str">
        <f t="shared" si="34"/>
        <v/>
      </c>
      <c r="AV32" s="339" t="str">
        <f t="shared" si="35"/>
        <v/>
      </c>
      <c r="AW32" s="340" t="str">
        <f t="shared" si="36"/>
        <v/>
      </c>
      <c r="AX32" s="343"/>
      <c r="AY32" s="340" t="str">
        <f t="shared" si="37"/>
        <v/>
      </c>
      <c r="AZ32" s="340" t="str">
        <f t="shared" si="38"/>
        <v/>
      </c>
      <c r="BA32" s="344" t="str">
        <f t="shared" si="39"/>
        <v/>
      </c>
      <c r="BB32" s="345" t="str">
        <f t="shared" si="40"/>
        <v/>
      </c>
      <c r="BC32" s="346" t="str">
        <f t="shared" si="41"/>
        <v/>
      </c>
      <c r="BD32" s="344" t="str">
        <f t="shared" si="42"/>
        <v/>
      </c>
      <c r="BE32" s="345" t="str">
        <f t="shared" si="43"/>
        <v/>
      </c>
      <c r="BF32" s="346" t="str">
        <f t="shared" si="44"/>
        <v/>
      </c>
      <c r="BG32" s="344" t="str">
        <f t="shared" si="45"/>
        <v/>
      </c>
      <c r="BH32" s="347" t="str">
        <f t="shared" si="46"/>
        <v/>
      </c>
      <c r="BI32" s="348" t="str">
        <f t="shared" si="47"/>
        <v/>
      </c>
      <c r="BJ32" s="348" t="str">
        <f t="shared" si="48"/>
        <v/>
      </c>
      <c r="BK32" s="486" t="str">
        <f t="shared" si="49"/>
        <v/>
      </c>
      <c r="BL32" s="349" t="str">
        <f t="shared" si="56"/>
        <v/>
      </c>
      <c r="BM32" s="135" t="str">
        <f t="shared" si="57"/>
        <v/>
      </c>
      <c r="BN32" s="136" t="str">
        <f t="shared" si="58"/>
        <v/>
      </c>
      <c r="BO32" s="137" t="str">
        <f t="shared" si="59"/>
        <v/>
      </c>
      <c r="BP32" s="135" t="str">
        <f t="shared" si="60"/>
        <v/>
      </c>
      <c r="BQ32" s="136" t="str">
        <f t="shared" si="61"/>
        <v/>
      </c>
      <c r="BR32" s="137" t="str">
        <f t="shared" si="62"/>
        <v/>
      </c>
      <c r="BS32" s="135" t="str">
        <f t="shared" si="63"/>
        <v/>
      </c>
      <c r="BT32" s="140" t="str">
        <f t="shared" si="64"/>
        <v/>
      </c>
      <c r="BU32" s="348" t="str">
        <f t="shared" si="50"/>
        <v/>
      </c>
      <c r="BV32" s="348" t="str">
        <f t="shared" si="51"/>
        <v/>
      </c>
      <c r="BW32" s="348" t="str">
        <f t="shared" si="52"/>
        <v/>
      </c>
      <c r="BX32" s="350" t="str">
        <f t="shared" si="53"/>
        <v/>
      </c>
      <c r="BY32" s="351" t="str">
        <f t="shared" si="54"/>
        <v/>
      </c>
    </row>
    <row r="33" spans="1:77" s="5" customFormat="1" ht="15.6" x14ac:dyDescent="0.3">
      <c r="A33" s="141">
        <v>12</v>
      </c>
      <c r="B33" s="333"/>
      <c r="C33" s="22"/>
      <c r="D33" s="754"/>
      <c r="E33" s="756"/>
      <c r="F33" s="758"/>
      <c r="G33" s="49"/>
      <c r="H33" s="334"/>
      <c r="I33" s="334"/>
      <c r="J33" s="335"/>
      <c r="K33" s="336"/>
      <c r="L33" s="38" t="str">
        <f t="shared" si="0"/>
        <v/>
      </c>
      <c r="M33" s="38" t="str">
        <f t="shared" si="1"/>
        <v/>
      </c>
      <c r="N33" s="38" t="str">
        <f t="shared" si="2"/>
        <v/>
      </c>
      <c r="O33" s="39" t="str">
        <f t="shared" si="3"/>
        <v/>
      </c>
      <c r="P33" s="40" t="str">
        <f t="shared" si="55"/>
        <v/>
      </c>
      <c r="Q33" s="77" t="str">
        <f t="shared" si="4"/>
        <v/>
      </c>
      <c r="R33" s="337" t="str">
        <f t="shared" si="5"/>
        <v/>
      </c>
      <c r="S33" s="40" t="str">
        <f t="shared" si="6"/>
        <v/>
      </c>
      <c r="T33" s="77" t="str">
        <f t="shared" si="7"/>
        <v/>
      </c>
      <c r="U33" s="337" t="str">
        <f t="shared" si="8"/>
        <v/>
      </c>
      <c r="V33" s="40" t="str">
        <f t="shared" si="9"/>
        <v/>
      </c>
      <c r="W33" s="77" t="str">
        <f t="shared" si="10"/>
        <v/>
      </c>
      <c r="X33" s="41" t="str">
        <f t="shared" si="11"/>
        <v/>
      </c>
      <c r="Y33" s="41" t="str">
        <f t="shared" si="12"/>
        <v/>
      </c>
      <c r="Z33" s="41" t="str">
        <f t="shared" si="13"/>
        <v/>
      </c>
      <c r="AA33" s="42" t="str">
        <f t="shared" si="14"/>
        <v/>
      </c>
      <c r="AB33" s="338">
        <f t="shared" si="15"/>
        <v>0</v>
      </c>
      <c r="AC33" s="338" t="str">
        <f t="shared" si="16"/>
        <v/>
      </c>
      <c r="AD33" s="338" t="str">
        <f t="shared" si="17"/>
        <v/>
      </c>
      <c r="AE33" s="339" t="str">
        <f t="shared" si="18"/>
        <v/>
      </c>
      <c r="AF33" s="339" t="str">
        <f t="shared" si="19"/>
        <v/>
      </c>
      <c r="AG33" s="340" t="str">
        <f t="shared" si="20"/>
        <v/>
      </c>
      <c r="AH33" s="339" t="str">
        <f t="shared" si="21"/>
        <v/>
      </c>
      <c r="AI33" s="339" t="str">
        <f t="shared" si="22"/>
        <v/>
      </c>
      <c r="AJ33" s="340" t="str">
        <f t="shared" si="23"/>
        <v/>
      </c>
      <c r="AK33" s="339" t="str">
        <f t="shared" si="24"/>
        <v/>
      </c>
      <c r="AL33" s="339" t="str">
        <f t="shared" si="25"/>
        <v/>
      </c>
      <c r="AM33" s="340" t="str">
        <f t="shared" si="26"/>
        <v/>
      </c>
      <c r="AN33" s="341" t="str">
        <f t="shared" si="27"/>
        <v/>
      </c>
      <c r="AO33" s="342" t="str">
        <f t="shared" si="28"/>
        <v/>
      </c>
      <c r="AP33" s="339" t="str">
        <f t="shared" si="29"/>
        <v/>
      </c>
      <c r="AQ33" s="340" t="str">
        <f t="shared" si="30"/>
        <v/>
      </c>
      <c r="AR33" s="342" t="str">
        <f t="shared" si="31"/>
        <v/>
      </c>
      <c r="AS33" s="339" t="str">
        <f t="shared" si="32"/>
        <v/>
      </c>
      <c r="AT33" s="340" t="str">
        <f t="shared" si="33"/>
        <v/>
      </c>
      <c r="AU33" s="342" t="str">
        <f t="shared" si="34"/>
        <v/>
      </c>
      <c r="AV33" s="339" t="str">
        <f t="shared" si="35"/>
        <v/>
      </c>
      <c r="AW33" s="340" t="str">
        <f t="shared" si="36"/>
        <v/>
      </c>
      <c r="AX33" s="343"/>
      <c r="AY33" s="340" t="str">
        <f t="shared" si="37"/>
        <v/>
      </c>
      <c r="AZ33" s="340" t="str">
        <f t="shared" si="38"/>
        <v/>
      </c>
      <c r="BA33" s="344" t="str">
        <f t="shared" si="39"/>
        <v/>
      </c>
      <c r="BB33" s="345" t="str">
        <f t="shared" si="40"/>
        <v/>
      </c>
      <c r="BC33" s="346" t="str">
        <f t="shared" si="41"/>
        <v/>
      </c>
      <c r="BD33" s="344" t="str">
        <f t="shared" si="42"/>
        <v/>
      </c>
      <c r="BE33" s="345" t="str">
        <f t="shared" si="43"/>
        <v/>
      </c>
      <c r="BF33" s="346" t="str">
        <f t="shared" si="44"/>
        <v/>
      </c>
      <c r="BG33" s="344" t="str">
        <f t="shared" si="45"/>
        <v/>
      </c>
      <c r="BH33" s="347" t="str">
        <f t="shared" si="46"/>
        <v/>
      </c>
      <c r="BI33" s="348" t="str">
        <f t="shared" si="47"/>
        <v/>
      </c>
      <c r="BJ33" s="348" t="str">
        <f t="shared" si="48"/>
        <v/>
      </c>
      <c r="BK33" s="486" t="str">
        <f t="shared" si="49"/>
        <v/>
      </c>
      <c r="BL33" s="349" t="str">
        <f t="shared" si="56"/>
        <v/>
      </c>
      <c r="BM33" s="135" t="str">
        <f t="shared" si="57"/>
        <v/>
      </c>
      <c r="BN33" s="136" t="str">
        <f t="shared" si="58"/>
        <v/>
      </c>
      <c r="BO33" s="137" t="str">
        <f t="shared" si="59"/>
        <v/>
      </c>
      <c r="BP33" s="135" t="str">
        <f t="shared" si="60"/>
        <v/>
      </c>
      <c r="BQ33" s="136" t="str">
        <f t="shared" si="61"/>
        <v/>
      </c>
      <c r="BR33" s="137" t="str">
        <f t="shared" si="62"/>
        <v/>
      </c>
      <c r="BS33" s="135" t="str">
        <f t="shared" si="63"/>
        <v/>
      </c>
      <c r="BT33" s="140" t="str">
        <f t="shared" si="64"/>
        <v/>
      </c>
      <c r="BU33" s="348" t="str">
        <f t="shared" si="50"/>
        <v/>
      </c>
      <c r="BV33" s="348" t="str">
        <f t="shared" si="51"/>
        <v/>
      </c>
      <c r="BW33" s="348" t="str">
        <f t="shared" si="52"/>
        <v/>
      </c>
      <c r="BX33" s="350" t="str">
        <f t="shared" si="53"/>
        <v/>
      </c>
      <c r="BY33" s="351" t="str">
        <f t="shared" si="54"/>
        <v/>
      </c>
    </row>
    <row r="34" spans="1:77" s="5" customFormat="1" ht="15.6" x14ac:dyDescent="0.3">
      <c r="A34" s="141">
        <v>13</v>
      </c>
      <c r="B34" s="333"/>
      <c r="C34" s="22"/>
      <c r="D34" s="754"/>
      <c r="E34" s="756"/>
      <c r="F34" s="758"/>
      <c r="G34" s="49"/>
      <c r="H34" s="334"/>
      <c r="I34" s="334"/>
      <c r="J34" s="335"/>
      <c r="K34" s="336"/>
      <c r="L34" s="38" t="str">
        <f t="shared" si="0"/>
        <v/>
      </c>
      <c r="M34" s="38" t="str">
        <f t="shared" si="1"/>
        <v/>
      </c>
      <c r="N34" s="38" t="str">
        <f t="shared" si="2"/>
        <v/>
      </c>
      <c r="O34" s="39" t="str">
        <f t="shared" si="3"/>
        <v/>
      </c>
      <c r="P34" s="40" t="str">
        <f t="shared" si="55"/>
        <v/>
      </c>
      <c r="Q34" s="77" t="str">
        <f t="shared" si="4"/>
        <v/>
      </c>
      <c r="R34" s="337" t="str">
        <f t="shared" si="5"/>
        <v/>
      </c>
      <c r="S34" s="40" t="str">
        <f t="shared" si="6"/>
        <v/>
      </c>
      <c r="T34" s="77" t="str">
        <f t="shared" si="7"/>
        <v/>
      </c>
      <c r="U34" s="337" t="str">
        <f t="shared" si="8"/>
        <v/>
      </c>
      <c r="V34" s="40" t="str">
        <f t="shared" si="9"/>
        <v/>
      </c>
      <c r="W34" s="77" t="str">
        <f t="shared" si="10"/>
        <v/>
      </c>
      <c r="X34" s="41" t="str">
        <f t="shared" si="11"/>
        <v/>
      </c>
      <c r="Y34" s="41" t="str">
        <f t="shared" si="12"/>
        <v/>
      </c>
      <c r="Z34" s="41" t="str">
        <f t="shared" si="13"/>
        <v/>
      </c>
      <c r="AA34" s="42" t="str">
        <f t="shared" si="14"/>
        <v/>
      </c>
      <c r="AB34" s="338">
        <f t="shared" si="15"/>
        <v>0</v>
      </c>
      <c r="AC34" s="338" t="str">
        <f t="shared" si="16"/>
        <v/>
      </c>
      <c r="AD34" s="338" t="str">
        <f t="shared" si="17"/>
        <v/>
      </c>
      <c r="AE34" s="339" t="str">
        <f t="shared" si="18"/>
        <v/>
      </c>
      <c r="AF34" s="339" t="str">
        <f t="shared" si="19"/>
        <v/>
      </c>
      <c r="AG34" s="340" t="str">
        <f t="shared" si="20"/>
        <v/>
      </c>
      <c r="AH34" s="339" t="str">
        <f t="shared" si="21"/>
        <v/>
      </c>
      <c r="AI34" s="339" t="str">
        <f t="shared" si="22"/>
        <v/>
      </c>
      <c r="AJ34" s="340" t="str">
        <f t="shared" si="23"/>
        <v/>
      </c>
      <c r="AK34" s="339" t="str">
        <f t="shared" si="24"/>
        <v/>
      </c>
      <c r="AL34" s="339" t="str">
        <f t="shared" si="25"/>
        <v/>
      </c>
      <c r="AM34" s="340" t="str">
        <f t="shared" si="26"/>
        <v/>
      </c>
      <c r="AN34" s="341" t="str">
        <f t="shared" si="27"/>
        <v/>
      </c>
      <c r="AO34" s="342" t="str">
        <f t="shared" si="28"/>
        <v/>
      </c>
      <c r="AP34" s="339" t="str">
        <f t="shared" si="29"/>
        <v/>
      </c>
      <c r="AQ34" s="340" t="str">
        <f t="shared" si="30"/>
        <v/>
      </c>
      <c r="AR34" s="342" t="str">
        <f t="shared" si="31"/>
        <v/>
      </c>
      <c r="AS34" s="339" t="str">
        <f t="shared" si="32"/>
        <v/>
      </c>
      <c r="AT34" s="340" t="str">
        <f t="shared" si="33"/>
        <v/>
      </c>
      <c r="AU34" s="342" t="str">
        <f t="shared" si="34"/>
        <v/>
      </c>
      <c r="AV34" s="339" t="str">
        <f t="shared" si="35"/>
        <v/>
      </c>
      <c r="AW34" s="340" t="str">
        <f t="shared" si="36"/>
        <v/>
      </c>
      <c r="AX34" s="343"/>
      <c r="AY34" s="340" t="str">
        <f t="shared" si="37"/>
        <v/>
      </c>
      <c r="AZ34" s="340" t="str">
        <f t="shared" si="38"/>
        <v/>
      </c>
      <c r="BA34" s="344" t="str">
        <f t="shared" si="39"/>
        <v/>
      </c>
      <c r="BB34" s="345" t="str">
        <f t="shared" si="40"/>
        <v/>
      </c>
      <c r="BC34" s="346" t="str">
        <f t="shared" si="41"/>
        <v/>
      </c>
      <c r="BD34" s="344" t="str">
        <f t="shared" si="42"/>
        <v/>
      </c>
      <c r="BE34" s="345" t="str">
        <f t="shared" si="43"/>
        <v/>
      </c>
      <c r="BF34" s="346" t="str">
        <f t="shared" si="44"/>
        <v/>
      </c>
      <c r="BG34" s="344" t="str">
        <f t="shared" si="45"/>
        <v/>
      </c>
      <c r="BH34" s="347" t="str">
        <f t="shared" si="46"/>
        <v/>
      </c>
      <c r="BI34" s="348" t="str">
        <f t="shared" si="47"/>
        <v/>
      </c>
      <c r="BJ34" s="348" t="str">
        <f t="shared" si="48"/>
        <v/>
      </c>
      <c r="BK34" s="486" t="str">
        <f t="shared" si="49"/>
        <v/>
      </c>
      <c r="BL34" s="349" t="str">
        <f t="shared" si="56"/>
        <v/>
      </c>
      <c r="BM34" s="135" t="str">
        <f t="shared" si="57"/>
        <v/>
      </c>
      <c r="BN34" s="136" t="str">
        <f t="shared" si="58"/>
        <v/>
      </c>
      <c r="BO34" s="137" t="str">
        <f t="shared" si="59"/>
        <v/>
      </c>
      <c r="BP34" s="135" t="str">
        <f t="shared" si="60"/>
        <v/>
      </c>
      <c r="BQ34" s="136" t="str">
        <f t="shared" si="61"/>
        <v/>
      </c>
      <c r="BR34" s="137" t="str">
        <f t="shared" si="62"/>
        <v/>
      </c>
      <c r="BS34" s="135" t="str">
        <f t="shared" si="63"/>
        <v/>
      </c>
      <c r="BT34" s="140" t="str">
        <f t="shared" si="64"/>
        <v/>
      </c>
      <c r="BU34" s="348" t="str">
        <f t="shared" si="50"/>
        <v/>
      </c>
      <c r="BV34" s="348" t="str">
        <f t="shared" si="51"/>
        <v/>
      </c>
      <c r="BW34" s="348" t="str">
        <f t="shared" si="52"/>
        <v/>
      </c>
      <c r="BX34" s="350" t="str">
        <f t="shared" si="53"/>
        <v/>
      </c>
      <c r="BY34" s="351" t="str">
        <f t="shared" si="54"/>
        <v/>
      </c>
    </row>
    <row r="35" spans="1:77" s="5" customFormat="1" ht="15.6" x14ac:dyDescent="0.3">
      <c r="A35" s="141">
        <v>14</v>
      </c>
      <c r="B35" s="333"/>
      <c r="C35" s="22"/>
      <c r="D35" s="754"/>
      <c r="E35" s="756"/>
      <c r="F35" s="758"/>
      <c r="G35" s="49"/>
      <c r="H35" s="334"/>
      <c r="I35" s="334"/>
      <c r="J35" s="335"/>
      <c r="K35" s="336"/>
      <c r="L35" s="38" t="str">
        <f t="shared" si="0"/>
        <v/>
      </c>
      <c r="M35" s="38" t="str">
        <f t="shared" si="1"/>
        <v/>
      </c>
      <c r="N35" s="38" t="str">
        <f t="shared" si="2"/>
        <v/>
      </c>
      <c r="O35" s="39" t="str">
        <f t="shared" si="3"/>
        <v/>
      </c>
      <c r="P35" s="40" t="str">
        <f t="shared" si="55"/>
        <v/>
      </c>
      <c r="Q35" s="77" t="str">
        <f t="shared" si="4"/>
        <v/>
      </c>
      <c r="R35" s="337" t="str">
        <f t="shared" si="5"/>
        <v/>
      </c>
      <c r="S35" s="40" t="str">
        <f t="shared" si="6"/>
        <v/>
      </c>
      <c r="T35" s="77" t="str">
        <f t="shared" si="7"/>
        <v/>
      </c>
      <c r="U35" s="337" t="str">
        <f t="shared" si="8"/>
        <v/>
      </c>
      <c r="V35" s="40" t="str">
        <f t="shared" si="9"/>
        <v/>
      </c>
      <c r="W35" s="77" t="str">
        <f t="shared" si="10"/>
        <v/>
      </c>
      <c r="X35" s="41" t="str">
        <f t="shared" si="11"/>
        <v/>
      </c>
      <c r="Y35" s="41" t="str">
        <f t="shared" si="12"/>
        <v/>
      </c>
      <c r="Z35" s="41" t="str">
        <f t="shared" si="13"/>
        <v/>
      </c>
      <c r="AA35" s="42" t="str">
        <f t="shared" si="14"/>
        <v/>
      </c>
      <c r="AB35" s="338">
        <f t="shared" si="15"/>
        <v>0</v>
      </c>
      <c r="AC35" s="338" t="str">
        <f t="shared" si="16"/>
        <v/>
      </c>
      <c r="AD35" s="338" t="str">
        <f t="shared" si="17"/>
        <v/>
      </c>
      <c r="AE35" s="339" t="str">
        <f t="shared" si="18"/>
        <v/>
      </c>
      <c r="AF35" s="339" t="str">
        <f t="shared" si="19"/>
        <v/>
      </c>
      <c r="AG35" s="340" t="str">
        <f t="shared" si="20"/>
        <v/>
      </c>
      <c r="AH35" s="339" t="str">
        <f t="shared" si="21"/>
        <v/>
      </c>
      <c r="AI35" s="339" t="str">
        <f t="shared" si="22"/>
        <v/>
      </c>
      <c r="AJ35" s="340" t="str">
        <f t="shared" si="23"/>
        <v/>
      </c>
      <c r="AK35" s="339" t="str">
        <f t="shared" si="24"/>
        <v/>
      </c>
      <c r="AL35" s="339" t="str">
        <f t="shared" si="25"/>
        <v/>
      </c>
      <c r="AM35" s="340" t="str">
        <f t="shared" si="26"/>
        <v/>
      </c>
      <c r="AN35" s="341" t="str">
        <f t="shared" si="27"/>
        <v/>
      </c>
      <c r="AO35" s="342" t="str">
        <f t="shared" si="28"/>
        <v/>
      </c>
      <c r="AP35" s="339" t="str">
        <f t="shared" si="29"/>
        <v/>
      </c>
      <c r="AQ35" s="340" t="str">
        <f t="shared" si="30"/>
        <v/>
      </c>
      <c r="AR35" s="342" t="str">
        <f t="shared" si="31"/>
        <v/>
      </c>
      <c r="AS35" s="339" t="str">
        <f t="shared" si="32"/>
        <v/>
      </c>
      <c r="AT35" s="340" t="str">
        <f t="shared" si="33"/>
        <v/>
      </c>
      <c r="AU35" s="342" t="str">
        <f t="shared" si="34"/>
        <v/>
      </c>
      <c r="AV35" s="339" t="str">
        <f t="shared" si="35"/>
        <v/>
      </c>
      <c r="AW35" s="340" t="str">
        <f t="shared" si="36"/>
        <v/>
      </c>
      <c r="AX35" s="343"/>
      <c r="AY35" s="340" t="str">
        <f t="shared" si="37"/>
        <v/>
      </c>
      <c r="AZ35" s="340" t="str">
        <f t="shared" si="38"/>
        <v/>
      </c>
      <c r="BA35" s="344" t="str">
        <f t="shared" si="39"/>
        <v/>
      </c>
      <c r="BB35" s="345" t="str">
        <f t="shared" si="40"/>
        <v/>
      </c>
      <c r="BC35" s="346" t="str">
        <f t="shared" si="41"/>
        <v/>
      </c>
      <c r="BD35" s="344" t="str">
        <f t="shared" si="42"/>
        <v/>
      </c>
      <c r="BE35" s="345" t="str">
        <f t="shared" si="43"/>
        <v/>
      </c>
      <c r="BF35" s="346" t="str">
        <f t="shared" si="44"/>
        <v/>
      </c>
      <c r="BG35" s="344" t="str">
        <f t="shared" si="45"/>
        <v/>
      </c>
      <c r="BH35" s="347" t="str">
        <f t="shared" si="46"/>
        <v/>
      </c>
      <c r="BI35" s="348" t="str">
        <f t="shared" si="47"/>
        <v/>
      </c>
      <c r="BJ35" s="348" t="str">
        <f t="shared" si="48"/>
        <v/>
      </c>
      <c r="BK35" s="486" t="str">
        <f t="shared" si="49"/>
        <v/>
      </c>
      <c r="BL35" s="349" t="str">
        <f t="shared" si="56"/>
        <v/>
      </c>
      <c r="BM35" s="135" t="str">
        <f t="shared" si="57"/>
        <v/>
      </c>
      <c r="BN35" s="136" t="str">
        <f t="shared" si="58"/>
        <v/>
      </c>
      <c r="BO35" s="137" t="str">
        <f t="shared" si="59"/>
        <v/>
      </c>
      <c r="BP35" s="135" t="str">
        <f t="shared" si="60"/>
        <v/>
      </c>
      <c r="BQ35" s="136" t="str">
        <f t="shared" si="61"/>
        <v/>
      </c>
      <c r="BR35" s="137" t="str">
        <f t="shared" si="62"/>
        <v/>
      </c>
      <c r="BS35" s="135" t="str">
        <f t="shared" si="63"/>
        <v/>
      </c>
      <c r="BT35" s="140" t="str">
        <f t="shared" si="64"/>
        <v/>
      </c>
      <c r="BU35" s="348" t="str">
        <f t="shared" si="50"/>
        <v/>
      </c>
      <c r="BV35" s="348" t="str">
        <f t="shared" si="51"/>
        <v/>
      </c>
      <c r="BW35" s="348" t="str">
        <f t="shared" si="52"/>
        <v/>
      </c>
      <c r="BX35" s="350" t="str">
        <f t="shared" si="53"/>
        <v/>
      </c>
      <c r="BY35" s="351" t="str">
        <f t="shared" si="54"/>
        <v/>
      </c>
    </row>
    <row r="36" spans="1:77" s="5" customFormat="1" ht="15.6" x14ac:dyDescent="0.3">
      <c r="A36" s="141">
        <v>15</v>
      </c>
      <c r="B36" s="333"/>
      <c r="C36" s="22"/>
      <c r="D36" s="754"/>
      <c r="E36" s="756"/>
      <c r="F36" s="758"/>
      <c r="G36" s="49"/>
      <c r="H36" s="334"/>
      <c r="I36" s="334"/>
      <c r="J36" s="335"/>
      <c r="K36" s="336"/>
      <c r="L36" s="38" t="str">
        <f t="shared" si="0"/>
        <v/>
      </c>
      <c r="M36" s="38" t="str">
        <f t="shared" si="1"/>
        <v/>
      </c>
      <c r="N36" s="38" t="str">
        <f t="shared" si="2"/>
        <v/>
      </c>
      <c r="O36" s="39" t="str">
        <f t="shared" si="3"/>
        <v/>
      </c>
      <c r="P36" s="40" t="str">
        <f t="shared" si="55"/>
        <v/>
      </c>
      <c r="Q36" s="77" t="str">
        <f t="shared" si="4"/>
        <v/>
      </c>
      <c r="R36" s="337" t="str">
        <f t="shared" si="5"/>
        <v/>
      </c>
      <c r="S36" s="40" t="str">
        <f t="shared" si="6"/>
        <v/>
      </c>
      <c r="T36" s="77" t="str">
        <f t="shared" si="7"/>
        <v/>
      </c>
      <c r="U36" s="337" t="str">
        <f t="shared" si="8"/>
        <v/>
      </c>
      <c r="V36" s="40" t="str">
        <f t="shared" si="9"/>
        <v/>
      </c>
      <c r="W36" s="77" t="str">
        <f t="shared" si="10"/>
        <v/>
      </c>
      <c r="X36" s="41" t="str">
        <f t="shared" si="11"/>
        <v/>
      </c>
      <c r="Y36" s="41" t="str">
        <f t="shared" si="12"/>
        <v/>
      </c>
      <c r="Z36" s="41" t="str">
        <f t="shared" si="13"/>
        <v/>
      </c>
      <c r="AA36" s="42" t="str">
        <f t="shared" si="14"/>
        <v/>
      </c>
      <c r="AB36" s="338">
        <f t="shared" si="15"/>
        <v>0</v>
      </c>
      <c r="AC36" s="338" t="str">
        <f t="shared" si="16"/>
        <v/>
      </c>
      <c r="AD36" s="338" t="str">
        <f t="shared" si="17"/>
        <v/>
      </c>
      <c r="AE36" s="339" t="str">
        <f t="shared" si="18"/>
        <v/>
      </c>
      <c r="AF36" s="339" t="str">
        <f t="shared" si="19"/>
        <v/>
      </c>
      <c r="AG36" s="340" t="str">
        <f t="shared" si="20"/>
        <v/>
      </c>
      <c r="AH36" s="339" t="str">
        <f t="shared" si="21"/>
        <v/>
      </c>
      <c r="AI36" s="339" t="str">
        <f t="shared" si="22"/>
        <v/>
      </c>
      <c r="AJ36" s="340" t="str">
        <f t="shared" si="23"/>
        <v/>
      </c>
      <c r="AK36" s="339" t="str">
        <f t="shared" si="24"/>
        <v/>
      </c>
      <c r="AL36" s="339" t="str">
        <f t="shared" si="25"/>
        <v/>
      </c>
      <c r="AM36" s="340" t="str">
        <f t="shared" si="26"/>
        <v/>
      </c>
      <c r="AN36" s="341" t="str">
        <f t="shared" si="27"/>
        <v/>
      </c>
      <c r="AO36" s="342" t="str">
        <f t="shared" si="28"/>
        <v/>
      </c>
      <c r="AP36" s="339" t="str">
        <f t="shared" si="29"/>
        <v/>
      </c>
      <c r="AQ36" s="340" t="str">
        <f t="shared" si="30"/>
        <v/>
      </c>
      <c r="AR36" s="342" t="str">
        <f t="shared" si="31"/>
        <v/>
      </c>
      <c r="AS36" s="339" t="str">
        <f t="shared" si="32"/>
        <v/>
      </c>
      <c r="AT36" s="340" t="str">
        <f t="shared" si="33"/>
        <v/>
      </c>
      <c r="AU36" s="342" t="str">
        <f t="shared" si="34"/>
        <v/>
      </c>
      <c r="AV36" s="339" t="str">
        <f t="shared" si="35"/>
        <v/>
      </c>
      <c r="AW36" s="340" t="str">
        <f t="shared" si="36"/>
        <v/>
      </c>
      <c r="AX36" s="343"/>
      <c r="AY36" s="340" t="str">
        <f t="shared" si="37"/>
        <v/>
      </c>
      <c r="AZ36" s="340" t="str">
        <f t="shared" si="38"/>
        <v/>
      </c>
      <c r="BA36" s="344" t="str">
        <f t="shared" si="39"/>
        <v/>
      </c>
      <c r="BB36" s="345" t="str">
        <f t="shared" si="40"/>
        <v/>
      </c>
      <c r="BC36" s="346" t="str">
        <f t="shared" si="41"/>
        <v/>
      </c>
      <c r="BD36" s="344" t="str">
        <f t="shared" si="42"/>
        <v/>
      </c>
      <c r="BE36" s="345" t="str">
        <f t="shared" si="43"/>
        <v/>
      </c>
      <c r="BF36" s="346" t="str">
        <f t="shared" si="44"/>
        <v/>
      </c>
      <c r="BG36" s="344" t="str">
        <f t="shared" si="45"/>
        <v/>
      </c>
      <c r="BH36" s="347" t="str">
        <f t="shared" si="46"/>
        <v/>
      </c>
      <c r="BI36" s="348" t="str">
        <f t="shared" si="47"/>
        <v/>
      </c>
      <c r="BJ36" s="348" t="str">
        <f t="shared" si="48"/>
        <v/>
      </c>
      <c r="BK36" s="486" t="str">
        <f t="shared" si="49"/>
        <v/>
      </c>
      <c r="BL36" s="349" t="str">
        <f t="shared" si="56"/>
        <v/>
      </c>
      <c r="BM36" s="135" t="str">
        <f t="shared" si="57"/>
        <v/>
      </c>
      <c r="BN36" s="136" t="str">
        <f t="shared" si="58"/>
        <v/>
      </c>
      <c r="BO36" s="137" t="str">
        <f t="shared" si="59"/>
        <v/>
      </c>
      <c r="BP36" s="135" t="str">
        <f t="shared" si="60"/>
        <v/>
      </c>
      <c r="BQ36" s="136" t="str">
        <f t="shared" si="61"/>
        <v/>
      </c>
      <c r="BR36" s="137" t="str">
        <f t="shared" si="62"/>
        <v/>
      </c>
      <c r="BS36" s="135" t="str">
        <f t="shared" si="63"/>
        <v/>
      </c>
      <c r="BT36" s="140" t="str">
        <f t="shared" si="64"/>
        <v/>
      </c>
      <c r="BU36" s="348" t="str">
        <f t="shared" si="50"/>
        <v/>
      </c>
      <c r="BV36" s="348" t="str">
        <f t="shared" si="51"/>
        <v/>
      </c>
      <c r="BW36" s="348" t="str">
        <f t="shared" si="52"/>
        <v/>
      </c>
      <c r="BX36" s="350" t="str">
        <f t="shared" si="53"/>
        <v/>
      </c>
      <c r="BY36" s="351" t="str">
        <f t="shared" si="54"/>
        <v/>
      </c>
    </row>
    <row r="37" spans="1:77" s="5" customFormat="1" ht="15.6" x14ac:dyDescent="0.3">
      <c r="A37" s="141">
        <v>16</v>
      </c>
      <c r="B37" s="333"/>
      <c r="C37" s="22"/>
      <c r="D37" s="754"/>
      <c r="E37" s="756"/>
      <c r="F37" s="758"/>
      <c r="G37" s="49"/>
      <c r="H37" s="334"/>
      <c r="I37" s="334"/>
      <c r="J37" s="335"/>
      <c r="K37" s="336"/>
      <c r="L37" s="38" t="str">
        <f t="shared" si="0"/>
        <v/>
      </c>
      <c r="M37" s="38" t="str">
        <f t="shared" si="1"/>
        <v/>
      </c>
      <c r="N37" s="38" t="str">
        <f t="shared" si="2"/>
        <v/>
      </c>
      <c r="O37" s="39" t="str">
        <f t="shared" si="3"/>
        <v/>
      </c>
      <c r="P37" s="40" t="str">
        <f t="shared" si="55"/>
        <v/>
      </c>
      <c r="Q37" s="77" t="str">
        <f t="shared" si="4"/>
        <v/>
      </c>
      <c r="R37" s="337" t="str">
        <f t="shared" si="5"/>
        <v/>
      </c>
      <c r="S37" s="40" t="str">
        <f t="shared" si="6"/>
        <v/>
      </c>
      <c r="T37" s="77" t="str">
        <f t="shared" si="7"/>
        <v/>
      </c>
      <c r="U37" s="337" t="str">
        <f t="shared" si="8"/>
        <v/>
      </c>
      <c r="V37" s="40" t="str">
        <f t="shared" si="9"/>
        <v/>
      </c>
      <c r="W37" s="77" t="str">
        <f t="shared" si="10"/>
        <v/>
      </c>
      <c r="X37" s="41" t="str">
        <f t="shared" si="11"/>
        <v/>
      </c>
      <c r="Y37" s="41" t="str">
        <f t="shared" si="12"/>
        <v/>
      </c>
      <c r="Z37" s="41" t="str">
        <f t="shared" si="13"/>
        <v/>
      </c>
      <c r="AA37" s="42" t="str">
        <f t="shared" si="14"/>
        <v/>
      </c>
      <c r="AB37" s="338">
        <f t="shared" si="15"/>
        <v>0</v>
      </c>
      <c r="AC37" s="338" t="str">
        <f t="shared" si="16"/>
        <v/>
      </c>
      <c r="AD37" s="338" t="str">
        <f t="shared" si="17"/>
        <v/>
      </c>
      <c r="AE37" s="339" t="str">
        <f t="shared" si="18"/>
        <v/>
      </c>
      <c r="AF37" s="339" t="str">
        <f t="shared" si="19"/>
        <v/>
      </c>
      <c r="AG37" s="340" t="str">
        <f t="shared" si="20"/>
        <v/>
      </c>
      <c r="AH37" s="339" t="str">
        <f t="shared" si="21"/>
        <v/>
      </c>
      <c r="AI37" s="339" t="str">
        <f t="shared" si="22"/>
        <v/>
      </c>
      <c r="AJ37" s="340" t="str">
        <f t="shared" si="23"/>
        <v/>
      </c>
      <c r="AK37" s="339" t="str">
        <f t="shared" si="24"/>
        <v/>
      </c>
      <c r="AL37" s="339" t="str">
        <f t="shared" si="25"/>
        <v/>
      </c>
      <c r="AM37" s="340" t="str">
        <f t="shared" si="26"/>
        <v/>
      </c>
      <c r="AN37" s="341" t="str">
        <f t="shared" si="27"/>
        <v/>
      </c>
      <c r="AO37" s="342" t="str">
        <f t="shared" si="28"/>
        <v/>
      </c>
      <c r="AP37" s="339" t="str">
        <f t="shared" si="29"/>
        <v/>
      </c>
      <c r="AQ37" s="340" t="str">
        <f t="shared" si="30"/>
        <v/>
      </c>
      <c r="AR37" s="342" t="str">
        <f t="shared" si="31"/>
        <v/>
      </c>
      <c r="AS37" s="339" t="str">
        <f t="shared" si="32"/>
        <v/>
      </c>
      <c r="AT37" s="340" t="str">
        <f t="shared" si="33"/>
        <v/>
      </c>
      <c r="AU37" s="342" t="str">
        <f t="shared" si="34"/>
        <v/>
      </c>
      <c r="AV37" s="339" t="str">
        <f t="shared" si="35"/>
        <v/>
      </c>
      <c r="AW37" s="340" t="str">
        <f t="shared" si="36"/>
        <v/>
      </c>
      <c r="AX37" s="343"/>
      <c r="AY37" s="340" t="str">
        <f t="shared" si="37"/>
        <v/>
      </c>
      <c r="AZ37" s="340" t="str">
        <f t="shared" si="38"/>
        <v/>
      </c>
      <c r="BA37" s="344" t="str">
        <f t="shared" si="39"/>
        <v/>
      </c>
      <c r="BB37" s="345" t="str">
        <f t="shared" si="40"/>
        <v/>
      </c>
      <c r="BC37" s="346" t="str">
        <f t="shared" si="41"/>
        <v/>
      </c>
      <c r="BD37" s="344" t="str">
        <f t="shared" si="42"/>
        <v/>
      </c>
      <c r="BE37" s="345" t="str">
        <f t="shared" si="43"/>
        <v/>
      </c>
      <c r="BF37" s="346" t="str">
        <f t="shared" si="44"/>
        <v/>
      </c>
      <c r="BG37" s="344" t="str">
        <f t="shared" si="45"/>
        <v/>
      </c>
      <c r="BH37" s="347" t="str">
        <f t="shared" si="46"/>
        <v/>
      </c>
      <c r="BI37" s="348" t="str">
        <f t="shared" si="47"/>
        <v/>
      </c>
      <c r="BJ37" s="348" t="str">
        <f t="shared" si="48"/>
        <v/>
      </c>
      <c r="BK37" s="486" t="str">
        <f t="shared" si="49"/>
        <v/>
      </c>
      <c r="BL37" s="349" t="str">
        <f t="shared" si="56"/>
        <v/>
      </c>
      <c r="BM37" s="135" t="str">
        <f t="shared" si="57"/>
        <v/>
      </c>
      <c r="BN37" s="136" t="str">
        <f t="shared" si="58"/>
        <v/>
      </c>
      <c r="BO37" s="137" t="str">
        <f t="shared" si="59"/>
        <v/>
      </c>
      <c r="BP37" s="135" t="str">
        <f t="shared" si="60"/>
        <v/>
      </c>
      <c r="BQ37" s="136" t="str">
        <f t="shared" si="61"/>
        <v/>
      </c>
      <c r="BR37" s="137" t="str">
        <f t="shared" si="62"/>
        <v/>
      </c>
      <c r="BS37" s="135" t="str">
        <f t="shared" si="63"/>
        <v/>
      </c>
      <c r="BT37" s="140" t="str">
        <f t="shared" si="64"/>
        <v/>
      </c>
      <c r="BU37" s="348" t="str">
        <f t="shared" si="50"/>
        <v/>
      </c>
      <c r="BV37" s="348" t="str">
        <f t="shared" si="51"/>
        <v/>
      </c>
      <c r="BW37" s="348" t="str">
        <f t="shared" si="52"/>
        <v/>
      </c>
      <c r="BX37" s="350" t="str">
        <f t="shared" si="53"/>
        <v/>
      </c>
      <c r="BY37" s="351" t="str">
        <f t="shared" si="54"/>
        <v/>
      </c>
    </row>
    <row r="38" spans="1:77" s="5" customFormat="1" ht="15.6" x14ac:dyDescent="0.3">
      <c r="A38" s="141">
        <v>17</v>
      </c>
      <c r="B38" s="333"/>
      <c r="C38" s="22"/>
      <c r="D38" s="754"/>
      <c r="E38" s="756"/>
      <c r="F38" s="758"/>
      <c r="G38" s="49"/>
      <c r="H38" s="334"/>
      <c r="I38" s="334"/>
      <c r="J38" s="335"/>
      <c r="K38" s="336"/>
      <c r="L38" s="38" t="str">
        <f t="shared" si="0"/>
        <v/>
      </c>
      <c r="M38" s="38" t="str">
        <f t="shared" si="1"/>
        <v/>
      </c>
      <c r="N38" s="38" t="str">
        <f t="shared" si="2"/>
        <v/>
      </c>
      <c r="O38" s="39" t="str">
        <f t="shared" si="3"/>
        <v/>
      </c>
      <c r="P38" s="40" t="str">
        <f t="shared" si="55"/>
        <v/>
      </c>
      <c r="Q38" s="77" t="str">
        <f t="shared" si="4"/>
        <v/>
      </c>
      <c r="R38" s="337" t="str">
        <f t="shared" si="5"/>
        <v/>
      </c>
      <c r="S38" s="40" t="str">
        <f t="shared" si="6"/>
        <v/>
      </c>
      <c r="T38" s="77" t="str">
        <f t="shared" si="7"/>
        <v/>
      </c>
      <c r="U38" s="337" t="str">
        <f t="shared" si="8"/>
        <v/>
      </c>
      <c r="V38" s="40" t="str">
        <f t="shared" si="9"/>
        <v/>
      </c>
      <c r="W38" s="77" t="str">
        <f t="shared" si="10"/>
        <v/>
      </c>
      <c r="X38" s="41" t="str">
        <f t="shared" si="11"/>
        <v/>
      </c>
      <c r="Y38" s="41" t="str">
        <f t="shared" si="12"/>
        <v/>
      </c>
      <c r="Z38" s="41" t="str">
        <f t="shared" si="13"/>
        <v/>
      </c>
      <c r="AA38" s="42" t="str">
        <f t="shared" si="14"/>
        <v/>
      </c>
      <c r="AB38" s="338">
        <f t="shared" si="15"/>
        <v>0</v>
      </c>
      <c r="AC38" s="338" t="str">
        <f t="shared" si="16"/>
        <v/>
      </c>
      <c r="AD38" s="338" t="str">
        <f t="shared" si="17"/>
        <v/>
      </c>
      <c r="AE38" s="339" t="str">
        <f t="shared" si="18"/>
        <v/>
      </c>
      <c r="AF38" s="339" t="str">
        <f t="shared" si="19"/>
        <v/>
      </c>
      <c r="AG38" s="340" t="str">
        <f t="shared" si="20"/>
        <v/>
      </c>
      <c r="AH38" s="339" t="str">
        <f t="shared" si="21"/>
        <v/>
      </c>
      <c r="AI38" s="339" t="str">
        <f t="shared" si="22"/>
        <v/>
      </c>
      <c r="AJ38" s="340" t="str">
        <f t="shared" si="23"/>
        <v/>
      </c>
      <c r="AK38" s="339" t="str">
        <f t="shared" si="24"/>
        <v/>
      </c>
      <c r="AL38" s="339" t="str">
        <f t="shared" si="25"/>
        <v/>
      </c>
      <c r="AM38" s="340" t="str">
        <f t="shared" si="26"/>
        <v/>
      </c>
      <c r="AN38" s="341" t="str">
        <f t="shared" si="27"/>
        <v/>
      </c>
      <c r="AO38" s="342" t="str">
        <f t="shared" si="28"/>
        <v/>
      </c>
      <c r="AP38" s="339" t="str">
        <f t="shared" si="29"/>
        <v/>
      </c>
      <c r="AQ38" s="340" t="str">
        <f t="shared" si="30"/>
        <v/>
      </c>
      <c r="AR38" s="342" t="str">
        <f t="shared" si="31"/>
        <v/>
      </c>
      <c r="AS38" s="339" t="str">
        <f t="shared" si="32"/>
        <v/>
      </c>
      <c r="AT38" s="340" t="str">
        <f t="shared" si="33"/>
        <v/>
      </c>
      <c r="AU38" s="342" t="str">
        <f t="shared" si="34"/>
        <v/>
      </c>
      <c r="AV38" s="339" t="str">
        <f t="shared" si="35"/>
        <v/>
      </c>
      <c r="AW38" s="340" t="str">
        <f t="shared" si="36"/>
        <v/>
      </c>
      <c r="AX38" s="343"/>
      <c r="AY38" s="340" t="str">
        <f t="shared" si="37"/>
        <v/>
      </c>
      <c r="AZ38" s="340" t="str">
        <f t="shared" si="38"/>
        <v/>
      </c>
      <c r="BA38" s="344" t="str">
        <f t="shared" si="39"/>
        <v/>
      </c>
      <c r="BB38" s="345" t="str">
        <f t="shared" si="40"/>
        <v/>
      </c>
      <c r="BC38" s="346" t="str">
        <f t="shared" si="41"/>
        <v/>
      </c>
      <c r="BD38" s="344" t="str">
        <f t="shared" si="42"/>
        <v/>
      </c>
      <c r="BE38" s="345" t="str">
        <f t="shared" si="43"/>
        <v/>
      </c>
      <c r="BF38" s="346" t="str">
        <f t="shared" si="44"/>
        <v/>
      </c>
      <c r="BG38" s="344" t="str">
        <f t="shared" si="45"/>
        <v/>
      </c>
      <c r="BH38" s="347" t="str">
        <f t="shared" si="46"/>
        <v/>
      </c>
      <c r="BI38" s="348" t="str">
        <f t="shared" si="47"/>
        <v/>
      </c>
      <c r="BJ38" s="348" t="str">
        <f t="shared" si="48"/>
        <v/>
      </c>
      <c r="BK38" s="486" t="str">
        <f t="shared" si="49"/>
        <v/>
      </c>
      <c r="BL38" s="349" t="str">
        <f t="shared" si="56"/>
        <v/>
      </c>
      <c r="BM38" s="135" t="str">
        <f t="shared" si="57"/>
        <v/>
      </c>
      <c r="BN38" s="136" t="str">
        <f t="shared" si="58"/>
        <v/>
      </c>
      <c r="BO38" s="137" t="str">
        <f t="shared" si="59"/>
        <v/>
      </c>
      <c r="BP38" s="135" t="str">
        <f t="shared" si="60"/>
        <v/>
      </c>
      <c r="BQ38" s="136" t="str">
        <f t="shared" si="61"/>
        <v/>
      </c>
      <c r="BR38" s="137" t="str">
        <f t="shared" si="62"/>
        <v/>
      </c>
      <c r="BS38" s="135" t="str">
        <f t="shared" si="63"/>
        <v/>
      </c>
      <c r="BT38" s="140" t="str">
        <f t="shared" si="64"/>
        <v/>
      </c>
      <c r="BU38" s="348" t="str">
        <f t="shared" si="50"/>
        <v/>
      </c>
      <c r="BV38" s="348" t="str">
        <f t="shared" si="51"/>
        <v/>
      </c>
      <c r="BW38" s="348" t="str">
        <f t="shared" si="52"/>
        <v/>
      </c>
      <c r="BX38" s="350" t="str">
        <f t="shared" si="53"/>
        <v/>
      </c>
      <c r="BY38" s="351" t="str">
        <f t="shared" si="54"/>
        <v/>
      </c>
    </row>
    <row r="39" spans="1:77" s="5" customFormat="1" ht="15.6" x14ac:dyDescent="0.3">
      <c r="A39" s="141">
        <v>18</v>
      </c>
      <c r="B39" s="333"/>
      <c r="C39" s="22"/>
      <c r="D39" s="754"/>
      <c r="E39" s="756"/>
      <c r="F39" s="758"/>
      <c r="G39" s="49"/>
      <c r="H39" s="334"/>
      <c r="I39" s="334"/>
      <c r="J39" s="335"/>
      <c r="K39" s="336"/>
      <c r="L39" s="38" t="str">
        <f t="shared" si="0"/>
        <v/>
      </c>
      <c r="M39" s="38" t="str">
        <f t="shared" si="1"/>
        <v/>
      </c>
      <c r="N39" s="38" t="str">
        <f t="shared" si="2"/>
        <v/>
      </c>
      <c r="O39" s="39" t="str">
        <f t="shared" si="3"/>
        <v/>
      </c>
      <c r="P39" s="40" t="str">
        <f t="shared" si="55"/>
        <v/>
      </c>
      <c r="Q39" s="77" t="str">
        <f t="shared" si="4"/>
        <v/>
      </c>
      <c r="R39" s="337" t="str">
        <f t="shared" si="5"/>
        <v/>
      </c>
      <c r="S39" s="40" t="str">
        <f t="shared" si="6"/>
        <v/>
      </c>
      <c r="T39" s="77" t="str">
        <f t="shared" si="7"/>
        <v/>
      </c>
      <c r="U39" s="337" t="str">
        <f t="shared" si="8"/>
        <v/>
      </c>
      <c r="V39" s="40" t="str">
        <f t="shared" si="9"/>
        <v/>
      </c>
      <c r="W39" s="77" t="str">
        <f t="shared" si="10"/>
        <v/>
      </c>
      <c r="X39" s="41" t="str">
        <f t="shared" si="11"/>
        <v/>
      </c>
      <c r="Y39" s="41" t="str">
        <f t="shared" si="12"/>
        <v/>
      </c>
      <c r="Z39" s="41" t="str">
        <f t="shared" si="13"/>
        <v/>
      </c>
      <c r="AA39" s="42" t="str">
        <f t="shared" si="14"/>
        <v/>
      </c>
      <c r="AB39" s="338">
        <f t="shared" si="15"/>
        <v>0</v>
      </c>
      <c r="AC39" s="338" t="str">
        <f t="shared" si="16"/>
        <v/>
      </c>
      <c r="AD39" s="338" t="str">
        <f t="shared" si="17"/>
        <v/>
      </c>
      <c r="AE39" s="339" t="str">
        <f t="shared" si="18"/>
        <v/>
      </c>
      <c r="AF39" s="339" t="str">
        <f t="shared" si="19"/>
        <v/>
      </c>
      <c r="AG39" s="340" t="str">
        <f t="shared" si="20"/>
        <v/>
      </c>
      <c r="AH39" s="339" t="str">
        <f t="shared" si="21"/>
        <v/>
      </c>
      <c r="AI39" s="339" t="str">
        <f t="shared" si="22"/>
        <v/>
      </c>
      <c r="AJ39" s="340" t="str">
        <f t="shared" si="23"/>
        <v/>
      </c>
      <c r="AK39" s="339" t="str">
        <f t="shared" si="24"/>
        <v/>
      </c>
      <c r="AL39" s="339" t="str">
        <f t="shared" si="25"/>
        <v/>
      </c>
      <c r="AM39" s="340" t="str">
        <f t="shared" si="26"/>
        <v/>
      </c>
      <c r="AN39" s="341" t="str">
        <f t="shared" si="27"/>
        <v/>
      </c>
      <c r="AO39" s="342" t="str">
        <f t="shared" si="28"/>
        <v/>
      </c>
      <c r="AP39" s="339" t="str">
        <f t="shared" si="29"/>
        <v/>
      </c>
      <c r="AQ39" s="340" t="str">
        <f t="shared" si="30"/>
        <v/>
      </c>
      <c r="AR39" s="342" t="str">
        <f t="shared" si="31"/>
        <v/>
      </c>
      <c r="AS39" s="339" t="str">
        <f t="shared" si="32"/>
        <v/>
      </c>
      <c r="AT39" s="340" t="str">
        <f t="shared" si="33"/>
        <v/>
      </c>
      <c r="AU39" s="342" t="str">
        <f t="shared" si="34"/>
        <v/>
      </c>
      <c r="AV39" s="339" t="str">
        <f t="shared" si="35"/>
        <v/>
      </c>
      <c r="AW39" s="340" t="str">
        <f t="shared" si="36"/>
        <v/>
      </c>
      <c r="AX39" s="343"/>
      <c r="AY39" s="340" t="str">
        <f t="shared" si="37"/>
        <v/>
      </c>
      <c r="AZ39" s="340" t="str">
        <f t="shared" si="38"/>
        <v/>
      </c>
      <c r="BA39" s="344" t="str">
        <f t="shared" si="39"/>
        <v/>
      </c>
      <c r="BB39" s="345" t="str">
        <f t="shared" si="40"/>
        <v/>
      </c>
      <c r="BC39" s="346" t="str">
        <f t="shared" si="41"/>
        <v/>
      </c>
      <c r="BD39" s="344" t="str">
        <f t="shared" si="42"/>
        <v/>
      </c>
      <c r="BE39" s="345" t="str">
        <f t="shared" si="43"/>
        <v/>
      </c>
      <c r="BF39" s="346" t="str">
        <f t="shared" si="44"/>
        <v/>
      </c>
      <c r="BG39" s="344" t="str">
        <f t="shared" si="45"/>
        <v/>
      </c>
      <c r="BH39" s="347" t="str">
        <f t="shared" si="46"/>
        <v/>
      </c>
      <c r="BI39" s="348" t="str">
        <f t="shared" si="47"/>
        <v/>
      </c>
      <c r="BJ39" s="348" t="str">
        <f t="shared" si="48"/>
        <v/>
      </c>
      <c r="BK39" s="486" t="str">
        <f t="shared" si="49"/>
        <v/>
      </c>
      <c r="BL39" s="349" t="str">
        <f t="shared" si="56"/>
        <v/>
      </c>
      <c r="BM39" s="135" t="str">
        <f t="shared" si="57"/>
        <v/>
      </c>
      <c r="BN39" s="136" t="str">
        <f t="shared" si="58"/>
        <v/>
      </c>
      <c r="BO39" s="137" t="str">
        <f t="shared" si="59"/>
        <v/>
      </c>
      <c r="BP39" s="135" t="str">
        <f t="shared" si="60"/>
        <v/>
      </c>
      <c r="BQ39" s="136" t="str">
        <f t="shared" si="61"/>
        <v/>
      </c>
      <c r="BR39" s="137" t="str">
        <f t="shared" si="62"/>
        <v/>
      </c>
      <c r="BS39" s="135" t="str">
        <f t="shared" si="63"/>
        <v/>
      </c>
      <c r="BT39" s="140" t="str">
        <f t="shared" si="64"/>
        <v/>
      </c>
      <c r="BU39" s="348" t="str">
        <f t="shared" si="50"/>
        <v/>
      </c>
      <c r="BV39" s="348" t="str">
        <f t="shared" si="51"/>
        <v/>
      </c>
      <c r="BW39" s="348" t="str">
        <f t="shared" si="52"/>
        <v/>
      </c>
      <c r="BX39" s="350" t="str">
        <f t="shared" si="53"/>
        <v/>
      </c>
      <c r="BY39" s="351" t="str">
        <f t="shared" si="54"/>
        <v/>
      </c>
    </row>
    <row r="40" spans="1:77" s="5" customFormat="1" ht="15.6" x14ac:dyDescent="0.3">
      <c r="A40" s="141">
        <v>19</v>
      </c>
      <c r="B40" s="333"/>
      <c r="C40" s="22"/>
      <c r="D40" s="754"/>
      <c r="E40" s="756"/>
      <c r="F40" s="758"/>
      <c r="G40" s="49"/>
      <c r="H40" s="334"/>
      <c r="I40" s="334"/>
      <c r="J40" s="335"/>
      <c r="K40" s="336"/>
      <c r="L40" s="38" t="str">
        <f t="shared" si="0"/>
        <v/>
      </c>
      <c r="M40" s="38" t="str">
        <f t="shared" si="1"/>
        <v/>
      </c>
      <c r="N40" s="38" t="str">
        <f t="shared" si="2"/>
        <v/>
      </c>
      <c r="O40" s="39" t="str">
        <f t="shared" si="3"/>
        <v/>
      </c>
      <c r="P40" s="40" t="str">
        <f t="shared" si="55"/>
        <v/>
      </c>
      <c r="Q40" s="77" t="str">
        <f t="shared" si="4"/>
        <v/>
      </c>
      <c r="R40" s="337" t="str">
        <f t="shared" si="5"/>
        <v/>
      </c>
      <c r="S40" s="40" t="str">
        <f t="shared" si="6"/>
        <v/>
      </c>
      <c r="T40" s="77" t="str">
        <f t="shared" si="7"/>
        <v/>
      </c>
      <c r="U40" s="337" t="str">
        <f t="shared" si="8"/>
        <v/>
      </c>
      <c r="V40" s="40" t="str">
        <f t="shared" si="9"/>
        <v/>
      </c>
      <c r="W40" s="77" t="str">
        <f t="shared" si="10"/>
        <v/>
      </c>
      <c r="X40" s="41" t="str">
        <f t="shared" si="11"/>
        <v/>
      </c>
      <c r="Y40" s="41" t="str">
        <f t="shared" si="12"/>
        <v/>
      </c>
      <c r="Z40" s="41" t="str">
        <f t="shared" si="13"/>
        <v/>
      </c>
      <c r="AA40" s="42" t="str">
        <f t="shared" si="14"/>
        <v/>
      </c>
      <c r="AB40" s="338">
        <f t="shared" si="15"/>
        <v>0</v>
      </c>
      <c r="AC40" s="338" t="str">
        <f t="shared" si="16"/>
        <v/>
      </c>
      <c r="AD40" s="338" t="str">
        <f t="shared" si="17"/>
        <v/>
      </c>
      <c r="AE40" s="339" t="str">
        <f t="shared" si="18"/>
        <v/>
      </c>
      <c r="AF40" s="339" t="str">
        <f t="shared" si="19"/>
        <v/>
      </c>
      <c r="AG40" s="340" t="str">
        <f t="shared" si="20"/>
        <v/>
      </c>
      <c r="AH40" s="339" t="str">
        <f t="shared" si="21"/>
        <v/>
      </c>
      <c r="AI40" s="339" t="str">
        <f t="shared" si="22"/>
        <v/>
      </c>
      <c r="AJ40" s="340" t="str">
        <f t="shared" si="23"/>
        <v/>
      </c>
      <c r="AK40" s="339" t="str">
        <f t="shared" si="24"/>
        <v/>
      </c>
      <c r="AL40" s="339" t="str">
        <f t="shared" si="25"/>
        <v/>
      </c>
      <c r="AM40" s="340" t="str">
        <f t="shared" si="26"/>
        <v/>
      </c>
      <c r="AN40" s="341" t="str">
        <f t="shared" si="27"/>
        <v/>
      </c>
      <c r="AO40" s="342" t="str">
        <f t="shared" si="28"/>
        <v/>
      </c>
      <c r="AP40" s="339" t="str">
        <f t="shared" si="29"/>
        <v/>
      </c>
      <c r="AQ40" s="340" t="str">
        <f t="shared" si="30"/>
        <v/>
      </c>
      <c r="AR40" s="342" t="str">
        <f t="shared" si="31"/>
        <v/>
      </c>
      <c r="AS40" s="339" t="str">
        <f t="shared" si="32"/>
        <v/>
      </c>
      <c r="AT40" s="340" t="str">
        <f t="shared" si="33"/>
        <v/>
      </c>
      <c r="AU40" s="342" t="str">
        <f t="shared" si="34"/>
        <v/>
      </c>
      <c r="AV40" s="339" t="str">
        <f t="shared" si="35"/>
        <v/>
      </c>
      <c r="AW40" s="340" t="str">
        <f t="shared" si="36"/>
        <v/>
      </c>
      <c r="AX40" s="343"/>
      <c r="AY40" s="340" t="str">
        <f t="shared" si="37"/>
        <v/>
      </c>
      <c r="AZ40" s="340" t="str">
        <f t="shared" si="38"/>
        <v/>
      </c>
      <c r="BA40" s="344" t="str">
        <f t="shared" si="39"/>
        <v/>
      </c>
      <c r="BB40" s="345" t="str">
        <f t="shared" si="40"/>
        <v/>
      </c>
      <c r="BC40" s="346" t="str">
        <f t="shared" si="41"/>
        <v/>
      </c>
      <c r="BD40" s="344" t="str">
        <f t="shared" si="42"/>
        <v/>
      </c>
      <c r="BE40" s="345" t="str">
        <f t="shared" si="43"/>
        <v/>
      </c>
      <c r="BF40" s="346" t="str">
        <f t="shared" si="44"/>
        <v/>
      </c>
      <c r="BG40" s="344" t="str">
        <f t="shared" si="45"/>
        <v/>
      </c>
      <c r="BH40" s="347" t="str">
        <f t="shared" si="46"/>
        <v/>
      </c>
      <c r="BI40" s="348" t="str">
        <f t="shared" si="47"/>
        <v/>
      </c>
      <c r="BJ40" s="348" t="str">
        <f t="shared" si="48"/>
        <v/>
      </c>
      <c r="BK40" s="486" t="str">
        <f t="shared" si="49"/>
        <v/>
      </c>
      <c r="BL40" s="349" t="str">
        <f t="shared" si="56"/>
        <v/>
      </c>
      <c r="BM40" s="135" t="str">
        <f t="shared" si="57"/>
        <v/>
      </c>
      <c r="BN40" s="136" t="str">
        <f t="shared" si="58"/>
        <v/>
      </c>
      <c r="BO40" s="137" t="str">
        <f t="shared" si="59"/>
        <v/>
      </c>
      <c r="BP40" s="135" t="str">
        <f t="shared" si="60"/>
        <v/>
      </c>
      <c r="BQ40" s="136" t="str">
        <f t="shared" si="61"/>
        <v/>
      </c>
      <c r="BR40" s="137" t="str">
        <f t="shared" si="62"/>
        <v/>
      </c>
      <c r="BS40" s="135" t="str">
        <f t="shared" si="63"/>
        <v/>
      </c>
      <c r="BT40" s="140" t="str">
        <f t="shared" si="64"/>
        <v/>
      </c>
      <c r="BU40" s="348" t="str">
        <f t="shared" si="50"/>
        <v/>
      </c>
      <c r="BV40" s="348" t="str">
        <f t="shared" si="51"/>
        <v/>
      </c>
      <c r="BW40" s="348" t="str">
        <f t="shared" si="52"/>
        <v/>
      </c>
      <c r="BX40" s="350" t="str">
        <f t="shared" si="53"/>
        <v/>
      </c>
      <c r="BY40" s="351" t="str">
        <f t="shared" si="54"/>
        <v/>
      </c>
    </row>
    <row r="41" spans="1:77" s="5" customFormat="1" ht="15.6" x14ac:dyDescent="0.3">
      <c r="A41" s="141">
        <v>20</v>
      </c>
      <c r="B41" s="333"/>
      <c r="C41" s="22"/>
      <c r="D41" s="754"/>
      <c r="E41" s="756"/>
      <c r="F41" s="758"/>
      <c r="G41" s="49"/>
      <c r="H41" s="334"/>
      <c r="I41" s="334"/>
      <c r="J41" s="335"/>
      <c r="K41" s="336"/>
      <c r="L41" s="38" t="str">
        <f t="shared" si="0"/>
        <v/>
      </c>
      <c r="M41" s="38" t="str">
        <f t="shared" si="1"/>
        <v/>
      </c>
      <c r="N41" s="38" t="str">
        <f t="shared" si="2"/>
        <v/>
      </c>
      <c r="O41" s="39" t="str">
        <f t="shared" si="3"/>
        <v/>
      </c>
      <c r="P41" s="40" t="str">
        <f t="shared" si="55"/>
        <v/>
      </c>
      <c r="Q41" s="77" t="str">
        <f t="shared" si="4"/>
        <v/>
      </c>
      <c r="R41" s="337" t="str">
        <f t="shared" si="5"/>
        <v/>
      </c>
      <c r="S41" s="40" t="str">
        <f t="shared" si="6"/>
        <v/>
      </c>
      <c r="T41" s="77" t="str">
        <f t="shared" si="7"/>
        <v/>
      </c>
      <c r="U41" s="337" t="str">
        <f t="shared" si="8"/>
        <v/>
      </c>
      <c r="V41" s="40" t="str">
        <f t="shared" si="9"/>
        <v/>
      </c>
      <c r="W41" s="77" t="str">
        <f t="shared" si="10"/>
        <v/>
      </c>
      <c r="X41" s="41" t="str">
        <f t="shared" si="11"/>
        <v/>
      </c>
      <c r="Y41" s="41" t="str">
        <f t="shared" si="12"/>
        <v/>
      </c>
      <c r="Z41" s="41" t="str">
        <f t="shared" si="13"/>
        <v/>
      </c>
      <c r="AA41" s="42" t="str">
        <f t="shared" si="14"/>
        <v/>
      </c>
      <c r="AB41" s="338">
        <f t="shared" si="15"/>
        <v>0</v>
      </c>
      <c r="AC41" s="338" t="str">
        <f t="shared" si="16"/>
        <v/>
      </c>
      <c r="AD41" s="338" t="str">
        <f t="shared" si="17"/>
        <v/>
      </c>
      <c r="AE41" s="339" t="str">
        <f t="shared" si="18"/>
        <v/>
      </c>
      <c r="AF41" s="339" t="str">
        <f t="shared" si="19"/>
        <v/>
      </c>
      <c r="AG41" s="340" t="str">
        <f t="shared" si="20"/>
        <v/>
      </c>
      <c r="AH41" s="339" t="str">
        <f t="shared" si="21"/>
        <v/>
      </c>
      <c r="AI41" s="339" t="str">
        <f t="shared" si="22"/>
        <v/>
      </c>
      <c r="AJ41" s="340" t="str">
        <f t="shared" si="23"/>
        <v/>
      </c>
      <c r="AK41" s="339" t="str">
        <f t="shared" si="24"/>
        <v/>
      </c>
      <c r="AL41" s="339" t="str">
        <f t="shared" si="25"/>
        <v/>
      </c>
      <c r="AM41" s="340" t="str">
        <f t="shared" si="26"/>
        <v/>
      </c>
      <c r="AN41" s="341" t="str">
        <f t="shared" si="27"/>
        <v/>
      </c>
      <c r="AO41" s="342" t="str">
        <f t="shared" si="28"/>
        <v/>
      </c>
      <c r="AP41" s="339" t="str">
        <f t="shared" si="29"/>
        <v/>
      </c>
      <c r="AQ41" s="340" t="str">
        <f t="shared" si="30"/>
        <v/>
      </c>
      <c r="AR41" s="342" t="str">
        <f t="shared" si="31"/>
        <v/>
      </c>
      <c r="AS41" s="339" t="str">
        <f t="shared" si="32"/>
        <v/>
      </c>
      <c r="AT41" s="340" t="str">
        <f t="shared" si="33"/>
        <v/>
      </c>
      <c r="AU41" s="342" t="str">
        <f t="shared" si="34"/>
        <v/>
      </c>
      <c r="AV41" s="339" t="str">
        <f t="shared" si="35"/>
        <v/>
      </c>
      <c r="AW41" s="340" t="str">
        <f t="shared" si="36"/>
        <v/>
      </c>
      <c r="AX41" s="343"/>
      <c r="AY41" s="340" t="str">
        <f t="shared" si="37"/>
        <v/>
      </c>
      <c r="AZ41" s="340" t="str">
        <f t="shared" si="38"/>
        <v/>
      </c>
      <c r="BA41" s="344" t="str">
        <f t="shared" si="39"/>
        <v/>
      </c>
      <c r="BB41" s="345" t="str">
        <f t="shared" si="40"/>
        <v/>
      </c>
      <c r="BC41" s="346" t="str">
        <f t="shared" si="41"/>
        <v/>
      </c>
      <c r="BD41" s="344" t="str">
        <f t="shared" si="42"/>
        <v/>
      </c>
      <c r="BE41" s="345" t="str">
        <f t="shared" si="43"/>
        <v/>
      </c>
      <c r="BF41" s="346" t="str">
        <f t="shared" si="44"/>
        <v/>
      </c>
      <c r="BG41" s="344" t="str">
        <f t="shared" si="45"/>
        <v/>
      </c>
      <c r="BH41" s="347" t="str">
        <f t="shared" si="46"/>
        <v/>
      </c>
      <c r="BI41" s="348" t="str">
        <f t="shared" si="47"/>
        <v/>
      </c>
      <c r="BJ41" s="348" t="str">
        <f t="shared" si="48"/>
        <v/>
      </c>
      <c r="BK41" s="486" t="str">
        <f t="shared" si="49"/>
        <v/>
      </c>
      <c r="BL41" s="349" t="str">
        <f t="shared" si="56"/>
        <v/>
      </c>
      <c r="BM41" s="135" t="str">
        <f t="shared" si="57"/>
        <v/>
      </c>
      <c r="BN41" s="136" t="str">
        <f t="shared" si="58"/>
        <v/>
      </c>
      <c r="BO41" s="137" t="str">
        <f t="shared" si="59"/>
        <v/>
      </c>
      <c r="BP41" s="135" t="str">
        <f t="shared" si="60"/>
        <v/>
      </c>
      <c r="BQ41" s="136" t="str">
        <f t="shared" si="61"/>
        <v/>
      </c>
      <c r="BR41" s="137" t="str">
        <f t="shared" si="62"/>
        <v/>
      </c>
      <c r="BS41" s="135" t="str">
        <f t="shared" si="63"/>
        <v/>
      </c>
      <c r="BT41" s="140" t="str">
        <f t="shared" si="64"/>
        <v/>
      </c>
      <c r="BU41" s="348" t="str">
        <f t="shared" si="50"/>
        <v/>
      </c>
      <c r="BV41" s="348" t="str">
        <f t="shared" si="51"/>
        <v/>
      </c>
      <c r="BW41" s="348" t="str">
        <f t="shared" si="52"/>
        <v/>
      </c>
      <c r="BX41" s="350" t="str">
        <f t="shared" si="53"/>
        <v/>
      </c>
      <c r="BY41" s="351" t="str">
        <f t="shared" si="54"/>
        <v/>
      </c>
    </row>
    <row r="42" spans="1:77" s="5" customFormat="1" ht="15.6" x14ac:dyDescent="0.3">
      <c r="A42" s="141">
        <v>21</v>
      </c>
      <c r="B42" s="333"/>
      <c r="C42" s="22"/>
      <c r="D42" s="754"/>
      <c r="E42" s="756"/>
      <c r="F42" s="758"/>
      <c r="G42" s="49"/>
      <c r="H42" s="334"/>
      <c r="I42" s="334"/>
      <c r="J42" s="335"/>
      <c r="K42" s="336"/>
      <c r="L42" s="38" t="str">
        <f t="shared" si="0"/>
        <v/>
      </c>
      <c r="M42" s="38" t="str">
        <f t="shared" si="1"/>
        <v/>
      </c>
      <c r="N42" s="38" t="str">
        <f t="shared" si="2"/>
        <v/>
      </c>
      <c r="O42" s="39" t="str">
        <f t="shared" si="3"/>
        <v/>
      </c>
      <c r="P42" s="40" t="str">
        <f t="shared" si="55"/>
        <v/>
      </c>
      <c r="Q42" s="77" t="str">
        <f t="shared" si="4"/>
        <v/>
      </c>
      <c r="R42" s="337" t="str">
        <f t="shared" si="5"/>
        <v/>
      </c>
      <c r="S42" s="40" t="str">
        <f t="shared" si="6"/>
        <v/>
      </c>
      <c r="T42" s="77" t="str">
        <f t="shared" si="7"/>
        <v/>
      </c>
      <c r="U42" s="337" t="str">
        <f t="shared" si="8"/>
        <v/>
      </c>
      <c r="V42" s="40" t="str">
        <f t="shared" si="9"/>
        <v/>
      </c>
      <c r="W42" s="77" t="str">
        <f t="shared" si="10"/>
        <v/>
      </c>
      <c r="X42" s="41" t="str">
        <f t="shared" si="11"/>
        <v/>
      </c>
      <c r="Y42" s="41" t="str">
        <f t="shared" si="12"/>
        <v/>
      </c>
      <c r="Z42" s="41" t="str">
        <f t="shared" si="13"/>
        <v/>
      </c>
      <c r="AA42" s="42" t="str">
        <f t="shared" si="14"/>
        <v/>
      </c>
      <c r="AB42" s="338">
        <f t="shared" si="15"/>
        <v>0</v>
      </c>
      <c r="AC42" s="338" t="str">
        <f t="shared" si="16"/>
        <v/>
      </c>
      <c r="AD42" s="338" t="str">
        <f t="shared" si="17"/>
        <v/>
      </c>
      <c r="AE42" s="339" t="str">
        <f t="shared" si="18"/>
        <v/>
      </c>
      <c r="AF42" s="339" t="str">
        <f t="shared" si="19"/>
        <v/>
      </c>
      <c r="AG42" s="340" t="str">
        <f t="shared" si="20"/>
        <v/>
      </c>
      <c r="AH42" s="339" t="str">
        <f t="shared" si="21"/>
        <v/>
      </c>
      <c r="AI42" s="339" t="str">
        <f t="shared" si="22"/>
        <v/>
      </c>
      <c r="AJ42" s="340" t="str">
        <f t="shared" si="23"/>
        <v/>
      </c>
      <c r="AK42" s="339" t="str">
        <f t="shared" si="24"/>
        <v/>
      </c>
      <c r="AL42" s="339" t="str">
        <f t="shared" si="25"/>
        <v/>
      </c>
      <c r="AM42" s="340" t="str">
        <f t="shared" si="26"/>
        <v/>
      </c>
      <c r="AN42" s="341" t="str">
        <f t="shared" si="27"/>
        <v/>
      </c>
      <c r="AO42" s="342" t="str">
        <f t="shared" si="28"/>
        <v/>
      </c>
      <c r="AP42" s="339" t="str">
        <f t="shared" si="29"/>
        <v/>
      </c>
      <c r="AQ42" s="340" t="str">
        <f t="shared" si="30"/>
        <v/>
      </c>
      <c r="AR42" s="342" t="str">
        <f t="shared" si="31"/>
        <v/>
      </c>
      <c r="AS42" s="339" t="str">
        <f t="shared" si="32"/>
        <v/>
      </c>
      <c r="AT42" s="340" t="str">
        <f t="shared" si="33"/>
        <v/>
      </c>
      <c r="AU42" s="342" t="str">
        <f t="shared" si="34"/>
        <v/>
      </c>
      <c r="AV42" s="339" t="str">
        <f t="shared" si="35"/>
        <v/>
      </c>
      <c r="AW42" s="340" t="str">
        <f t="shared" si="36"/>
        <v/>
      </c>
      <c r="AX42" s="343"/>
      <c r="AY42" s="340" t="str">
        <f t="shared" si="37"/>
        <v/>
      </c>
      <c r="AZ42" s="340" t="str">
        <f t="shared" si="38"/>
        <v/>
      </c>
      <c r="BA42" s="344" t="str">
        <f t="shared" si="39"/>
        <v/>
      </c>
      <c r="BB42" s="345" t="str">
        <f t="shared" si="40"/>
        <v/>
      </c>
      <c r="BC42" s="346" t="str">
        <f t="shared" si="41"/>
        <v/>
      </c>
      <c r="BD42" s="344" t="str">
        <f t="shared" si="42"/>
        <v/>
      </c>
      <c r="BE42" s="345" t="str">
        <f t="shared" si="43"/>
        <v/>
      </c>
      <c r="BF42" s="346" t="str">
        <f t="shared" si="44"/>
        <v/>
      </c>
      <c r="BG42" s="344" t="str">
        <f t="shared" si="45"/>
        <v/>
      </c>
      <c r="BH42" s="347" t="str">
        <f t="shared" si="46"/>
        <v/>
      </c>
      <c r="BI42" s="348" t="str">
        <f t="shared" si="47"/>
        <v/>
      </c>
      <c r="BJ42" s="348" t="str">
        <f t="shared" si="48"/>
        <v/>
      </c>
      <c r="BK42" s="486" t="str">
        <f t="shared" si="49"/>
        <v/>
      </c>
      <c r="BL42" s="349" t="str">
        <f t="shared" si="56"/>
        <v/>
      </c>
      <c r="BM42" s="135" t="str">
        <f t="shared" si="57"/>
        <v/>
      </c>
      <c r="BN42" s="136" t="str">
        <f t="shared" si="58"/>
        <v/>
      </c>
      <c r="BO42" s="137" t="str">
        <f t="shared" si="59"/>
        <v/>
      </c>
      <c r="BP42" s="135" t="str">
        <f t="shared" si="60"/>
        <v/>
      </c>
      <c r="BQ42" s="136" t="str">
        <f t="shared" si="61"/>
        <v/>
      </c>
      <c r="BR42" s="137" t="str">
        <f t="shared" si="62"/>
        <v/>
      </c>
      <c r="BS42" s="135" t="str">
        <f t="shared" si="63"/>
        <v/>
      </c>
      <c r="BT42" s="140" t="str">
        <f t="shared" si="64"/>
        <v/>
      </c>
      <c r="BU42" s="348" t="str">
        <f t="shared" si="50"/>
        <v/>
      </c>
      <c r="BV42" s="348" t="str">
        <f t="shared" si="51"/>
        <v/>
      </c>
      <c r="BW42" s="348" t="str">
        <f t="shared" si="52"/>
        <v/>
      </c>
      <c r="BX42" s="350" t="str">
        <f t="shared" si="53"/>
        <v/>
      </c>
      <c r="BY42" s="351" t="str">
        <f t="shared" si="54"/>
        <v/>
      </c>
    </row>
    <row r="43" spans="1:77" s="5" customFormat="1" ht="15.6" x14ac:dyDescent="0.3">
      <c r="A43" s="141">
        <v>22</v>
      </c>
      <c r="B43" s="333"/>
      <c r="C43" s="22"/>
      <c r="D43" s="754"/>
      <c r="E43" s="756"/>
      <c r="F43" s="758"/>
      <c r="G43" s="49"/>
      <c r="H43" s="334"/>
      <c r="I43" s="334"/>
      <c r="J43" s="335"/>
      <c r="K43" s="336"/>
      <c r="L43" s="38" t="str">
        <f t="shared" si="0"/>
        <v/>
      </c>
      <c r="M43" s="38" t="str">
        <f t="shared" si="1"/>
        <v/>
      </c>
      <c r="N43" s="38" t="str">
        <f t="shared" si="2"/>
        <v/>
      </c>
      <c r="O43" s="39" t="str">
        <f t="shared" si="3"/>
        <v/>
      </c>
      <c r="P43" s="40" t="str">
        <f t="shared" si="55"/>
        <v/>
      </c>
      <c r="Q43" s="77" t="str">
        <f t="shared" si="4"/>
        <v/>
      </c>
      <c r="R43" s="337" t="str">
        <f t="shared" si="5"/>
        <v/>
      </c>
      <c r="S43" s="40" t="str">
        <f t="shared" si="6"/>
        <v/>
      </c>
      <c r="T43" s="77" t="str">
        <f t="shared" si="7"/>
        <v/>
      </c>
      <c r="U43" s="337" t="str">
        <f t="shared" si="8"/>
        <v/>
      </c>
      <c r="V43" s="40" t="str">
        <f t="shared" si="9"/>
        <v/>
      </c>
      <c r="W43" s="77" t="str">
        <f t="shared" si="10"/>
        <v/>
      </c>
      <c r="X43" s="41" t="str">
        <f t="shared" si="11"/>
        <v/>
      </c>
      <c r="Y43" s="41" t="str">
        <f t="shared" si="12"/>
        <v/>
      </c>
      <c r="Z43" s="41" t="str">
        <f t="shared" si="13"/>
        <v/>
      </c>
      <c r="AA43" s="42" t="str">
        <f t="shared" si="14"/>
        <v/>
      </c>
      <c r="AB43" s="338">
        <f t="shared" si="15"/>
        <v>0</v>
      </c>
      <c r="AC43" s="338" t="str">
        <f t="shared" si="16"/>
        <v/>
      </c>
      <c r="AD43" s="338" t="str">
        <f t="shared" si="17"/>
        <v/>
      </c>
      <c r="AE43" s="339" t="str">
        <f t="shared" si="18"/>
        <v/>
      </c>
      <c r="AF43" s="339" t="str">
        <f t="shared" si="19"/>
        <v/>
      </c>
      <c r="AG43" s="340" t="str">
        <f t="shared" si="20"/>
        <v/>
      </c>
      <c r="AH43" s="339" t="str">
        <f t="shared" si="21"/>
        <v/>
      </c>
      <c r="AI43" s="339" t="str">
        <f t="shared" si="22"/>
        <v/>
      </c>
      <c r="AJ43" s="340" t="str">
        <f t="shared" si="23"/>
        <v/>
      </c>
      <c r="AK43" s="339" t="str">
        <f t="shared" si="24"/>
        <v/>
      </c>
      <c r="AL43" s="339" t="str">
        <f t="shared" si="25"/>
        <v/>
      </c>
      <c r="AM43" s="340" t="str">
        <f t="shared" si="26"/>
        <v/>
      </c>
      <c r="AN43" s="341" t="str">
        <f t="shared" si="27"/>
        <v/>
      </c>
      <c r="AO43" s="342" t="str">
        <f t="shared" si="28"/>
        <v/>
      </c>
      <c r="AP43" s="339" t="str">
        <f t="shared" si="29"/>
        <v/>
      </c>
      <c r="AQ43" s="340" t="str">
        <f t="shared" si="30"/>
        <v/>
      </c>
      <c r="AR43" s="342" t="str">
        <f t="shared" si="31"/>
        <v/>
      </c>
      <c r="AS43" s="339" t="str">
        <f t="shared" si="32"/>
        <v/>
      </c>
      <c r="AT43" s="340" t="str">
        <f t="shared" si="33"/>
        <v/>
      </c>
      <c r="AU43" s="342" t="str">
        <f t="shared" si="34"/>
        <v/>
      </c>
      <c r="AV43" s="339" t="str">
        <f t="shared" si="35"/>
        <v/>
      </c>
      <c r="AW43" s="340" t="str">
        <f t="shared" si="36"/>
        <v/>
      </c>
      <c r="AX43" s="343"/>
      <c r="AY43" s="340" t="str">
        <f t="shared" si="37"/>
        <v/>
      </c>
      <c r="AZ43" s="340" t="str">
        <f t="shared" si="38"/>
        <v/>
      </c>
      <c r="BA43" s="344" t="str">
        <f t="shared" si="39"/>
        <v/>
      </c>
      <c r="BB43" s="345" t="str">
        <f t="shared" si="40"/>
        <v/>
      </c>
      <c r="BC43" s="346" t="str">
        <f t="shared" si="41"/>
        <v/>
      </c>
      <c r="BD43" s="344" t="str">
        <f t="shared" si="42"/>
        <v/>
      </c>
      <c r="BE43" s="345" t="str">
        <f t="shared" si="43"/>
        <v/>
      </c>
      <c r="BF43" s="346" t="str">
        <f t="shared" si="44"/>
        <v/>
      </c>
      <c r="BG43" s="344" t="str">
        <f t="shared" si="45"/>
        <v/>
      </c>
      <c r="BH43" s="347" t="str">
        <f t="shared" si="46"/>
        <v/>
      </c>
      <c r="BI43" s="348" t="str">
        <f t="shared" si="47"/>
        <v/>
      </c>
      <c r="BJ43" s="348" t="str">
        <f t="shared" si="48"/>
        <v/>
      </c>
      <c r="BK43" s="486" t="str">
        <f t="shared" si="49"/>
        <v/>
      </c>
      <c r="BL43" s="349" t="str">
        <f t="shared" si="56"/>
        <v/>
      </c>
      <c r="BM43" s="135" t="str">
        <f t="shared" si="57"/>
        <v/>
      </c>
      <c r="BN43" s="136" t="str">
        <f t="shared" si="58"/>
        <v/>
      </c>
      <c r="BO43" s="137" t="str">
        <f t="shared" si="59"/>
        <v/>
      </c>
      <c r="BP43" s="135" t="str">
        <f t="shared" si="60"/>
        <v/>
      </c>
      <c r="BQ43" s="136" t="str">
        <f t="shared" si="61"/>
        <v/>
      </c>
      <c r="BR43" s="137" t="str">
        <f t="shared" si="62"/>
        <v/>
      </c>
      <c r="BS43" s="135" t="str">
        <f t="shared" si="63"/>
        <v/>
      </c>
      <c r="BT43" s="140" t="str">
        <f t="shared" si="64"/>
        <v/>
      </c>
      <c r="BU43" s="348" t="str">
        <f t="shared" si="50"/>
        <v/>
      </c>
      <c r="BV43" s="348" t="str">
        <f t="shared" si="51"/>
        <v/>
      </c>
      <c r="BW43" s="348" t="str">
        <f t="shared" si="52"/>
        <v/>
      </c>
      <c r="BX43" s="350" t="str">
        <f t="shared" si="53"/>
        <v/>
      </c>
      <c r="BY43" s="351" t="str">
        <f t="shared" si="54"/>
        <v/>
      </c>
    </row>
    <row r="44" spans="1:77" s="5" customFormat="1" ht="15.6" x14ac:dyDescent="0.3">
      <c r="A44" s="141">
        <v>23</v>
      </c>
      <c r="B44" s="333"/>
      <c r="C44" s="22"/>
      <c r="D44" s="754"/>
      <c r="E44" s="756"/>
      <c r="F44" s="758"/>
      <c r="G44" s="49"/>
      <c r="H44" s="334"/>
      <c r="I44" s="334"/>
      <c r="J44" s="335"/>
      <c r="K44" s="336"/>
      <c r="L44" s="38" t="str">
        <f t="shared" si="0"/>
        <v/>
      </c>
      <c r="M44" s="38" t="str">
        <f t="shared" si="1"/>
        <v/>
      </c>
      <c r="N44" s="38" t="str">
        <f t="shared" si="2"/>
        <v/>
      </c>
      <c r="O44" s="39" t="str">
        <f t="shared" si="3"/>
        <v/>
      </c>
      <c r="P44" s="40" t="str">
        <f t="shared" si="55"/>
        <v/>
      </c>
      <c r="Q44" s="77" t="str">
        <f t="shared" si="4"/>
        <v/>
      </c>
      <c r="R44" s="337" t="str">
        <f t="shared" si="5"/>
        <v/>
      </c>
      <c r="S44" s="40" t="str">
        <f t="shared" si="6"/>
        <v/>
      </c>
      <c r="T44" s="77" t="str">
        <f t="shared" si="7"/>
        <v/>
      </c>
      <c r="U44" s="337" t="str">
        <f t="shared" si="8"/>
        <v/>
      </c>
      <c r="V44" s="40" t="str">
        <f t="shared" si="9"/>
        <v/>
      </c>
      <c r="W44" s="77" t="str">
        <f t="shared" si="10"/>
        <v/>
      </c>
      <c r="X44" s="41" t="str">
        <f t="shared" si="11"/>
        <v/>
      </c>
      <c r="Y44" s="41" t="str">
        <f t="shared" si="12"/>
        <v/>
      </c>
      <c r="Z44" s="41" t="str">
        <f t="shared" si="13"/>
        <v/>
      </c>
      <c r="AA44" s="42" t="str">
        <f t="shared" si="14"/>
        <v/>
      </c>
      <c r="AB44" s="338">
        <f t="shared" si="15"/>
        <v>0</v>
      </c>
      <c r="AC44" s="338" t="str">
        <f t="shared" si="16"/>
        <v/>
      </c>
      <c r="AD44" s="338" t="str">
        <f t="shared" si="17"/>
        <v/>
      </c>
      <c r="AE44" s="339" t="str">
        <f t="shared" si="18"/>
        <v/>
      </c>
      <c r="AF44" s="339" t="str">
        <f t="shared" si="19"/>
        <v/>
      </c>
      <c r="AG44" s="340" t="str">
        <f t="shared" si="20"/>
        <v/>
      </c>
      <c r="AH44" s="339" t="str">
        <f t="shared" si="21"/>
        <v/>
      </c>
      <c r="AI44" s="339" t="str">
        <f t="shared" si="22"/>
        <v/>
      </c>
      <c r="AJ44" s="340" t="str">
        <f t="shared" si="23"/>
        <v/>
      </c>
      <c r="AK44" s="339" t="str">
        <f t="shared" si="24"/>
        <v/>
      </c>
      <c r="AL44" s="339" t="str">
        <f t="shared" si="25"/>
        <v/>
      </c>
      <c r="AM44" s="340" t="str">
        <f t="shared" si="26"/>
        <v/>
      </c>
      <c r="AN44" s="341" t="str">
        <f t="shared" si="27"/>
        <v/>
      </c>
      <c r="AO44" s="342" t="str">
        <f t="shared" si="28"/>
        <v/>
      </c>
      <c r="AP44" s="339" t="str">
        <f t="shared" si="29"/>
        <v/>
      </c>
      <c r="AQ44" s="340" t="str">
        <f t="shared" si="30"/>
        <v/>
      </c>
      <c r="AR44" s="342" t="str">
        <f t="shared" si="31"/>
        <v/>
      </c>
      <c r="AS44" s="339" t="str">
        <f t="shared" si="32"/>
        <v/>
      </c>
      <c r="AT44" s="340" t="str">
        <f t="shared" si="33"/>
        <v/>
      </c>
      <c r="AU44" s="342" t="str">
        <f t="shared" si="34"/>
        <v/>
      </c>
      <c r="AV44" s="339" t="str">
        <f t="shared" si="35"/>
        <v/>
      </c>
      <c r="AW44" s="340" t="str">
        <f t="shared" si="36"/>
        <v/>
      </c>
      <c r="AX44" s="343"/>
      <c r="AY44" s="340" t="str">
        <f t="shared" si="37"/>
        <v/>
      </c>
      <c r="AZ44" s="340" t="str">
        <f t="shared" si="38"/>
        <v/>
      </c>
      <c r="BA44" s="344" t="str">
        <f t="shared" si="39"/>
        <v/>
      </c>
      <c r="BB44" s="345" t="str">
        <f t="shared" si="40"/>
        <v/>
      </c>
      <c r="BC44" s="346" t="str">
        <f t="shared" si="41"/>
        <v/>
      </c>
      <c r="BD44" s="344" t="str">
        <f t="shared" si="42"/>
        <v/>
      </c>
      <c r="BE44" s="345" t="str">
        <f t="shared" si="43"/>
        <v/>
      </c>
      <c r="BF44" s="346" t="str">
        <f t="shared" si="44"/>
        <v/>
      </c>
      <c r="BG44" s="344" t="str">
        <f t="shared" si="45"/>
        <v/>
      </c>
      <c r="BH44" s="347" t="str">
        <f t="shared" si="46"/>
        <v/>
      </c>
      <c r="BI44" s="348" t="str">
        <f t="shared" si="47"/>
        <v/>
      </c>
      <c r="BJ44" s="348" t="str">
        <f t="shared" si="48"/>
        <v/>
      </c>
      <c r="BK44" s="486" t="str">
        <f t="shared" si="49"/>
        <v/>
      </c>
      <c r="BL44" s="349" t="str">
        <f t="shared" si="56"/>
        <v/>
      </c>
      <c r="BM44" s="135" t="str">
        <f t="shared" si="57"/>
        <v/>
      </c>
      <c r="BN44" s="136" t="str">
        <f t="shared" si="58"/>
        <v/>
      </c>
      <c r="BO44" s="137" t="str">
        <f t="shared" si="59"/>
        <v/>
      </c>
      <c r="BP44" s="135" t="str">
        <f t="shared" si="60"/>
        <v/>
      </c>
      <c r="BQ44" s="136" t="str">
        <f t="shared" si="61"/>
        <v/>
      </c>
      <c r="BR44" s="137" t="str">
        <f t="shared" si="62"/>
        <v/>
      </c>
      <c r="BS44" s="135" t="str">
        <f t="shared" si="63"/>
        <v/>
      </c>
      <c r="BT44" s="140" t="str">
        <f t="shared" si="64"/>
        <v/>
      </c>
      <c r="BU44" s="348" t="str">
        <f t="shared" si="50"/>
        <v/>
      </c>
      <c r="BV44" s="348" t="str">
        <f t="shared" si="51"/>
        <v/>
      </c>
      <c r="BW44" s="348" t="str">
        <f t="shared" si="52"/>
        <v/>
      </c>
      <c r="BX44" s="350" t="str">
        <f t="shared" si="53"/>
        <v/>
      </c>
      <c r="BY44" s="351" t="str">
        <f t="shared" si="54"/>
        <v/>
      </c>
    </row>
    <row r="45" spans="1:77" s="5" customFormat="1" ht="15.6" x14ac:dyDescent="0.3">
      <c r="A45" s="141">
        <v>24</v>
      </c>
      <c r="B45" s="333"/>
      <c r="C45" s="22"/>
      <c r="D45" s="754"/>
      <c r="E45" s="756"/>
      <c r="F45" s="758"/>
      <c r="G45" s="49"/>
      <c r="H45" s="334"/>
      <c r="I45" s="334"/>
      <c r="J45" s="335"/>
      <c r="K45" s="336"/>
      <c r="L45" s="38" t="str">
        <f t="shared" si="0"/>
        <v/>
      </c>
      <c r="M45" s="38" t="str">
        <f t="shared" si="1"/>
        <v/>
      </c>
      <c r="N45" s="38" t="str">
        <f t="shared" si="2"/>
        <v/>
      </c>
      <c r="O45" s="39" t="str">
        <f t="shared" si="3"/>
        <v/>
      </c>
      <c r="P45" s="40" t="str">
        <f t="shared" si="55"/>
        <v/>
      </c>
      <c r="Q45" s="77" t="str">
        <f t="shared" si="4"/>
        <v/>
      </c>
      <c r="R45" s="337" t="str">
        <f t="shared" si="5"/>
        <v/>
      </c>
      <c r="S45" s="40" t="str">
        <f t="shared" si="6"/>
        <v/>
      </c>
      <c r="T45" s="77" t="str">
        <f t="shared" si="7"/>
        <v/>
      </c>
      <c r="U45" s="337" t="str">
        <f t="shared" si="8"/>
        <v/>
      </c>
      <c r="V45" s="40" t="str">
        <f t="shared" si="9"/>
        <v/>
      </c>
      <c r="W45" s="77" t="str">
        <f t="shared" si="10"/>
        <v/>
      </c>
      <c r="X45" s="41" t="str">
        <f t="shared" si="11"/>
        <v/>
      </c>
      <c r="Y45" s="41" t="str">
        <f t="shared" si="12"/>
        <v/>
      </c>
      <c r="Z45" s="41" t="str">
        <f t="shared" si="13"/>
        <v/>
      </c>
      <c r="AA45" s="42" t="str">
        <f t="shared" si="14"/>
        <v/>
      </c>
      <c r="AB45" s="338">
        <f t="shared" si="15"/>
        <v>0</v>
      </c>
      <c r="AC45" s="338" t="str">
        <f t="shared" si="16"/>
        <v/>
      </c>
      <c r="AD45" s="338" t="str">
        <f t="shared" si="17"/>
        <v/>
      </c>
      <c r="AE45" s="339" t="str">
        <f t="shared" si="18"/>
        <v/>
      </c>
      <c r="AF45" s="339" t="str">
        <f t="shared" si="19"/>
        <v/>
      </c>
      <c r="AG45" s="340" t="str">
        <f t="shared" si="20"/>
        <v/>
      </c>
      <c r="AH45" s="339" t="str">
        <f t="shared" si="21"/>
        <v/>
      </c>
      <c r="AI45" s="339" t="str">
        <f t="shared" si="22"/>
        <v/>
      </c>
      <c r="AJ45" s="340" t="str">
        <f t="shared" si="23"/>
        <v/>
      </c>
      <c r="AK45" s="339" t="str">
        <f t="shared" si="24"/>
        <v/>
      </c>
      <c r="AL45" s="339" t="str">
        <f t="shared" si="25"/>
        <v/>
      </c>
      <c r="AM45" s="340" t="str">
        <f t="shared" si="26"/>
        <v/>
      </c>
      <c r="AN45" s="341" t="str">
        <f t="shared" si="27"/>
        <v/>
      </c>
      <c r="AO45" s="342" t="str">
        <f t="shared" si="28"/>
        <v/>
      </c>
      <c r="AP45" s="339" t="str">
        <f t="shared" si="29"/>
        <v/>
      </c>
      <c r="AQ45" s="340" t="str">
        <f t="shared" si="30"/>
        <v/>
      </c>
      <c r="AR45" s="342" t="str">
        <f t="shared" si="31"/>
        <v/>
      </c>
      <c r="AS45" s="339" t="str">
        <f t="shared" si="32"/>
        <v/>
      </c>
      <c r="AT45" s="340" t="str">
        <f t="shared" si="33"/>
        <v/>
      </c>
      <c r="AU45" s="342" t="str">
        <f t="shared" si="34"/>
        <v/>
      </c>
      <c r="AV45" s="339" t="str">
        <f t="shared" si="35"/>
        <v/>
      </c>
      <c r="AW45" s="340" t="str">
        <f t="shared" si="36"/>
        <v/>
      </c>
      <c r="AX45" s="343"/>
      <c r="AY45" s="340" t="str">
        <f t="shared" si="37"/>
        <v/>
      </c>
      <c r="AZ45" s="340" t="str">
        <f t="shared" si="38"/>
        <v/>
      </c>
      <c r="BA45" s="344" t="str">
        <f t="shared" si="39"/>
        <v/>
      </c>
      <c r="BB45" s="345" t="str">
        <f t="shared" si="40"/>
        <v/>
      </c>
      <c r="BC45" s="346" t="str">
        <f t="shared" si="41"/>
        <v/>
      </c>
      <c r="BD45" s="344" t="str">
        <f t="shared" si="42"/>
        <v/>
      </c>
      <c r="BE45" s="345" t="str">
        <f t="shared" si="43"/>
        <v/>
      </c>
      <c r="BF45" s="346" t="str">
        <f t="shared" si="44"/>
        <v/>
      </c>
      <c r="BG45" s="344" t="str">
        <f t="shared" si="45"/>
        <v/>
      </c>
      <c r="BH45" s="347" t="str">
        <f t="shared" si="46"/>
        <v/>
      </c>
      <c r="BI45" s="348" t="str">
        <f t="shared" si="47"/>
        <v/>
      </c>
      <c r="BJ45" s="348" t="str">
        <f t="shared" si="48"/>
        <v/>
      </c>
      <c r="BK45" s="486" t="str">
        <f t="shared" si="49"/>
        <v/>
      </c>
      <c r="BL45" s="349" t="str">
        <f t="shared" si="56"/>
        <v/>
      </c>
      <c r="BM45" s="135" t="str">
        <f t="shared" si="57"/>
        <v/>
      </c>
      <c r="BN45" s="136" t="str">
        <f t="shared" si="58"/>
        <v/>
      </c>
      <c r="BO45" s="137" t="str">
        <f t="shared" si="59"/>
        <v/>
      </c>
      <c r="BP45" s="135" t="str">
        <f t="shared" si="60"/>
        <v/>
      </c>
      <c r="BQ45" s="136" t="str">
        <f t="shared" si="61"/>
        <v/>
      </c>
      <c r="BR45" s="137" t="str">
        <f t="shared" si="62"/>
        <v/>
      </c>
      <c r="BS45" s="135" t="str">
        <f t="shared" si="63"/>
        <v/>
      </c>
      <c r="BT45" s="140" t="str">
        <f t="shared" si="64"/>
        <v/>
      </c>
      <c r="BU45" s="348" t="str">
        <f t="shared" si="50"/>
        <v/>
      </c>
      <c r="BV45" s="348" t="str">
        <f t="shared" si="51"/>
        <v/>
      </c>
      <c r="BW45" s="348" t="str">
        <f t="shared" si="52"/>
        <v/>
      </c>
      <c r="BX45" s="350" t="str">
        <f t="shared" si="53"/>
        <v/>
      </c>
      <c r="BY45" s="351" t="str">
        <f t="shared" si="54"/>
        <v/>
      </c>
    </row>
    <row r="46" spans="1:77" s="12" customFormat="1" ht="16.2" thickBot="1" x14ac:dyDescent="0.35">
      <c r="A46" s="141">
        <v>25</v>
      </c>
      <c r="B46" s="333"/>
      <c r="C46" s="22"/>
      <c r="D46" s="754"/>
      <c r="E46" s="756"/>
      <c r="F46" s="758"/>
      <c r="G46" s="49"/>
      <c r="H46" s="334"/>
      <c r="I46" s="334"/>
      <c r="J46" s="335"/>
      <c r="K46" s="336"/>
      <c r="L46" s="38" t="str">
        <f t="shared" si="0"/>
        <v/>
      </c>
      <c r="M46" s="38" t="str">
        <f t="shared" si="1"/>
        <v/>
      </c>
      <c r="N46" s="38" t="str">
        <f t="shared" si="2"/>
        <v/>
      </c>
      <c r="O46" s="39" t="str">
        <f t="shared" si="3"/>
        <v/>
      </c>
      <c r="P46" s="40" t="str">
        <f t="shared" si="55"/>
        <v/>
      </c>
      <c r="Q46" s="77" t="str">
        <f t="shared" si="4"/>
        <v/>
      </c>
      <c r="R46" s="337" t="str">
        <f t="shared" si="5"/>
        <v/>
      </c>
      <c r="S46" s="40" t="str">
        <f t="shared" si="6"/>
        <v/>
      </c>
      <c r="T46" s="77" t="str">
        <f t="shared" si="7"/>
        <v/>
      </c>
      <c r="U46" s="337" t="str">
        <f t="shared" si="8"/>
        <v/>
      </c>
      <c r="V46" s="40" t="str">
        <f t="shared" si="9"/>
        <v/>
      </c>
      <c r="W46" s="77" t="str">
        <f t="shared" si="10"/>
        <v/>
      </c>
      <c r="X46" s="41" t="str">
        <f t="shared" si="11"/>
        <v/>
      </c>
      <c r="Y46" s="41" t="str">
        <f t="shared" si="12"/>
        <v/>
      </c>
      <c r="Z46" s="41" t="str">
        <f t="shared" si="13"/>
        <v/>
      </c>
      <c r="AA46" s="42" t="str">
        <f t="shared" si="14"/>
        <v/>
      </c>
      <c r="AB46" s="338">
        <f t="shared" si="15"/>
        <v>0</v>
      </c>
      <c r="AC46" s="338" t="str">
        <f t="shared" si="16"/>
        <v/>
      </c>
      <c r="AD46" s="338" t="str">
        <f t="shared" si="17"/>
        <v/>
      </c>
      <c r="AE46" s="339" t="str">
        <f t="shared" si="18"/>
        <v/>
      </c>
      <c r="AF46" s="339" t="str">
        <f t="shared" si="19"/>
        <v/>
      </c>
      <c r="AG46" s="340" t="str">
        <f t="shared" si="20"/>
        <v/>
      </c>
      <c r="AH46" s="339" t="str">
        <f t="shared" si="21"/>
        <v/>
      </c>
      <c r="AI46" s="339" t="str">
        <f t="shared" si="22"/>
        <v/>
      </c>
      <c r="AJ46" s="340" t="str">
        <f t="shared" si="23"/>
        <v/>
      </c>
      <c r="AK46" s="339" t="str">
        <f t="shared" si="24"/>
        <v/>
      </c>
      <c r="AL46" s="339" t="str">
        <f t="shared" si="25"/>
        <v/>
      </c>
      <c r="AM46" s="340" t="str">
        <f t="shared" si="26"/>
        <v/>
      </c>
      <c r="AN46" s="341" t="str">
        <f t="shared" si="27"/>
        <v/>
      </c>
      <c r="AO46" s="342" t="str">
        <f t="shared" si="28"/>
        <v/>
      </c>
      <c r="AP46" s="339" t="str">
        <f t="shared" si="29"/>
        <v/>
      </c>
      <c r="AQ46" s="340" t="str">
        <f t="shared" si="30"/>
        <v/>
      </c>
      <c r="AR46" s="342" t="str">
        <f t="shared" si="31"/>
        <v/>
      </c>
      <c r="AS46" s="339" t="str">
        <f t="shared" si="32"/>
        <v/>
      </c>
      <c r="AT46" s="340" t="str">
        <f t="shared" si="33"/>
        <v/>
      </c>
      <c r="AU46" s="342" t="str">
        <f t="shared" si="34"/>
        <v/>
      </c>
      <c r="AV46" s="339" t="str">
        <f t="shared" si="35"/>
        <v/>
      </c>
      <c r="AW46" s="340" t="str">
        <f t="shared" si="36"/>
        <v/>
      </c>
      <c r="AX46" s="343"/>
      <c r="AY46" s="340" t="str">
        <f t="shared" si="37"/>
        <v/>
      </c>
      <c r="AZ46" s="340" t="str">
        <f t="shared" si="38"/>
        <v/>
      </c>
      <c r="BA46" s="344" t="str">
        <f t="shared" si="39"/>
        <v/>
      </c>
      <c r="BB46" s="345" t="str">
        <f t="shared" si="40"/>
        <v/>
      </c>
      <c r="BC46" s="346" t="str">
        <f t="shared" si="41"/>
        <v/>
      </c>
      <c r="BD46" s="344" t="str">
        <f t="shared" si="42"/>
        <v/>
      </c>
      <c r="BE46" s="345" t="str">
        <f t="shared" si="43"/>
        <v/>
      </c>
      <c r="BF46" s="346" t="str">
        <f t="shared" si="44"/>
        <v/>
      </c>
      <c r="BG46" s="344" t="str">
        <f t="shared" si="45"/>
        <v/>
      </c>
      <c r="BH46" s="347" t="str">
        <f t="shared" si="46"/>
        <v/>
      </c>
      <c r="BI46" s="348" t="str">
        <f t="shared" si="47"/>
        <v/>
      </c>
      <c r="BJ46" s="348" t="str">
        <f t="shared" si="48"/>
        <v/>
      </c>
      <c r="BK46" s="486" t="str">
        <f t="shared" si="49"/>
        <v/>
      </c>
      <c r="BL46" s="349" t="str">
        <f t="shared" si="56"/>
        <v/>
      </c>
      <c r="BM46" s="135" t="str">
        <f t="shared" si="57"/>
        <v/>
      </c>
      <c r="BN46" s="136" t="str">
        <f t="shared" si="58"/>
        <v/>
      </c>
      <c r="BO46" s="137" t="str">
        <f t="shared" si="59"/>
        <v/>
      </c>
      <c r="BP46" s="135" t="str">
        <f t="shared" si="60"/>
        <v/>
      </c>
      <c r="BQ46" s="136" t="str">
        <f t="shared" si="61"/>
        <v/>
      </c>
      <c r="BR46" s="137" t="str">
        <f t="shared" si="62"/>
        <v/>
      </c>
      <c r="BS46" s="135" t="str">
        <f t="shared" si="63"/>
        <v/>
      </c>
      <c r="BT46" s="140" t="str">
        <f t="shared" si="64"/>
        <v/>
      </c>
      <c r="BU46" s="348" t="str">
        <f t="shared" si="50"/>
        <v/>
      </c>
      <c r="BV46" s="348" t="str">
        <f t="shared" si="51"/>
        <v/>
      </c>
      <c r="BW46" s="348" t="str">
        <f t="shared" si="52"/>
        <v/>
      </c>
      <c r="BX46" s="350" t="str">
        <f t="shared" si="53"/>
        <v/>
      </c>
      <c r="BY46" s="351" t="str">
        <f t="shared" si="54"/>
        <v/>
      </c>
    </row>
    <row r="47" spans="1:77" s="5" customFormat="1" ht="15.6" x14ac:dyDescent="0.3">
      <c r="A47" s="141">
        <v>26</v>
      </c>
      <c r="B47" s="333"/>
      <c r="C47" s="22"/>
      <c r="D47" s="754"/>
      <c r="E47" s="756"/>
      <c r="F47" s="758"/>
      <c r="G47" s="49"/>
      <c r="H47" s="334"/>
      <c r="I47" s="334"/>
      <c r="J47" s="335"/>
      <c r="K47" s="336"/>
      <c r="L47" s="38" t="str">
        <f t="shared" si="0"/>
        <v/>
      </c>
      <c r="M47" s="38" t="str">
        <f t="shared" si="1"/>
        <v/>
      </c>
      <c r="N47" s="38" t="str">
        <f t="shared" si="2"/>
        <v/>
      </c>
      <c r="O47" s="39" t="str">
        <f t="shared" si="3"/>
        <v/>
      </c>
      <c r="P47" s="40" t="str">
        <f t="shared" si="55"/>
        <v/>
      </c>
      <c r="Q47" s="77" t="str">
        <f t="shared" si="4"/>
        <v/>
      </c>
      <c r="R47" s="337" t="str">
        <f t="shared" si="5"/>
        <v/>
      </c>
      <c r="S47" s="40" t="str">
        <f t="shared" si="6"/>
        <v/>
      </c>
      <c r="T47" s="77" t="str">
        <f t="shared" si="7"/>
        <v/>
      </c>
      <c r="U47" s="337" t="str">
        <f t="shared" si="8"/>
        <v/>
      </c>
      <c r="V47" s="40" t="str">
        <f t="shared" si="9"/>
        <v/>
      </c>
      <c r="W47" s="77" t="str">
        <f t="shared" si="10"/>
        <v/>
      </c>
      <c r="X47" s="41" t="str">
        <f t="shared" si="11"/>
        <v/>
      </c>
      <c r="Y47" s="41" t="str">
        <f t="shared" si="12"/>
        <v/>
      </c>
      <c r="Z47" s="41" t="str">
        <f t="shared" si="13"/>
        <v/>
      </c>
      <c r="AA47" s="42" t="str">
        <f t="shared" si="14"/>
        <v/>
      </c>
      <c r="AB47" s="338">
        <f t="shared" si="15"/>
        <v>0</v>
      </c>
      <c r="AC47" s="338" t="str">
        <f t="shared" si="16"/>
        <v/>
      </c>
      <c r="AD47" s="338" t="str">
        <f t="shared" si="17"/>
        <v/>
      </c>
      <c r="AE47" s="339" t="str">
        <f t="shared" si="18"/>
        <v/>
      </c>
      <c r="AF47" s="339" t="str">
        <f t="shared" si="19"/>
        <v/>
      </c>
      <c r="AG47" s="340" t="str">
        <f t="shared" si="20"/>
        <v/>
      </c>
      <c r="AH47" s="339" t="str">
        <f t="shared" si="21"/>
        <v/>
      </c>
      <c r="AI47" s="339" t="str">
        <f t="shared" si="22"/>
        <v/>
      </c>
      <c r="AJ47" s="340" t="str">
        <f t="shared" si="23"/>
        <v/>
      </c>
      <c r="AK47" s="339" t="str">
        <f t="shared" si="24"/>
        <v/>
      </c>
      <c r="AL47" s="339" t="str">
        <f t="shared" si="25"/>
        <v/>
      </c>
      <c r="AM47" s="340" t="str">
        <f t="shared" si="26"/>
        <v/>
      </c>
      <c r="AN47" s="341" t="str">
        <f t="shared" si="27"/>
        <v/>
      </c>
      <c r="AO47" s="342" t="str">
        <f t="shared" si="28"/>
        <v/>
      </c>
      <c r="AP47" s="339" t="str">
        <f t="shared" si="29"/>
        <v/>
      </c>
      <c r="AQ47" s="340" t="str">
        <f t="shared" si="30"/>
        <v/>
      </c>
      <c r="AR47" s="342" t="str">
        <f t="shared" si="31"/>
        <v/>
      </c>
      <c r="AS47" s="339" t="str">
        <f t="shared" si="32"/>
        <v/>
      </c>
      <c r="AT47" s="340" t="str">
        <f t="shared" si="33"/>
        <v/>
      </c>
      <c r="AU47" s="342" t="str">
        <f t="shared" si="34"/>
        <v/>
      </c>
      <c r="AV47" s="339" t="str">
        <f t="shared" si="35"/>
        <v/>
      </c>
      <c r="AW47" s="340" t="str">
        <f t="shared" si="36"/>
        <v/>
      </c>
      <c r="AX47" s="343"/>
      <c r="AY47" s="340" t="str">
        <f t="shared" si="37"/>
        <v/>
      </c>
      <c r="AZ47" s="340" t="str">
        <f t="shared" si="38"/>
        <v/>
      </c>
      <c r="BA47" s="344" t="str">
        <f t="shared" si="39"/>
        <v/>
      </c>
      <c r="BB47" s="345" t="str">
        <f t="shared" si="40"/>
        <v/>
      </c>
      <c r="BC47" s="346" t="str">
        <f t="shared" si="41"/>
        <v/>
      </c>
      <c r="BD47" s="344" t="str">
        <f t="shared" si="42"/>
        <v/>
      </c>
      <c r="BE47" s="345" t="str">
        <f t="shared" si="43"/>
        <v/>
      </c>
      <c r="BF47" s="346" t="str">
        <f t="shared" si="44"/>
        <v/>
      </c>
      <c r="BG47" s="344" t="str">
        <f t="shared" si="45"/>
        <v/>
      </c>
      <c r="BH47" s="347" t="str">
        <f t="shared" si="46"/>
        <v/>
      </c>
      <c r="BI47" s="348" t="str">
        <f t="shared" si="47"/>
        <v/>
      </c>
      <c r="BJ47" s="348" t="str">
        <f t="shared" si="48"/>
        <v/>
      </c>
      <c r="BK47" s="486" t="str">
        <f t="shared" si="49"/>
        <v/>
      </c>
      <c r="BL47" s="349" t="str">
        <f t="shared" si="56"/>
        <v/>
      </c>
      <c r="BM47" s="135" t="str">
        <f t="shared" si="57"/>
        <v/>
      </c>
      <c r="BN47" s="136" t="str">
        <f t="shared" si="58"/>
        <v/>
      </c>
      <c r="BO47" s="137" t="str">
        <f t="shared" si="59"/>
        <v/>
      </c>
      <c r="BP47" s="135" t="str">
        <f t="shared" si="60"/>
        <v/>
      </c>
      <c r="BQ47" s="136" t="str">
        <f t="shared" si="61"/>
        <v/>
      </c>
      <c r="BR47" s="137" t="str">
        <f t="shared" si="62"/>
        <v/>
      </c>
      <c r="BS47" s="135" t="str">
        <f t="shared" si="63"/>
        <v/>
      </c>
      <c r="BT47" s="140" t="str">
        <f t="shared" si="64"/>
        <v/>
      </c>
      <c r="BU47" s="348" t="str">
        <f t="shared" si="50"/>
        <v/>
      </c>
      <c r="BV47" s="348" t="str">
        <f t="shared" si="51"/>
        <v/>
      </c>
      <c r="BW47" s="348" t="str">
        <f t="shared" si="52"/>
        <v/>
      </c>
      <c r="BX47" s="350" t="str">
        <f t="shared" si="53"/>
        <v/>
      </c>
      <c r="BY47" s="351" t="str">
        <f t="shared" si="54"/>
        <v/>
      </c>
    </row>
    <row r="48" spans="1:77" s="5" customFormat="1" ht="15.6" x14ac:dyDescent="0.3">
      <c r="A48" s="141">
        <v>27</v>
      </c>
      <c r="B48" s="333"/>
      <c r="C48" s="22"/>
      <c r="D48" s="754"/>
      <c r="E48" s="756"/>
      <c r="F48" s="758"/>
      <c r="G48" s="49"/>
      <c r="H48" s="334"/>
      <c r="I48" s="334"/>
      <c r="J48" s="335"/>
      <c r="K48" s="336"/>
      <c r="L48" s="38" t="str">
        <f t="shared" si="0"/>
        <v/>
      </c>
      <c r="M48" s="38" t="str">
        <f t="shared" si="1"/>
        <v/>
      </c>
      <c r="N48" s="38" t="str">
        <f t="shared" si="2"/>
        <v/>
      </c>
      <c r="O48" s="39" t="str">
        <f t="shared" si="3"/>
        <v/>
      </c>
      <c r="P48" s="40" t="str">
        <f t="shared" si="55"/>
        <v/>
      </c>
      <c r="Q48" s="77" t="str">
        <f t="shared" si="4"/>
        <v/>
      </c>
      <c r="R48" s="337" t="str">
        <f t="shared" si="5"/>
        <v/>
      </c>
      <c r="S48" s="40" t="str">
        <f t="shared" si="6"/>
        <v/>
      </c>
      <c r="T48" s="77" t="str">
        <f t="shared" si="7"/>
        <v/>
      </c>
      <c r="U48" s="337" t="str">
        <f t="shared" si="8"/>
        <v/>
      </c>
      <c r="V48" s="40" t="str">
        <f t="shared" si="9"/>
        <v/>
      </c>
      <c r="W48" s="77" t="str">
        <f t="shared" si="10"/>
        <v/>
      </c>
      <c r="X48" s="41" t="str">
        <f t="shared" si="11"/>
        <v/>
      </c>
      <c r="Y48" s="41" t="str">
        <f t="shared" si="12"/>
        <v/>
      </c>
      <c r="Z48" s="41" t="str">
        <f t="shared" si="13"/>
        <v/>
      </c>
      <c r="AA48" s="42" t="str">
        <f t="shared" si="14"/>
        <v/>
      </c>
      <c r="AB48" s="338">
        <f t="shared" si="15"/>
        <v>0</v>
      </c>
      <c r="AC48" s="338" t="str">
        <f t="shared" si="16"/>
        <v/>
      </c>
      <c r="AD48" s="338" t="str">
        <f t="shared" si="17"/>
        <v/>
      </c>
      <c r="AE48" s="339" t="str">
        <f t="shared" si="18"/>
        <v/>
      </c>
      <c r="AF48" s="339" t="str">
        <f t="shared" si="19"/>
        <v/>
      </c>
      <c r="AG48" s="340" t="str">
        <f t="shared" si="20"/>
        <v/>
      </c>
      <c r="AH48" s="339" t="str">
        <f t="shared" si="21"/>
        <v/>
      </c>
      <c r="AI48" s="339" t="str">
        <f t="shared" si="22"/>
        <v/>
      </c>
      <c r="AJ48" s="340" t="str">
        <f t="shared" si="23"/>
        <v/>
      </c>
      <c r="AK48" s="339" t="str">
        <f t="shared" si="24"/>
        <v/>
      </c>
      <c r="AL48" s="339" t="str">
        <f t="shared" si="25"/>
        <v/>
      </c>
      <c r="AM48" s="340" t="str">
        <f t="shared" si="26"/>
        <v/>
      </c>
      <c r="AN48" s="341" t="str">
        <f t="shared" si="27"/>
        <v/>
      </c>
      <c r="AO48" s="342" t="str">
        <f t="shared" si="28"/>
        <v/>
      </c>
      <c r="AP48" s="339" t="str">
        <f t="shared" si="29"/>
        <v/>
      </c>
      <c r="AQ48" s="340" t="str">
        <f t="shared" si="30"/>
        <v/>
      </c>
      <c r="AR48" s="342" t="str">
        <f t="shared" si="31"/>
        <v/>
      </c>
      <c r="AS48" s="339" t="str">
        <f t="shared" si="32"/>
        <v/>
      </c>
      <c r="AT48" s="340" t="str">
        <f t="shared" si="33"/>
        <v/>
      </c>
      <c r="AU48" s="342" t="str">
        <f t="shared" si="34"/>
        <v/>
      </c>
      <c r="AV48" s="339" t="str">
        <f t="shared" si="35"/>
        <v/>
      </c>
      <c r="AW48" s="340" t="str">
        <f t="shared" si="36"/>
        <v/>
      </c>
      <c r="AX48" s="343"/>
      <c r="AY48" s="340" t="str">
        <f t="shared" si="37"/>
        <v/>
      </c>
      <c r="AZ48" s="340" t="str">
        <f t="shared" si="38"/>
        <v/>
      </c>
      <c r="BA48" s="344" t="str">
        <f t="shared" si="39"/>
        <v/>
      </c>
      <c r="BB48" s="345" t="str">
        <f t="shared" si="40"/>
        <v/>
      </c>
      <c r="BC48" s="346" t="str">
        <f t="shared" si="41"/>
        <v/>
      </c>
      <c r="BD48" s="344" t="str">
        <f t="shared" si="42"/>
        <v/>
      </c>
      <c r="BE48" s="345" t="str">
        <f t="shared" si="43"/>
        <v/>
      </c>
      <c r="BF48" s="346" t="str">
        <f t="shared" si="44"/>
        <v/>
      </c>
      <c r="BG48" s="344" t="str">
        <f t="shared" si="45"/>
        <v/>
      </c>
      <c r="BH48" s="347" t="str">
        <f t="shared" si="46"/>
        <v/>
      </c>
      <c r="BI48" s="348" t="str">
        <f t="shared" si="47"/>
        <v/>
      </c>
      <c r="BJ48" s="348" t="str">
        <f t="shared" si="48"/>
        <v/>
      </c>
      <c r="BK48" s="486" t="str">
        <f t="shared" si="49"/>
        <v/>
      </c>
      <c r="BL48" s="349" t="str">
        <f t="shared" si="56"/>
        <v/>
      </c>
      <c r="BM48" s="135" t="str">
        <f t="shared" si="57"/>
        <v/>
      </c>
      <c r="BN48" s="136" t="str">
        <f t="shared" si="58"/>
        <v/>
      </c>
      <c r="BO48" s="137" t="str">
        <f t="shared" si="59"/>
        <v/>
      </c>
      <c r="BP48" s="135" t="str">
        <f t="shared" si="60"/>
        <v/>
      </c>
      <c r="BQ48" s="136" t="str">
        <f t="shared" si="61"/>
        <v/>
      </c>
      <c r="BR48" s="137" t="str">
        <f t="shared" si="62"/>
        <v/>
      </c>
      <c r="BS48" s="135" t="str">
        <f t="shared" si="63"/>
        <v/>
      </c>
      <c r="BT48" s="140" t="str">
        <f t="shared" si="64"/>
        <v/>
      </c>
      <c r="BU48" s="348" t="str">
        <f t="shared" si="50"/>
        <v/>
      </c>
      <c r="BV48" s="348" t="str">
        <f t="shared" si="51"/>
        <v/>
      </c>
      <c r="BW48" s="348" t="str">
        <f t="shared" si="52"/>
        <v/>
      </c>
      <c r="BX48" s="350" t="str">
        <f t="shared" si="53"/>
        <v/>
      </c>
      <c r="BY48" s="351" t="str">
        <f t="shared" si="54"/>
        <v/>
      </c>
    </row>
    <row r="49" spans="1:77" s="5" customFormat="1" ht="15.6" x14ac:dyDescent="0.3">
      <c r="A49" s="141">
        <v>28</v>
      </c>
      <c r="B49" s="333"/>
      <c r="C49" s="22"/>
      <c r="D49" s="754"/>
      <c r="E49" s="756"/>
      <c r="F49" s="758"/>
      <c r="G49" s="49"/>
      <c r="H49" s="334"/>
      <c r="I49" s="334"/>
      <c r="J49" s="335"/>
      <c r="K49" s="336"/>
      <c r="L49" s="38" t="str">
        <f t="shared" si="0"/>
        <v/>
      </c>
      <c r="M49" s="38" t="str">
        <f t="shared" si="1"/>
        <v/>
      </c>
      <c r="N49" s="38" t="str">
        <f t="shared" si="2"/>
        <v/>
      </c>
      <c r="O49" s="39" t="str">
        <f t="shared" si="3"/>
        <v/>
      </c>
      <c r="P49" s="40" t="str">
        <f t="shared" si="55"/>
        <v/>
      </c>
      <c r="Q49" s="77" t="str">
        <f t="shared" si="4"/>
        <v/>
      </c>
      <c r="R49" s="337" t="str">
        <f t="shared" si="5"/>
        <v/>
      </c>
      <c r="S49" s="40" t="str">
        <f t="shared" si="6"/>
        <v/>
      </c>
      <c r="T49" s="77" t="str">
        <f t="shared" si="7"/>
        <v/>
      </c>
      <c r="U49" s="337" t="str">
        <f t="shared" si="8"/>
        <v/>
      </c>
      <c r="V49" s="40" t="str">
        <f t="shared" si="9"/>
        <v/>
      </c>
      <c r="W49" s="77" t="str">
        <f t="shared" si="10"/>
        <v/>
      </c>
      <c r="X49" s="41" t="str">
        <f t="shared" si="11"/>
        <v/>
      </c>
      <c r="Y49" s="41" t="str">
        <f t="shared" si="12"/>
        <v/>
      </c>
      <c r="Z49" s="41" t="str">
        <f t="shared" si="13"/>
        <v/>
      </c>
      <c r="AA49" s="42" t="str">
        <f t="shared" si="14"/>
        <v/>
      </c>
      <c r="AB49" s="338">
        <f t="shared" si="15"/>
        <v>0</v>
      </c>
      <c r="AC49" s="338" t="str">
        <f t="shared" si="16"/>
        <v/>
      </c>
      <c r="AD49" s="338" t="str">
        <f t="shared" si="17"/>
        <v/>
      </c>
      <c r="AE49" s="339" t="str">
        <f t="shared" si="18"/>
        <v/>
      </c>
      <c r="AF49" s="339" t="str">
        <f t="shared" si="19"/>
        <v/>
      </c>
      <c r="AG49" s="340" t="str">
        <f t="shared" si="20"/>
        <v/>
      </c>
      <c r="AH49" s="339" t="str">
        <f t="shared" si="21"/>
        <v/>
      </c>
      <c r="AI49" s="339" t="str">
        <f t="shared" si="22"/>
        <v/>
      </c>
      <c r="AJ49" s="340" t="str">
        <f t="shared" si="23"/>
        <v/>
      </c>
      <c r="AK49" s="339" t="str">
        <f t="shared" si="24"/>
        <v/>
      </c>
      <c r="AL49" s="339" t="str">
        <f t="shared" si="25"/>
        <v/>
      </c>
      <c r="AM49" s="340" t="str">
        <f t="shared" si="26"/>
        <v/>
      </c>
      <c r="AN49" s="341" t="str">
        <f t="shared" si="27"/>
        <v/>
      </c>
      <c r="AO49" s="342" t="str">
        <f t="shared" si="28"/>
        <v/>
      </c>
      <c r="AP49" s="339" t="str">
        <f t="shared" si="29"/>
        <v/>
      </c>
      <c r="AQ49" s="340" t="str">
        <f t="shared" si="30"/>
        <v/>
      </c>
      <c r="AR49" s="342" t="str">
        <f t="shared" si="31"/>
        <v/>
      </c>
      <c r="AS49" s="339" t="str">
        <f t="shared" si="32"/>
        <v/>
      </c>
      <c r="AT49" s="340" t="str">
        <f t="shared" si="33"/>
        <v/>
      </c>
      <c r="AU49" s="342" t="str">
        <f t="shared" si="34"/>
        <v/>
      </c>
      <c r="AV49" s="339" t="str">
        <f t="shared" si="35"/>
        <v/>
      </c>
      <c r="AW49" s="340" t="str">
        <f t="shared" si="36"/>
        <v/>
      </c>
      <c r="AX49" s="343"/>
      <c r="AY49" s="340" t="str">
        <f t="shared" si="37"/>
        <v/>
      </c>
      <c r="AZ49" s="340" t="str">
        <f t="shared" si="38"/>
        <v/>
      </c>
      <c r="BA49" s="344" t="str">
        <f t="shared" si="39"/>
        <v/>
      </c>
      <c r="BB49" s="345" t="str">
        <f t="shared" si="40"/>
        <v/>
      </c>
      <c r="BC49" s="346" t="str">
        <f t="shared" si="41"/>
        <v/>
      </c>
      <c r="BD49" s="344" t="str">
        <f t="shared" si="42"/>
        <v/>
      </c>
      <c r="BE49" s="345" t="str">
        <f t="shared" si="43"/>
        <v/>
      </c>
      <c r="BF49" s="346" t="str">
        <f t="shared" si="44"/>
        <v/>
      </c>
      <c r="BG49" s="344" t="str">
        <f t="shared" si="45"/>
        <v/>
      </c>
      <c r="BH49" s="347" t="str">
        <f t="shared" si="46"/>
        <v/>
      </c>
      <c r="BI49" s="348" t="str">
        <f t="shared" si="47"/>
        <v/>
      </c>
      <c r="BJ49" s="348" t="str">
        <f t="shared" si="48"/>
        <v/>
      </c>
      <c r="BK49" s="486" t="str">
        <f t="shared" si="49"/>
        <v/>
      </c>
      <c r="BL49" s="349" t="str">
        <f t="shared" si="56"/>
        <v/>
      </c>
      <c r="BM49" s="135" t="str">
        <f t="shared" si="57"/>
        <v/>
      </c>
      <c r="BN49" s="136" t="str">
        <f t="shared" si="58"/>
        <v/>
      </c>
      <c r="BO49" s="137" t="str">
        <f t="shared" si="59"/>
        <v/>
      </c>
      <c r="BP49" s="135" t="str">
        <f t="shared" si="60"/>
        <v/>
      </c>
      <c r="BQ49" s="136" t="str">
        <f t="shared" si="61"/>
        <v/>
      </c>
      <c r="BR49" s="137" t="str">
        <f t="shared" si="62"/>
        <v/>
      </c>
      <c r="BS49" s="135" t="str">
        <f t="shared" si="63"/>
        <v/>
      </c>
      <c r="BT49" s="140" t="str">
        <f t="shared" si="64"/>
        <v/>
      </c>
      <c r="BU49" s="348" t="str">
        <f t="shared" si="50"/>
        <v/>
      </c>
      <c r="BV49" s="348" t="str">
        <f t="shared" si="51"/>
        <v/>
      </c>
      <c r="BW49" s="348" t="str">
        <f t="shared" si="52"/>
        <v/>
      </c>
      <c r="BX49" s="350" t="str">
        <f t="shared" si="53"/>
        <v/>
      </c>
      <c r="BY49" s="351" t="str">
        <f t="shared" si="54"/>
        <v/>
      </c>
    </row>
    <row r="50" spans="1:77" s="5" customFormat="1" ht="15.6" x14ac:dyDescent="0.3">
      <c r="A50" s="141">
        <v>29</v>
      </c>
      <c r="B50" s="333"/>
      <c r="C50" s="22"/>
      <c r="D50" s="754"/>
      <c r="E50" s="756"/>
      <c r="F50" s="758"/>
      <c r="G50" s="49"/>
      <c r="H50" s="334"/>
      <c r="I50" s="334"/>
      <c r="J50" s="335"/>
      <c r="K50" s="336"/>
      <c r="L50" s="38" t="str">
        <f t="shared" si="0"/>
        <v/>
      </c>
      <c r="M50" s="38" t="str">
        <f t="shared" si="1"/>
        <v/>
      </c>
      <c r="N50" s="38" t="str">
        <f t="shared" si="2"/>
        <v/>
      </c>
      <c r="O50" s="39" t="str">
        <f t="shared" si="3"/>
        <v/>
      </c>
      <c r="P50" s="40" t="str">
        <f t="shared" si="55"/>
        <v/>
      </c>
      <c r="Q50" s="77" t="str">
        <f t="shared" si="4"/>
        <v/>
      </c>
      <c r="R50" s="337" t="str">
        <f t="shared" si="5"/>
        <v/>
      </c>
      <c r="S50" s="40" t="str">
        <f t="shared" si="6"/>
        <v/>
      </c>
      <c r="T50" s="77" t="str">
        <f t="shared" si="7"/>
        <v/>
      </c>
      <c r="U50" s="337" t="str">
        <f t="shared" si="8"/>
        <v/>
      </c>
      <c r="V50" s="40" t="str">
        <f t="shared" si="9"/>
        <v/>
      </c>
      <c r="W50" s="77" t="str">
        <f t="shared" si="10"/>
        <v/>
      </c>
      <c r="X50" s="41" t="str">
        <f t="shared" si="11"/>
        <v/>
      </c>
      <c r="Y50" s="41" t="str">
        <f t="shared" si="12"/>
        <v/>
      </c>
      <c r="Z50" s="41" t="str">
        <f t="shared" si="13"/>
        <v/>
      </c>
      <c r="AA50" s="42" t="str">
        <f t="shared" si="14"/>
        <v/>
      </c>
      <c r="AB50" s="338">
        <f t="shared" si="15"/>
        <v>0</v>
      </c>
      <c r="AC50" s="338" t="str">
        <f t="shared" si="16"/>
        <v/>
      </c>
      <c r="AD50" s="338" t="str">
        <f t="shared" si="17"/>
        <v/>
      </c>
      <c r="AE50" s="339" t="str">
        <f t="shared" si="18"/>
        <v/>
      </c>
      <c r="AF50" s="339" t="str">
        <f t="shared" si="19"/>
        <v/>
      </c>
      <c r="AG50" s="340" t="str">
        <f t="shared" si="20"/>
        <v/>
      </c>
      <c r="AH50" s="339" t="str">
        <f t="shared" si="21"/>
        <v/>
      </c>
      <c r="AI50" s="339" t="str">
        <f t="shared" si="22"/>
        <v/>
      </c>
      <c r="AJ50" s="340" t="str">
        <f t="shared" si="23"/>
        <v/>
      </c>
      <c r="AK50" s="339" t="str">
        <f t="shared" si="24"/>
        <v/>
      </c>
      <c r="AL50" s="339" t="str">
        <f t="shared" si="25"/>
        <v/>
      </c>
      <c r="AM50" s="340" t="str">
        <f t="shared" si="26"/>
        <v/>
      </c>
      <c r="AN50" s="341" t="str">
        <f t="shared" si="27"/>
        <v/>
      </c>
      <c r="AO50" s="342" t="str">
        <f t="shared" si="28"/>
        <v/>
      </c>
      <c r="AP50" s="339" t="str">
        <f t="shared" si="29"/>
        <v/>
      </c>
      <c r="AQ50" s="340" t="str">
        <f t="shared" si="30"/>
        <v/>
      </c>
      <c r="AR50" s="342" t="str">
        <f t="shared" si="31"/>
        <v/>
      </c>
      <c r="AS50" s="339" t="str">
        <f t="shared" si="32"/>
        <v/>
      </c>
      <c r="AT50" s="340" t="str">
        <f t="shared" si="33"/>
        <v/>
      </c>
      <c r="AU50" s="342" t="str">
        <f t="shared" si="34"/>
        <v/>
      </c>
      <c r="AV50" s="339" t="str">
        <f t="shared" si="35"/>
        <v/>
      </c>
      <c r="AW50" s="340" t="str">
        <f t="shared" si="36"/>
        <v/>
      </c>
      <c r="AX50" s="343"/>
      <c r="AY50" s="340" t="str">
        <f t="shared" si="37"/>
        <v/>
      </c>
      <c r="AZ50" s="340" t="str">
        <f t="shared" si="38"/>
        <v/>
      </c>
      <c r="BA50" s="344" t="str">
        <f t="shared" si="39"/>
        <v/>
      </c>
      <c r="BB50" s="345" t="str">
        <f t="shared" si="40"/>
        <v/>
      </c>
      <c r="BC50" s="346" t="str">
        <f t="shared" si="41"/>
        <v/>
      </c>
      <c r="BD50" s="344" t="str">
        <f t="shared" si="42"/>
        <v/>
      </c>
      <c r="BE50" s="345" t="str">
        <f t="shared" si="43"/>
        <v/>
      </c>
      <c r="BF50" s="346" t="str">
        <f t="shared" si="44"/>
        <v/>
      </c>
      <c r="BG50" s="344" t="str">
        <f t="shared" si="45"/>
        <v/>
      </c>
      <c r="BH50" s="347" t="str">
        <f t="shared" si="46"/>
        <v/>
      </c>
      <c r="BI50" s="348" t="str">
        <f t="shared" si="47"/>
        <v/>
      </c>
      <c r="BJ50" s="348" t="str">
        <f t="shared" si="48"/>
        <v/>
      </c>
      <c r="BK50" s="486" t="str">
        <f t="shared" si="49"/>
        <v/>
      </c>
      <c r="BL50" s="349" t="str">
        <f t="shared" si="56"/>
        <v/>
      </c>
      <c r="BM50" s="135" t="str">
        <f t="shared" si="57"/>
        <v/>
      </c>
      <c r="BN50" s="136" t="str">
        <f t="shared" si="58"/>
        <v/>
      </c>
      <c r="BO50" s="137" t="str">
        <f t="shared" si="59"/>
        <v/>
      </c>
      <c r="BP50" s="135" t="str">
        <f t="shared" si="60"/>
        <v/>
      </c>
      <c r="BQ50" s="136" t="str">
        <f t="shared" si="61"/>
        <v/>
      </c>
      <c r="BR50" s="137" t="str">
        <f t="shared" si="62"/>
        <v/>
      </c>
      <c r="BS50" s="135" t="str">
        <f t="shared" si="63"/>
        <v/>
      </c>
      <c r="BT50" s="140" t="str">
        <f t="shared" si="64"/>
        <v/>
      </c>
      <c r="BU50" s="348" t="str">
        <f t="shared" si="50"/>
        <v/>
      </c>
      <c r="BV50" s="348" t="str">
        <f t="shared" si="51"/>
        <v/>
      </c>
      <c r="BW50" s="348" t="str">
        <f t="shared" si="52"/>
        <v/>
      </c>
      <c r="BX50" s="350" t="str">
        <f t="shared" si="53"/>
        <v/>
      </c>
      <c r="BY50" s="351" t="str">
        <f t="shared" si="54"/>
        <v/>
      </c>
    </row>
    <row r="51" spans="1:77" s="5" customFormat="1" ht="15.6" x14ac:dyDescent="0.3">
      <c r="A51" s="141">
        <v>30</v>
      </c>
      <c r="B51" s="333"/>
      <c r="C51" s="22"/>
      <c r="D51" s="754"/>
      <c r="E51" s="756"/>
      <c r="F51" s="758"/>
      <c r="G51" s="49"/>
      <c r="H51" s="334"/>
      <c r="I51" s="334"/>
      <c r="J51" s="335"/>
      <c r="K51" s="336"/>
      <c r="L51" s="38" t="str">
        <f t="shared" si="0"/>
        <v/>
      </c>
      <c r="M51" s="38" t="str">
        <f t="shared" si="1"/>
        <v/>
      </c>
      <c r="N51" s="38" t="str">
        <f t="shared" si="2"/>
        <v/>
      </c>
      <c r="O51" s="39" t="str">
        <f t="shared" si="3"/>
        <v/>
      </c>
      <c r="P51" s="40" t="str">
        <f t="shared" si="55"/>
        <v/>
      </c>
      <c r="Q51" s="77" t="str">
        <f t="shared" si="4"/>
        <v/>
      </c>
      <c r="R51" s="337" t="str">
        <f t="shared" si="5"/>
        <v/>
      </c>
      <c r="S51" s="40" t="str">
        <f t="shared" si="6"/>
        <v/>
      </c>
      <c r="T51" s="77" t="str">
        <f t="shared" si="7"/>
        <v/>
      </c>
      <c r="U51" s="337" t="str">
        <f t="shared" si="8"/>
        <v/>
      </c>
      <c r="V51" s="40" t="str">
        <f t="shared" si="9"/>
        <v/>
      </c>
      <c r="W51" s="77" t="str">
        <f t="shared" si="10"/>
        <v/>
      </c>
      <c r="X51" s="41" t="str">
        <f t="shared" si="11"/>
        <v/>
      </c>
      <c r="Y51" s="41" t="str">
        <f t="shared" si="12"/>
        <v/>
      </c>
      <c r="Z51" s="41" t="str">
        <f t="shared" si="13"/>
        <v/>
      </c>
      <c r="AA51" s="42" t="str">
        <f t="shared" si="14"/>
        <v/>
      </c>
      <c r="AB51" s="338">
        <f t="shared" si="15"/>
        <v>0</v>
      </c>
      <c r="AC51" s="338" t="str">
        <f t="shared" si="16"/>
        <v/>
      </c>
      <c r="AD51" s="338" t="str">
        <f t="shared" si="17"/>
        <v/>
      </c>
      <c r="AE51" s="339" t="str">
        <f t="shared" si="18"/>
        <v/>
      </c>
      <c r="AF51" s="339" t="str">
        <f t="shared" si="19"/>
        <v/>
      </c>
      <c r="AG51" s="340" t="str">
        <f t="shared" si="20"/>
        <v/>
      </c>
      <c r="AH51" s="339" t="str">
        <f t="shared" si="21"/>
        <v/>
      </c>
      <c r="AI51" s="339" t="str">
        <f t="shared" si="22"/>
        <v/>
      </c>
      <c r="AJ51" s="340" t="str">
        <f t="shared" si="23"/>
        <v/>
      </c>
      <c r="AK51" s="339" t="str">
        <f t="shared" si="24"/>
        <v/>
      </c>
      <c r="AL51" s="339" t="str">
        <f t="shared" si="25"/>
        <v/>
      </c>
      <c r="AM51" s="340" t="str">
        <f t="shared" si="26"/>
        <v/>
      </c>
      <c r="AN51" s="341" t="str">
        <f t="shared" si="27"/>
        <v/>
      </c>
      <c r="AO51" s="342" t="str">
        <f t="shared" si="28"/>
        <v/>
      </c>
      <c r="AP51" s="339" t="str">
        <f t="shared" si="29"/>
        <v/>
      </c>
      <c r="AQ51" s="340" t="str">
        <f t="shared" si="30"/>
        <v/>
      </c>
      <c r="AR51" s="342" t="str">
        <f t="shared" si="31"/>
        <v/>
      </c>
      <c r="AS51" s="339" t="str">
        <f t="shared" si="32"/>
        <v/>
      </c>
      <c r="AT51" s="340" t="str">
        <f t="shared" si="33"/>
        <v/>
      </c>
      <c r="AU51" s="342" t="str">
        <f t="shared" si="34"/>
        <v/>
      </c>
      <c r="AV51" s="339" t="str">
        <f t="shared" si="35"/>
        <v/>
      </c>
      <c r="AW51" s="340" t="str">
        <f t="shared" si="36"/>
        <v/>
      </c>
      <c r="AX51" s="343"/>
      <c r="AY51" s="340" t="str">
        <f t="shared" si="37"/>
        <v/>
      </c>
      <c r="AZ51" s="340" t="str">
        <f t="shared" si="38"/>
        <v/>
      </c>
      <c r="BA51" s="344" t="str">
        <f t="shared" si="39"/>
        <v/>
      </c>
      <c r="BB51" s="345" t="str">
        <f t="shared" si="40"/>
        <v/>
      </c>
      <c r="BC51" s="346" t="str">
        <f t="shared" si="41"/>
        <v/>
      </c>
      <c r="BD51" s="344" t="str">
        <f t="shared" si="42"/>
        <v/>
      </c>
      <c r="BE51" s="345" t="str">
        <f t="shared" si="43"/>
        <v/>
      </c>
      <c r="BF51" s="346" t="str">
        <f t="shared" si="44"/>
        <v/>
      </c>
      <c r="BG51" s="344" t="str">
        <f t="shared" si="45"/>
        <v/>
      </c>
      <c r="BH51" s="347" t="str">
        <f t="shared" si="46"/>
        <v/>
      </c>
      <c r="BI51" s="348" t="str">
        <f t="shared" si="47"/>
        <v/>
      </c>
      <c r="BJ51" s="348" t="str">
        <f t="shared" si="48"/>
        <v/>
      </c>
      <c r="BK51" s="486" t="str">
        <f t="shared" si="49"/>
        <v/>
      </c>
      <c r="BL51" s="349" t="str">
        <f t="shared" si="56"/>
        <v/>
      </c>
      <c r="BM51" s="135" t="str">
        <f t="shared" si="57"/>
        <v/>
      </c>
      <c r="BN51" s="136" t="str">
        <f t="shared" si="58"/>
        <v/>
      </c>
      <c r="BO51" s="137" t="str">
        <f t="shared" si="59"/>
        <v/>
      </c>
      <c r="BP51" s="135" t="str">
        <f t="shared" si="60"/>
        <v/>
      </c>
      <c r="BQ51" s="136" t="str">
        <f t="shared" si="61"/>
        <v/>
      </c>
      <c r="BR51" s="137" t="str">
        <f t="shared" si="62"/>
        <v/>
      </c>
      <c r="BS51" s="135" t="str">
        <f t="shared" si="63"/>
        <v/>
      </c>
      <c r="BT51" s="140" t="str">
        <f t="shared" si="64"/>
        <v/>
      </c>
      <c r="BU51" s="348" t="str">
        <f t="shared" si="50"/>
        <v/>
      </c>
      <c r="BV51" s="348" t="str">
        <f t="shared" si="51"/>
        <v/>
      </c>
      <c r="BW51" s="348" t="str">
        <f t="shared" si="52"/>
        <v/>
      </c>
      <c r="BX51" s="350" t="str">
        <f t="shared" si="53"/>
        <v/>
      </c>
      <c r="BY51" s="351" t="str">
        <f t="shared" si="54"/>
        <v/>
      </c>
    </row>
    <row r="52" spans="1:77" s="5" customFormat="1" ht="15.6" x14ac:dyDescent="0.3">
      <c r="A52" s="141">
        <v>31</v>
      </c>
      <c r="B52" s="333"/>
      <c r="C52" s="22"/>
      <c r="D52" s="754"/>
      <c r="E52" s="756"/>
      <c r="F52" s="758"/>
      <c r="G52" s="49"/>
      <c r="H52" s="334"/>
      <c r="I52" s="334"/>
      <c r="J52" s="335"/>
      <c r="K52" s="336"/>
      <c r="L52" s="38" t="str">
        <f t="shared" si="0"/>
        <v/>
      </c>
      <c r="M52" s="38" t="str">
        <f t="shared" si="1"/>
        <v/>
      </c>
      <c r="N52" s="38" t="str">
        <f t="shared" si="2"/>
        <v/>
      </c>
      <c r="O52" s="39" t="str">
        <f t="shared" si="3"/>
        <v/>
      </c>
      <c r="P52" s="40" t="str">
        <f t="shared" si="55"/>
        <v/>
      </c>
      <c r="Q52" s="77" t="str">
        <f t="shared" si="4"/>
        <v/>
      </c>
      <c r="R52" s="337" t="str">
        <f t="shared" si="5"/>
        <v/>
      </c>
      <c r="S52" s="40" t="str">
        <f t="shared" si="6"/>
        <v/>
      </c>
      <c r="T52" s="77" t="str">
        <f t="shared" si="7"/>
        <v/>
      </c>
      <c r="U52" s="337" t="str">
        <f t="shared" si="8"/>
        <v/>
      </c>
      <c r="V52" s="40" t="str">
        <f t="shared" si="9"/>
        <v/>
      </c>
      <c r="W52" s="77" t="str">
        <f t="shared" si="10"/>
        <v/>
      </c>
      <c r="X52" s="41" t="str">
        <f t="shared" si="11"/>
        <v/>
      </c>
      <c r="Y52" s="41" t="str">
        <f t="shared" si="12"/>
        <v/>
      </c>
      <c r="Z52" s="41" t="str">
        <f t="shared" si="13"/>
        <v/>
      </c>
      <c r="AA52" s="42" t="str">
        <f t="shared" si="14"/>
        <v/>
      </c>
      <c r="AB52" s="338">
        <f t="shared" si="15"/>
        <v>0</v>
      </c>
      <c r="AC52" s="338" t="str">
        <f t="shared" si="16"/>
        <v/>
      </c>
      <c r="AD52" s="338" t="str">
        <f t="shared" si="17"/>
        <v/>
      </c>
      <c r="AE52" s="339" t="str">
        <f t="shared" si="18"/>
        <v/>
      </c>
      <c r="AF52" s="339" t="str">
        <f t="shared" si="19"/>
        <v/>
      </c>
      <c r="AG52" s="340" t="str">
        <f t="shared" si="20"/>
        <v/>
      </c>
      <c r="AH52" s="339" t="str">
        <f t="shared" si="21"/>
        <v/>
      </c>
      <c r="AI52" s="339" t="str">
        <f t="shared" si="22"/>
        <v/>
      </c>
      <c r="AJ52" s="340" t="str">
        <f t="shared" si="23"/>
        <v/>
      </c>
      <c r="AK52" s="339" t="str">
        <f t="shared" si="24"/>
        <v/>
      </c>
      <c r="AL52" s="339" t="str">
        <f t="shared" si="25"/>
        <v/>
      </c>
      <c r="AM52" s="340" t="str">
        <f t="shared" si="26"/>
        <v/>
      </c>
      <c r="AN52" s="341" t="str">
        <f t="shared" si="27"/>
        <v/>
      </c>
      <c r="AO52" s="342" t="str">
        <f t="shared" si="28"/>
        <v/>
      </c>
      <c r="AP52" s="339" t="str">
        <f t="shared" si="29"/>
        <v/>
      </c>
      <c r="AQ52" s="340" t="str">
        <f t="shared" si="30"/>
        <v/>
      </c>
      <c r="AR52" s="342" t="str">
        <f t="shared" si="31"/>
        <v/>
      </c>
      <c r="AS52" s="339" t="str">
        <f t="shared" si="32"/>
        <v/>
      </c>
      <c r="AT52" s="340" t="str">
        <f t="shared" si="33"/>
        <v/>
      </c>
      <c r="AU52" s="342" t="str">
        <f t="shared" si="34"/>
        <v/>
      </c>
      <c r="AV52" s="339" t="str">
        <f t="shared" si="35"/>
        <v/>
      </c>
      <c r="AW52" s="340" t="str">
        <f t="shared" si="36"/>
        <v/>
      </c>
      <c r="AX52" s="343"/>
      <c r="AY52" s="340" t="str">
        <f t="shared" si="37"/>
        <v/>
      </c>
      <c r="AZ52" s="340" t="str">
        <f t="shared" si="38"/>
        <v/>
      </c>
      <c r="BA52" s="344" t="str">
        <f t="shared" si="39"/>
        <v/>
      </c>
      <c r="BB52" s="345" t="str">
        <f t="shared" si="40"/>
        <v/>
      </c>
      <c r="BC52" s="346" t="str">
        <f t="shared" si="41"/>
        <v/>
      </c>
      <c r="BD52" s="344" t="str">
        <f t="shared" si="42"/>
        <v/>
      </c>
      <c r="BE52" s="345" t="str">
        <f t="shared" si="43"/>
        <v/>
      </c>
      <c r="BF52" s="346" t="str">
        <f t="shared" si="44"/>
        <v/>
      </c>
      <c r="BG52" s="344" t="str">
        <f t="shared" si="45"/>
        <v/>
      </c>
      <c r="BH52" s="347" t="str">
        <f t="shared" si="46"/>
        <v/>
      </c>
      <c r="BI52" s="348" t="str">
        <f t="shared" si="47"/>
        <v/>
      </c>
      <c r="BJ52" s="348" t="str">
        <f t="shared" si="48"/>
        <v/>
      </c>
      <c r="BK52" s="486" t="str">
        <f t="shared" si="49"/>
        <v/>
      </c>
      <c r="BL52" s="349" t="str">
        <f t="shared" si="56"/>
        <v/>
      </c>
      <c r="BM52" s="135" t="str">
        <f t="shared" si="57"/>
        <v/>
      </c>
      <c r="BN52" s="136" t="str">
        <f t="shared" si="58"/>
        <v/>
      </c>
      <c r="BO52" s="137" t="str">
        <f t="shared" si="59"/>
        <v/>
      </c>
      <c r="BP52" s="135" t="str">
        <f t="shared" si="60"/>
        <v/>
      </c>
      <c r="BQ52" s="136" t="str">
        <f t="shared" si="61"/>
        <v/>
      </c>
      <c r="BR52" s="137" t="str">
        <f t="shared" si="62"/>
        <v/>
      </c>
      <c r="BS52" s="135" t="str">
        <f t="shared" si="63"/>
        <v/>
      </c>
      <c r="BT52" s="140" t="str">
        <f t="shared" si="64"/>
        <v/>
      </c>
      <c r="BU52" s="348" t="str">
        <f t="shared" si="50"/>
        <v/>
      </c>
      <c r="BV52" s="348" t="str">
        <f t="shared" si="51"/>
        <v/>
      </c>
      <c r="BW52" s="348" t="str">
        <f t="shared" si="52"/>
        <v/>
      </c>
      <c r="BX52" s="350" t="str">
        <f t="shared" si="53"/>
        <v/>
      </c>
      <c r="BY52" s="351" t="str">
        <f t="shared" si="54"/>
        <v/>
      </c>
    </row>
    <row r="53" spans="1:77" s="5" customFormat="1" ht="15.6" x14ac:dyDescent="0.3">
      <c r="A53" s="141">
        <v>32</v>
      </c>
      <c r="B53" s="333"/>
      <c r="C53" s="22"/>
      <c r="D53" s="754"/>
      <c r="E53" s="756"/>
      <c r="F53" s="758"/>
      <c r="G53" s="49"/>
      <c r="H53" s="334"/>
      <c r="I53" s="334"/>
      <c r="J53" s="335"/>
      <c r="K53" s="336"/>
      <c r="L53" s="38" t="str">
        <f t="shared" si="0"/>
        <v/>
      </c>
      <c r="M53" s="38" t="str">
        <f t="shared" si="1"/>
        <v/>
      </c>
      <c r="N53" s="38" t="str">
        <f t="shared" si="2"/>
        <v/>
      </c>
      <c r="O53" s="39" t="str">
        <f t="shared" si="3"/>
        <v/>
      </c>
      <c r="P53" s="40" t="str">
        <f t="shared" si="55"/>
        <v/>
      </c>
      <c r="Q53" s="77" t="str">
        <f t="shared" si="4"/>
        <v/>
      </c>
      <c r="R53" s="337" t="str">
        <f t="shared" si="5"/>
        <v/>
      </c>
      <c r="S53" s="40" t="str">
        <f t="shared" si="6"/>
        <v/>
      </c>
      <c r="T53" s="77" t="str">
        <f t="shared" si="7"/>
        <v/>
      </c>
      <c r="U53" s="337" t="str">
        <f t="shared" si="8"/>
        <v/>
      </c>
      <c r="V53" s="40" t="str">
        <f t="shared" si="9"/>
        <v/>
      </c>
      <c r="W53" s="77" t="str">
        <f t="shared" si="10"/>
        <v/>
      </c>
      <c r="X53" s="41" t="str">
        <f t="shared" si="11"/>
        <v/>
      </c>
      <c r="Y53" s="41" t="str">
        <f t="shared" si="12"/>
        <v/>
      </c>
      <c r="Z53" s="41" t="str">
        <f t="shared" si="13"/>
        <v/>
      </c>
      <c r="AA53" s="42" t="str">
        <f t="shared" si="14"/>
        <v/>
      </c>
      <c r="AB53" s="338">
        <f t="shared" si="15"/>
        <v>0</v>
      </c>
      <c r="AC53" s="338" t="str">
        <f t="shared" si="16"/>
        <v/>
      </c>
      <c r="AD53" s="338" t="str">
        <f t="shared" si="17"/>
        <v/>
      </c>
      <c r="AE53" s="339" t="str">
        <f t="shared" si="18"/>
        <v/>
      </c>
      <c r="AF53" s="339" t="str">
        <f t="shared" si="19"/>
        <v/>
      </c>
      <c r="AG53" s="340" t="str">
        <f t="shared" si="20"/>
        <v/>
      </c>
      <c r="AH53" s="339" t="str">
        <f t="shared" si="21"/>
        <v/>
      </c>
      <c r="AI53" s="339" t="str">
        <f t="shared" si="22"/>
        <v/>
      </c>
      <c r="AJ53" s="340" t="str">
        <f t="shared" si="23"/>
        <v/>
      </c>
      <c r="AK53" s="339" t="str">
        <f t="shared" si="24"/>
        <v/>
      </c>
      <c r="AL53" s="339" t="str">
        <f t="shared" si="25"/>
        <v/>
      </c>
      <c r="AM53" s="340" t="str">
        <f t="shared" si="26"/>
        <v/>
      </c>
      <c r="AN53" s="341" t="str">
        <f t="shared" si="27"/>
        <v/>
      </c>
      <c r="AO53" s="342" t="str">
        <f t="shared" si="28"/>
        <v/>
      </c>
      <c r="AP53" s="339" t="str">
        <f t="shared" si="29"/>
        <v/>
      </c>
      <c r="AQ53" s="340" t="str">
        <f t="shared" si="30"/>
        <v/>
      </c>
      <c r="AR53" s="342" t="str">
        <f t="shared" si="31"/>
        <v/>
      </c>
      <c r="AS53" s="339" t="str">
        <f t="shared" si="32"/>
        <v/>
      </c>
      <c r="AT53" s="340" t="str">
        <f t="shared" si="33"/>
        <v/>
      </c>
      <c r="AU53" s="342" t="str">
        <f t="shared" si="34"/>
        <v/>
      </c>
      <c r="AV53" s="339" t="str">
        <f t="shared" si="35"/>
        <v/>
      </c>
      <c r="AW53" s="340" t="str">
        <f t="shared" si="36"/>
        <v/>
      </c>
      <c r="AX53" s="343"/>
      <c r="AY53" s="340" t="str">
        <f t="shared" si="37"/>
        <v/>
      </c>
      <c r="AZ53" s="340" t="str">
        <f t="shared" si="38"/>
        <v/>
      </c>
      <c r="BA53" s="344" t="str">
        <f t="shared" si="39"/>
        <v/>
      </c>
      <c r="BB53" s="345" t="str">
        <f t="shared" si="40"/>
        <v/>
      </c>
      <c r="BC53" s="346" t="str">
        <f t="shared" si="41"/>
        <v/>
      </c>
      <c r="BD53" s="344" t="str">
        <f t="shared" si="42"/>
        <v/>
      </c>
      <c r="BE53" s="345" t="str">
        <f t="shared" si="43"/>
        <v/>
      </c>
      <c r="BF53" s="346" t="str">
        <f t="shared" si="44"/>
        <v/>
      </c>
      <c r="BG53" s="344" t="str">
        <f t="shared" si="45"/>
        <v/>
      </c>
      <c r="BH53" s="347" t="str">
        <f t="shared" si="46"/>
        <v/>
      </c>
      <c r="BI53" s="348" t="str">
        <f t="shared" si="47"/>
        <v/>
      </c>
      <c r="BJ53" s="348" t="str">
        <f t="shared" si="48"/>
        <v/>
      </c>
      <c r="BK53" s="486" t="str">
        <f t="shared" si="49"/>
        <v/>
      </c>
      <c r="BL53" s="349" t="str">
        <f t="shared" si="56"/>
        <v/>
      </c>
      <c r="BM53" s="135" t="str">
        <f t="shared" si="57"/>
        <v/>
      </c>
      <c r="BN53" s="136" t="str">
        <f t="shared" si="58"/>
        <v/>
      </c>
      <c r="BO53" s="137" t="str">
        <f t="shared" si="59"/>
        <v/>
      </c>
      <c r="BP53" s="135" t="str">
        <f t="shared" si="60"/>
        <v/>
      </c>
      <c r="BQ53" s="136" t="str">
        <f t="shared" si="61"/>
        <v/>
      </c>
      <c r="BR53" s="137" t="str">
        <f t="shared" si="62"/>
        <v/>
      </c>
      <c r="BS53" s="135" t="str">
        <f t="shared" si="63"/>
        <v/>
      </c>
      <c r="BT53" s="140" t="str">
        <f t="shared" si="64"/>
        <v/>
      </c>
      <c r="BU53" s="348" t="str">
        <f t="shared" si="50"/>
        <v/>
      </c>
      <c r="BV53" s="348" t="str">
        <f t="shared" si="51"/>
        <v/>
      </c>
      <c r="BW53" s="348" t="str">
        <f t="shared" si="52"/>
        <v/>
      </c>
      <c r="BX53" s="350" t="str">
        <f t="shared" si="53"/>
        <v/>
      </c>
      <c r="BY53" s="351" t="str">
        <f t="shared" si="54"/>
        <v/>
      </c>
    </row>
    <row r="54" spans="1:77" s="5" customFormat="1" ht="15.6" x14ac:dyDescent="0.3">
      <c r="A54" s="141">
        <v>33</v>
      </c>
      <c r="B54" s="333"/>
      <c r="C54" s="22"/>
      <c r="D54" s="754"/>
      <c r="E54" s="756"/>
      <c r="F54" s="758"/>
      <c r="G54" s="49"/>
      <c r="H54" s="334"/>
      <c r="I54" s="334"/>
      <c r="J54" s="335"/>
      <c r="K54" s="336"/>
      <c r="L54" s="38" t="str">
        <f t="shared" si="0"/>
        <v/>
      </c>
      <c r="M54" s="38" t="str">
        <f t="shared" si="1"/>
        <v/>
      </c>
      <c r="N54" s="38" t="str">
        <f t="shared" si="2"/>
        <v/>
      </c>
      <c r="O54" s="39" t="str">
        <f t="shared" si="3"/>
        <v/>
      </c>
      <c r="P54" s="40" t="str">
        <f t="shared" si="55"/>
        <v/>
      </c>
      <c r="Q54" s="77" t="str">
        <f t="shared" si="4"/>
        <v/>
      </c>
      <c r="R54" s="337" t="str">
        <f t="shared" si="5"/>
        <v/>
      </c>
      <c r="S54" s="40" t="str">
        <f t="shared" si="6"/>
        <v/>
      </c>
      <c r="T54" s="77" t="str">
        <f t="shared" si="7"/>
        <v/>
      </c>
      <c r="U54" s="337" t="str">
        <f t="shared" si="8"/>
        <v/>
      </c>
      <c r="V54" s="40" t="str">
        <f t="shared" si="9"/>
        <v/>
      </c>
      <c r="W54" s="77" t="str">
        <f t="shared" si="10"/>
        <v/>
      </c>
      <c r="X54" s="41" t="str">
        <f t="shared" si="11"/>
        <v/>
      </c>
      <c r="Y54" s="41" t="str">
        <f t="shared" si="12"/>
        <v/>
      </c>
      <c r="Z54" s="41" t="str">
        <f t="shared" si="13"/>
        <v/>
      </c>
      <c r="AA54" s="42" t="str">
        <f t="shared" si="14"/>
        <v/>
      </c>
      <c r="AB54" s="338">
        <f t="shared" si="15"/>
        <v>0</v>
      </c>
      <c r="AC54" s="338" t="str">
        <f t="shared" si="16"/>
        <v/>
      </c>
      <c r="AD54" s="338" t="str">
        <f t="shared" si="17"/>
        <v/>
      </c>
      <c r="AE54" s="339" t="str">
        <f t="shared" si="18"/>
        <v/>
      </c>
      <c r="AF54" s="339" t="str">
        <f t="shared" si="19"/>
        <v/>
      </c>
      <c r="AG54" s="340" t="str">
        <f t="shared" si="20"/>
        <v/>
      </c>
      <c r="AH54" s="339" t="str">
        <f t="shared" si="21"/>
        <v/>
      </c>
      <c r="AI54" s="339" t="str">
        <f t="shared" si="22"/>
        <v/>
      </c>
      <c r="AJ54" s="340" t="str">
        <f t="shared" si="23"/>
        <v/>
      </c>
      <c r="AK54" s="339" t="str">
        <f t="shared" si="24"/>
        <v/>
      </c>
      <c r="AL54" s="339" t="str">
        <f t="shared" si="25"/>
        <v/>
      </c>
      <c r="AM54" s="340" t="str">
        <f t="shared" si="26"/>
        <v/>
      </c>
      <c r="AN54" s="341" t="str">
        <f t="shared" si="27"/>
        <v/>
      </c>
      <c r="AO54" s="342" t="str">
        <f t="shared" si="28"/>
        <v/>
      </c>
      <c r="AP54" s="339" t="str">
        <f t="shared" si="29"/>
        <v/>
      </c>
      <c r="AQ54" s="340" t="str">
        <f t="shared" si="30"/>
        <v/>
      </c>
      <c r="AR54" s="342" t="str">
        <f t="shared" si="31"/>
        <v/>
      </c>
      <c r="AS54" s="339" t="str">
        <f t="shared" si="32"/>
        <v/>
      </c>
      <c r="AT54" s="340" t="str">
        <f t="shared" si="33"/>
        <v/>
      </c>
      <c r="AU54" s="342" t="str">
        <f t="shared" si="34"/>
        <v/>
      </c>
      <c r="AV54" s="339" t="str">
        <f t="shared" si="35"/>
        <v/>
      </c>
      <c r="AW54" s="340" t="str">
        <f t="shared" si="36"/>
        <v/>
      </c>
      <c r="AX54" s="343"/>
      <c r="AY54" s="340" t="str">
        <f t="shared" si="37"/>
        <v/>
      </c>
      <c r="AZ54" s="340" t="str">
        <f t="shared" si="38"/>
        <v/>
      </c>
      <c r="BA54" s="344" t="str">
        <f t="shared" si="39"/>
        <v/>
      </c>
      <c r="BB54" s="345" t="str">
        <f t="shared" si="40"/>
        <v/>
      </c>
      <c r="BC54" s="346" t="str">
        <f t="shared" si="41"/>
        <v/>
      </c>
      <c r="BD54" s="344" t="str">
        <f t="shared" si="42"/>
        <v/>
      </c>
      <c r="BE54" s="345" t="str">
        <f t="shared" si="43"/>
        <v/>
      </c>
      <c r="BF54" s="346" t="str">
        <f t="shared" si="44"/>
        <v/>
      </c>
      <c r="BG54" s="344" t="str">
        <f t="shared" si="45"/>
        <v/>
      </c>
      <c r="BH54" s="347" t="str">
        <f t="shared" si="46"/>
        <v/>
      </c>
      <c r="BI54" s="348" t="str">
        <f t="shared" si="47"/>
        <v/>
      </c>
      <c r="BJ54" s="348" t="str">
        <f t="shared" si="48"/>
        <v/>
      </c>
      <c r="BK54" s="486" t="str">
        <f t="shared" si="49"/>
        <v/>
      </c>
      <c r="BL54" s="349" t="str">
        <f t="shared" si="56"/>
        <v/>
      </c>
      <c r="BM54" s="135" t="str">
        <f t="shared" si="57"/>
        <v/>
      </c>
      <c r="BN54" s="136" t="str">
        <f t="shared" si="58"/>
        <v/>
      </c>
      <c r="BO54" s="137" t="str">
        <f t="shared" si="59"/>
        <v/>
      </c>
      <c r="BP54" s="135" t="str">
        <f t="shared" si="60"/>
        <v/>
      </c>
      <c r="BQ54" s="136" t="str">
        <f t="shared" si="61"/>
        <v/>
      </c>
      <c r="BR54" s="137" t="str">
        <f t="shared" si="62"/>
        <v/>
      </c>
      <c r="BS54" s="135" t="str">
        <f t="shared" si="63"/>
        <v/>
      </c>
      <c r="BT54" s="140" t="str">
        <f t="shared" si="64"/>
        <v/>
      </c>
      <c r="BU54" s="348" t="str">
        <f t="shared" si="50"/>
        <v/>
      </c>
      <c r="BV54" s="348" t="str">
        <f t="shared" si="51"/>
        <v/>
      </c>
      <c r="BW54" s="348" t="str">
        <f t="shared" si="52"/>
        <v/>
      </c>
      <c r="BX54" s="350" t="str">
        <f t="shared" si="53"/>
        <v/>
      </c>
      <c r="BY54" s="351" t="str">
        <f t="shared" si="54"/>
        <v/>
      </c>
    </row>
    <row r="55" spans="1:77" s="5" customFormat="1" ht="15.6" x14ac:dyDescent="0.3">
      <c r="A55" s="141">
        <v>34</v>
      </c>
      <c r="B55" s="333"/>
      <c r="C55" s="22"/>
      <c r="D55" s="754"/>
      <c r="E55" s="756"/>
      <c r="F55" s="758"/>
      <c r="G55" s="49"/>
      <c r="H55" s="334"/>
      <c r="I55" s="334"/>
      <c r="J55" s="335"/>
      <c r="K55" s="336"/>
      <c r="L55" s="38" t="str">
        <f t="shared" si="0"/>
        <v/>
      </c>
      <c r="M55" s="38" t="str">
        <f t="shared" si="1"/>
        <v/>
      </c>
      <c r="N55" s="38" t="str">
        <f t="shared" si="2"/>
        <v/>
      </c>
      <c r="O55" s="39" t="str">
        <f t="shared" si="3"/>
        <v/>
      </c>
      <c r="P55" s="40" t="str">
        <f t="shared" si="55"/>
        <v/>
      </c>
      <c r="Q55" s="77" t="str">
        <f t="shared" si="4"/>
        <v/>
      </c>
      <c r="R55" s="337" t="str">
        <f t="shared" si="5"/>
        <v/>
      </c>
      <c r="S55" s="40" t="str">
        <f t="shared" si="6"/>
        <v/>
      </c>
      <c r="T55" s="77" t="str">
        <f t="shared" si="7"/>
        <v/>
      </c>
      <c r="U55" s="337" t="str">
        <f t="shared" si="8"/>
        <v/>
      </c>
      <c r="V55" s="40" t="str">
        <f t="shared" si="9"/>
        <v/>
      </c>
      <c r="W55" s="77" t="str">
        <f t="shared" si="10"/>
        <v/>
      </c>
      <c r="X55" s="41" t="str">
        <f t="shared" si="11"/>
        <v/>
      </c>
      <c r="Y55" s="41" t="str">
        <f t="shared" si="12"/>
        <v/>
      </c>
      <c r="Z55" s="41" t="str">
        <f t="shared" si="13"/>
        <v/>
      </c>
      <c r="AA55" s="42" t="str">
        <f t="shared" si="14"/>
        <v/>
      </c>
      <c r="AB55" s="338">
        <f t="shared" si="15"/>
        <v>0</v>
      </c>
      <c r="AC55" s="338" t="str">
        <f t="shared" si="16"/>
        <v/>
      </c>
      <c r="AD55" s="338" t="str">
        <f t="shared" si="17"/>
        <v/>
      </c>
      <c r="AE55" s="339" t="str">
        <f t="shared" si="18"/>
        <v/>
      </c>
      <c r="AF55" s="339" t="str">
        <f t="shared" si="19"/>
        <v/>
      </c>
      <c r="AG55" s="340" t="str">
        <f t="shared" si="20"/>
        <v/>
      </c>
      <c r="AH55" s="339" t="str">
        <f t="shared" si="21"/>
        <v/>
      </c>
      <c r="AI55" s="339" t="str">
        <f t="shared" si="22"/>
        <v/>
      </c>
      <c r="AJ55" s="340" t="str">
        <f t="shared" si="23"/>
        <v/>
      </c>
      <c r="AK55" s="339" t="str">
        <f t="shared" si="24"/>
        <v/>
      </c>
      <c r="AL55" s="339" t="str">
        <f t="shared" si="25"/>
        <v/>
      </c>
      <c r="AM55" s="340" t="str">
        <f t="shared" si="26"/>
        <v/>
      </c>
      <c r="AN55" s="341" t="str">
        <f t="shared" si="27"/>
        <v/>
      </c>
      <c r="AO55" s="342" t="str">
        <f t="shared" si="28"/>
        <v/>
      </c>
      <c r="AP55" s="339" t="str">
        <f t="shared" si="29"/>
        <v/>
      </c>
      <c r="AQ55" s="340" t="str">
        <f t="shared" si="30"/>
        <v/>
      </c>
      <c r="AR55" s="342" t="str">
        <f t="shared" si="31"/>
        <v/>
      </c>
      <c r="AS55" s="339" t="str">
        <f t="shared" si="32"/>
        <v/>
      </c>
      <c r="AT55" s="340" t="str">
        <f t="shared" si="33"/>
        <v/>
      </c>
      <c r="AU55" s="342" t="str">
        <f t="shared" si="34"/>
        <v/>
      </c>
      <c r="AV55" s="339" t="str">
        <f t="shared" si="35"/>
        <v/>
      </c>
      <c r="AW55" s="340" t="str">
        <f t="shared" si="36"/>
        <v/>
      </c>
      <c r="AX55" s="343"/>
      <c r="AY55" s="340" t="str">
        <f t="shared" si="37"/>
        <v/>
      </c>
      <c r="AZ55" s="340" t="str">
        <f t="shared" si="38"/>
        <v/>
      </c>
      <c r="BA55" s="344" t="str">
        <f t="shared" si="39"/>
        <v/>
      </c>
      <c r="BB55" s="345" t="str">
        <f t="shared" si="40"/>
        <v/>
      </c>
      <c r="BC55" s="346" t="str">
        <f t="shared" si="41"/>
        <v/>
      </c>
      <c r="BD55" s="344" t="str">
        <f t="shared" si="42"/>
        <v/>
      </c>
      <c r="BE55" s="345" t="str">
        <f t="shared" si="43"/>
        <v/>
      </c>
      <c r="BF55" s="346" t="str">
        <f t="shared" si="44"/>
        <v/>
      </c>
      <c r="BG55" s="344" t="str">
        <f t="shared" si="45"/>
        <v/>
      </c>
      <c r="BH55" s="347" t="str">
        <f t="shared" si="46"/>
        <v/>
      </c>
      <c r="BI55" s="348" t="str">
        <f t="shared" si="47"/>
        <v/>
      </c>
      <c r="BJ55" s="348" t="str">
        <f t="shared" si="48"/>
        <v/>
      </c>
      <c r="BK55" s="486" t="str">
        <f t="shared" si="49"/>
        <v/>
      </c>
      <c r="BL55" s="349" t="str">
        <f t="shared" si="56"/>
        <v/>
      </c>
      <c r="BM55" s="135" t="str">
        <f t="shared" si="57"/>
        <v/>
      </c>
      <c r="BN55" s="136" t="str">
        <f t="shared" si="58"/>
        <v/>
      </c>
      <c r="BO55" s="137" t="str">
        <f t="shared" si="59"/>
        <v/>
      </c>
      <c r="BP55" s="135" t="str">
        <f t="shared" si="60"/>
        <v/>
      </c>
      <c r="BQ55" s="136" t="str">
        <f t="shared" si="61"/>
        <v/>
      </c>
      <c r="BR55" s="137" t="str">
        <f t="shared" si="62"/>
        <v/>
      </c>
      <c r="BS55" s="135" t="str">
        <f t="shared" si="63"/>
        <v/>
      </c>
      <c r="BT55" s="140" t="str">
        <f t="shared" si="64"/>
        <v/>
      </c>
      <c r="BU55" s="348" t="str">
        <f t="shared" si="50"/>
        <v/>
      </c>
      <c r="BV55" s="348" t="str">
        <f t="shared" si="51"/>
        <v/>
      </c>
      <c r="BW55" s="348" t="str">
        <f t="shared" si="52"/>
        <v/>
      </c>
      <c r="BX55" s="350" t="str">
        <f t="shared" si="53"/>
        <v/>
      </c>
      <c r="BY55" s="351" t="str">
        <f t="shared" si="54"/>
        <v/>
      </c>
    </row>
    <row r="56" spans="1:77" s="5" customFormat="1" ht="15.6" x14ac:dyDescent="0.3">
      <c r="A56" s="141">
        <v>35</v>
      </c>
      <c r="B56" s="333"/>
      <c r="C56" s="22"/>
      <c r="D56" s="754"/>
      <c r="E56" s="756"/>
      <c r="F56" s="758"/>
      <c r="G56" s="49"/>
      <c r="H56" s="334"/>
      <c r="I56" s="334"/>
      <c r="J56" s="335"/>
      <c r="K56" s="336"/>
      <c r="L56" s="38" t="str">
        <f t="shared" si="0"/>
        <v/>
      </c>
      <c r="M56" s="38" t="str">
        <f t="shared" si="1"/>
        <v/>
      </c>
      <c r="N56" s="38" t="str">
        <f t="shared" si="2"/>
        <v/>
      </c>
      <c r="O56" s="39" t="str">
        <f t="shared" si="3"/>
        <v/>
      </c>
      <c r="P56" s="40" t="str">
        <f t="shared" si="55"/>
        <v/>
      </c>
      <c r="Q56" s="77" t="str">
        <f t="shared" si="4"/>
        <v/>
      </c>
      <c r="R56" s="337" t="str">
        <f t="shared" si="5"/>
        <v/>
      </c>
      <c r="S56" s="40" t="str">
        <f t="shared" si="6"/>
        <v/>
      </c>
      <c r="T56" s="77" t="str">
        <f t="shared" si="7"/>
        <v/>
      </c>
      <c r="U56" s="337" t="str">
        <f t="shared" si="8"/>
        <v/>
      </c>
      <c r="V56" s="40" t="str">
        <f t="shared" si="9"/>
        <v/>
      </c>
      <c r="W56" s="77" t="str">
        <f t="shared" si="10"/>
        <v/>
      </c>
      <c r="X56" s="41" t="str">
        <f t="shared" si="11"/>
        <v/>
      </c>
      <c r="Y56" s="41" t="str">
        <f t="shared" si="12"/>
        <v/>
      </c>
      <c r="Z56" s="41" t="str">
        <f t="shared" si="13"/>
        <v/>
      </c>
      <c r="AA56" s="42" t="str">
        <f t="shared" si="14"/>
        <v/>
      </c>
      <c r="AB56" s="338">
        <f t="shared" si="15"/>
        <v>0</v>
      </c>
      <c r="AC56" s="338" t="str">
        <f t="shared" si="16"/>
        <v/>
      </c>
      <c r="AD56" s="338" t="str">
        <f t="shared" si="17"/>
        <v/>
      </c>
      <c r="AE56" s="339" t="str">
        <f t="shared" si="18"/>
        <v/>
      </c>
      <c r="AF56" s="339" t="str">
        <f t="shared" si="19"/>
        <v/>
      </c>
      <c r="AG56" s="340" t="str">
        <f t="shared" si="20"/>
        <v/>
      </c>
      <c r="AH56" s="339" t="str">
        <f t="shared" si="21"/>
        <v/>
      </c>
      <c r="AI56" s="339" t="str">
        <f t="shared" si="22"/>
        <v/>
      </c>
      <c r="AJ56" s="340" t="str">
        <f t="shared" si="23"/>
        <v/>
      </c>
      <c r="AK56" s="339" t="str">
        <f t="shared" si="24"/>
        <v/>
      </c>
      <c r="AL56" s="339" t="str">
        <f t="shared" si="25"/>
        <v/>
      </c>
      <c r="AM56" s="340" t="str">
        <f t="shared" si="26"/>
        <v/>
      </c>
      <c r="AN56" s="341" t="str">
        <f t="shared" si="27"/>
        <v/>
      </c>
      <c r="AO56" s="342" t="str">
        <f t="shared" si="28"/>
        <v/>
      </c>
      <c r="AP56" s="339" t="str">
        <f t="shared" si="29"/>
        <v/>
      </c>
      <c r="AQ56" s="340" t="str">
        <f t="shared" si="30"/>
        <v/>
      </c>
      <c r="AR56" s="342" t="str">
        <f t="shared" si="31"/>
        <v/>
      </c>
      <c r="AS56" s="339" t="str">
        <f t="shared" si="32"/>
        <v/>
      </c>
      <c r="AT56" s="340" t="str">
        <f t="shared" si="33"/>
        <v/>
      </c>
      <c r="AU56" s="342" t="str">
        <f t="shared" si="34"/>
        <v/>
      </c>
      <c r="AV56" s="339" t="str">
        <f t="shared" si="35"/>
        <v/>
      </c>
      <c r="AW56" s="340" t="str">
        <f t="shared" si="36"/>
        <v/>
      </c>
      <c r="AX56" s="343"/>
      <c r="AY56" s="340" t="str">
        <f t="shared" si="37"/>
        <v/>
      </c>
      <c r="AZ56" s="340" t="str">
        <f t="shared" si="38"/>
        <v/>
      </c>
      <c r="BA56" s="344" t="str">
        <f t="shared" si="39"/>
        <v/>
      </c>
      <c r="BB56" s="345" t="str">
        <f t="shared" si="40"/>
        <v/>
      </c>
      <c r="BC56" s="346" t="str">
        <f t="shared" si="41"/>
        <v/>
      </c>
      <c r="BD56" s="344" t="str">
        <f t="shared" si="42"/>
        <v/>
      </c>
      <c r="BE56" s="345" t="str">
        <f t="shared" si="43"/>
        <v/>
      </c>
      <c r="BF56" s="346" t="str">
        <f t="shared" si="44"/>
        <v/>
      </c>
      <c r="BG56" s="344" t="str">
        <f t="shared" si="45"/>
        <v/>
      </c>
      <c r="BH56" s="347" t="str">
        <f t="shared" si="46"/>
        <v/>
      </c>
      <c r="BI56" s="348" t="str">
        <f t="shared" si="47"/>
        <v/>
      </c>
      <c r="BJ56" s="348" t="str">
        <f t="shared" si="48"/>
        <v/>
      </c>
      <c r="BK56" s="486" t="str">
        <f t="shared" si="49"/>
        <v/>
      </c>
      <c r="BL56" s="349" t="str">
        <f t="shared" si="56"/>
        <v/>
      </c>
      <c r="BM56" s="135" t="str">
        <f t="shared" si="57"/>
        <v/>
      </c>
      <c r="BN56" s="136" t="str">
        <f t="shared" si="58"/>
        <v/>
      </c>
      <c r="BO56" s="137" t="str">
        <f t="shared" si="59"/>
        <v/>
      </c>
      <c r="BP56" s="135" t="str">
        <f t="shared" si="60"/>
        <v/>
      </c>
      <c r="BQ56" s="136" t="str">
        <f t="shared" si="61"/>
        <v/>
      </c>
      <c r="BR56" s="137" t="str">
        <f t="shared" si="62"/>
        <v/>
      </c>
      <c r="BS56" s="135" t="str">
        <f t="shared" si="63"/>
        <v/>
      </c>
      <c r="BT56" s="140" t="str">
        <f t="shared" si="64"/>
        <v/>
      </c>
      <c r="BU56" s="348" t="str">
        <f t="shared" si="50"/>
        <v/>
      </c>
      <c r="BV56" s="348" t="str">
        <f t="shared" si="51"/>
        <v/>
      </c>
      <c r="BW56" s="348" t="str">
        <f t="shared" si="52"/>
        <v/>
      </c>
      <c r="BX56" s="350" t="str">
        <f t="shared" si="53"/>
        <v/>
      </c>
      <c r="BY56" s="351" t="str">
        <f t="shared" si="54"/>
        <v/>
      </c>
    </row>
    <row r="57" spans="1:77" s="5" customFormat="1" ht="15.6" x14ac:dyDescent="0.3">
      <c r="A57" s="141">
        <v>36</v>
      </c>
      <c r="B57" s="333"/>
      <c r="C57" s="22"/>
      <c r="D57" s="754"/>
      <c r="E57" s="756"/>
      <c r="F57" s="758"/>
      <c r="G57" s="49"/>
      <c r="H57" s="334"/>
      <c r="I57" s="334"/>
      <c r="J57" s="335"/>
      <c r="K57" s="336"/>
      <c r="L57" s="38" t="str">
        <f t="shared" si="0"/>
        <v/>
      </c>
      <c r="M57" s="38" t="str">
        <f t="shared" si="1"/>
        <v/>
      </c>
      <c r="N57" s="38" t="str">
        <f t="shared" si="2"/>
        <v/>
      </c>
      <c r="O57" s="39" t="str">
        <f t="shared" si="3"/>
        <v/>
      </c>
      <c r="P57" s="40" t="str">
        <f t="shared" si="55"/>
        <v/>
      </c>
      <c r="Q57" s="77" t="str">
        <f t="shared" si="4"/>
        <v/>
      </c>
      <c r="R57" s="337" t="str">
        <f t="shared" si="5"/>
        <v/>
      </c>
      <c r="S57" s="40" t="str">
        <f t="shared" si="6"/>
        <v/>
      </c>
      <c r="T57" s="77" t="str">
        <f t="shared" si="7"/>
        <v/>
      </c>
      <c r="U57" s="337" t="str">
        <f t="shared" si="8"/>
        <v/>
      </c>
      <c r="V57" s="40" t="str">
        <f t="shared" si="9"/>
        <v/>
      </c>
      <c r="W57" s="77" t="str">
        <f t="shared" si="10"/>
        <v/>
      </c>
      <c r="X57" s="41" t="str">
        <f t="shared" si="11"/>
        <v/>
      </c>
      <c r="Y57" s="41" t="str">
        <f t="shared" si="12"/>
        <v/>
      </c>
      <c r="Z57" s="41" t="str">
        <f t="shared" si="13"/>
        <v/>
      </c>
      <c r="AA57" s="42" t="str">
        <f t="shared" si="14"/>
        <v/>
      </c>
      <c r="AB57" s="338">
        <f t="shared" si="15"/>
        <v>0</v>
      </c>
      <c r="AC57" s="338" t="str">
        <f t="shared" si="16"/>
        <v/>
      </c>
      <c r="AD57" s="338" t="str">
        <f t="shared" si="17"/>
        <v/>
      </c>
      <c r="AE57" s="339" t="str">
        <f t="shared" si="18"/>
        <v/>
      </c>
      <c r="AF57" s="339" t="str">
        <f t="shared" si="19"/>
        <v/>
      </c>
      <c r="AG57" s="340" t="str">
        <f t="shared" si="20"/>
        <v/>
      </c>
      <c r="AH57" s="339" t="str">
        <f t="shared" si="21"/>
        <v/>
      </c>
      <c r="AI57" s="339" t="str">
        <f t="shared" si="22"/>
        <v/>
      </c>
      <c r="AJ57" s="340" t="str">
        <f t="shared" si="23"/>
        <v/>
      </c>
      <c r="AK57" s="339" t="str">
        <f t="shared" si="24"/>
        <v/>
      </c>
      <c r="AL57" s="339" t="str">
        <f t="shared" si="25"/>
        <v/>
      </c>
      <c r="AM57" s="340" t="str">
        <f t="shared" si="26"/>
        <v/>
      </c>
      <c r="AN57" s="341" t="str">
        <f t="shared" si="27"/>
        <v/>
      </c>
      <c r="AO57" s="342" t="str">
        <f t="shared" si="28"/>
        <v/>
      </c>
      <c r="AP57" s="339" t="str">
        <f t="shared" si="29"/>
        <v/>
      </c>
      <c r="AQ57" s="340" t="str">
        <f t="shared" si="30"/>
        <v/>
      </c>
      <c r="AR57" s="342" t="str">
        <f t="shared" si="31"/>
        <v/>
      </c>
      <c r="AS57" s="339" t="str">
        <f t="shared" si="32"/>
        <v/>
      </c>
      <c r="AT57" s="340" t="str">
        <f t="shared" si="33"/>
        <v/>
      </c>
      <c r="AU57" s="342" t="str">
        <f t="shared" si="34"/>
        <v/>
      </c>
      <c r="AV57" s="339" t="str">
        <f t="shared" si="35"/>
        <v/>
      </c>
      <c r="AW57" s="340" t="str">
        <f t="shared" si="36"/>
        <v/>
      </c>
      <c r="AX57" s="343"/>
      <c r="AY57" s="340" t="str">
        <f t="shared" si="37"/>
        <v/>
      </c>
      <c r="AZ57" s="340" t="str">
        <f t="shared" si="38"/>
        <v/>
      </c>
      <c r="BA57" s="344" t="str">
        <f t="shared" si="39"/>
        <v/>
      </c>
      <c r="BB57" s="345" t="str">
        <f t="shared" si="40"/>
        <v/>
      </c>
      <c r="BC57" s="346" t="str">
        <f t="shared" si="41"/>
        <v/>
      </c>
      <c r="BD57" s="344" t="str">
        <f t="shared" si="42"/>
        <v/>
      </c>
      <c r="BE57" s="345" t="str">
        <f t="shared" si="43"/>
        <v/>
      </c>
      <c r="BF57" s="346" t="str">
        <f t="shared" si="44"/>
        <v/>
      </c>
      <c r="BG57" s="344" t="str">
        <f t="shared" si="45"/>
        <v/>
      </c>
      <c r="BH57" s="347" t="str">
        <f t="shared" si="46"/>
        <v/>
      </c>
      <c r="BI57" s="348" t="str">
        <f t="shared" si="47"/>
        <v/>
      </c>
      <c r="BJ57" s="348" t="str">
        <f t="shared" si="48"/>
        <v/>
      </c>
      <c r="BK57" s="486" t="str">
        <f t="shared" si="49"/>
        <v/>
      </c>
      <c r="BL57" s="349" t="str">
        <f t="shared" si="56"/>
        <v/>
      </c>
      <c r="BM57" s="135" t="str">
        <f t="shared" si="57"/>
        <v/>
      </c>
      <c r="BN57" s="136" t="str">
        <f t="shared" si="58"/>
        <v/>
      </c>
      <c r="BO57" s="137" t="str">
        <f t="shared" si="59"/>
        <v/>
      </c>
      <c r="BP57" s="135" t="str">
        <f t="shared" si="60"/>
        <v/>
      </c>
      <c r="BQ57" s="136" t="str">
        <f t="shared" si="61"/>
        <v/>
      </c>
      <c r="BR57" s="137" t="str">
        <f t="shared" si="62"/>
        <v/>
      </c>
      <c r="BS57" s="135" t="str">
        <f t="shared" si="63"/>
        <v/>
      </c>
      <c r="BT57" s="140" t="str">
        <f t="shared" si="64"/>
        <v/>
      </c>
      <c r="BU57" s="348" t="str">
        <f t="shared" si="50"/>
        <v/>
      </c>
      <c r="BV57" s="348" t="str">
        <f t="shared" si="51"/>
        <v/>
      </c>
      <c r="BW57" s="348" t="str">
        <f t="shared" si="52"/>
        <v/>
      </c>
      <c r="BX57" s="350" t="str">
        <f t="shared" si="53"/>
        <v/>
      </c>
      <c r="BY57" s="351" t="str">
        <f t="shared" si="54"/>
        <v/>
      </c>
    </row>
    <row r="58" spans="1:77" s="5" customFormat="1" ht="15.6" x14ac:dyDescent="0.3">
      <c r="A58" s="141">
        <v>37</v>
      </c>
      <c r="B58" s="333"/>
      <c r="C58" s="22"/>
      <c r="D58" s="754"/>
      <c r="E58" s="756"/>
      <c r="F58" s="758"/>
      <c r="G58" s="49"/>
      <c r="H58" s="334"/>
      <c r="I58" s="334"/>
      <c r="J58" s="335"/>
      <c r="K58" s="336"/>
      <c r="L58" s="38" t="str">
        <f t="shared" si="0"/>
        <v/>
      </c>
      <c r="M58" s="38" t="str">
        <f t="shared" si="1"/>
        <v/>
      </c>
      <c r="N58" s="38" t="str">
        <f t="shared" si="2"/>
        <v/>
      </c>
      <c r="O58" s="39" t="str">
        <f t="shared" si="3"/>
        <v/>
      </c>
      <c r="P58" s="40" t="str">
        <f t="shared" si="55"/>
        <v/>
      </c>
      <c r="Q58" s="77" t="str">
        <f t="shared" si="4"/>
        <v/>
      </c>
      <c r="R58" s="337" t="str">
        <f t="shared" si="5"/>
        <v/>
      </c>
      <c r="S58" s="40" t="str">
        <f t="shared" si="6"/>
        <v/>
      </c>
      <c r="T58" s="77" t="str">
        <f t="shared" si="7"/>
        <v/>
      </c>
      <c r="U58" s="337" t="str">
        <f t="shared" si="8"/>
        <v/>
      </c>
      <c r="V58" s="40" t="str">
        <f t="shared" si="9"/>
        <v/>
      </c>
      <c r="W58" s="77" t="str">
        <f t="shared" si="10"/>
        <v/>
      </c>
      <c r="X58" s="41" t="str">
        <f t="shared" si="11"/>
        <v/>
      </c>
      <c r="Y58" s="41" t="str">
        <f t="shared" si="12"/>
        <v/>
      </c>
      <c r="Z58" s="41" t="str">
        <f t="shared" si="13"/>
        <v/>
      </c>
      <c r="AA58" s="42" t="str">
        <f t="shared" si="14"/>
        <v/>
      </c>
      <c r="AB58" s="338">
        <f t="shared" si="15"/>
        <v>0</v>
      </c>
      <c r="AC58" s="338" t="str">
        <f t="shared" si="16"/>
        <v/>
      </c>
      <c r="AD58" s="338" t="str">
        <f t="shared" si="17"/>
        <v/>
      </c>
      <c r="AE58" s="339" t="str">
        <f t="shared" si="18"/>
        <v/>
      </c>
      <c r="AF58" s="339" t="str">
        <f t="shared" si="19"/>
        <v/>
      </c>
      <c r="AG58" s="340" t="str">
        <f t="shared" si="20"/>
        <v/>
      </c>
      <c r="AH58" s="339" t="str">
        <f t="shared" si="21"/>
        <v/>
      </c>
      <c r="AI58" s="339" t="str">
        <f t="shared" si="22"/>
        <v/>
      </c>
      <c r="AJ58" s="340" t="str">
        <f t="shared" si="23"/>
        <v/>
      </c>
      <c r="AK58" s="339" t="str">
        <f t="shared" si="24"/>
        <v/>
      </c>
      <c r="AL58" s="339" t="str">
        <f t="shared" si="25"/>
        <v/>
      </c>
      <c r="AM58" s="340" t="str">
        <f t="shared" si="26"/>
        <v/>
      </c>
      <c r="AN58" s="341" t="str">
        <f t="shared" si="27"/>
        <v/>
      </c>
      <c r="AO58" s="342" t="str">
        <f t="shared" si="28"/>
        <v/>
      </c>
      <c r="AP58" s="339" t="str">
        <f t="shared" si="29"/>
        <v/>
      </c>
      <c r="AQ58" s="340" t="str">
        <f t="shared" si="30"/>
        <v/>
      </c>
      <c r="AR58" s="342" t="str">
        <f t="shared" si="31"/>
        <v/>
      </c>
      <c r="AS58" s="339" t="str">
        <f t="shared" si="32"/>
        <v/>
      </c>
      <c r="AT58" s="340" t="str">
        <f t="shared" si="33"/>
        <v/>
      </c>
      <c r="AU58" s="342" t="str">
        <f t="shared" si="34"/>
        <v/>
      </c>
      <c r="AV58" s="339" t="str">
        <f t="shared" si="35"/>
        <v/>
      </c>
      <c r="AW58" s="340" t="str">
        <f t="shared" si="36"/>
        <v/>
      </c>
      <c r="AX58" s="343"/>
      <c r="AY58" s="340" t="str">
        <f t="shared" si="37"/>
        <v/>
      </c>
      <c r="AZ58" s="340" t="str">
        <f t="shared" si="38"/>
        <v/>
      </c>
      <c r="BA58" s="344" t="str">
        <f t="shared" si="39"/>
        <v/>
      </c>
      <c r="BB58" s="345" t="str">
        <f t="shared" si="40"/>
        <v/>
      </c>
      <c r="BC58" s="346" t="str">
        <f t="shared" si="41"/>
        <v/>
      </c>
      <c r="BD58" s="344" t="str">
        <f t="shared" si="42"/>
        <v/>
      </c>
      <c r="BE58" s="345" t="str">
        <f t="shared" si="43"/>
        <v/>
      </c>
      <c r="BF58" s="346" t="str">
        <f t="shared" si="44"/>
        <v/>
      </c>
      <c r="BG58" s="344" t="str">
        <f t="shared" si="45"/>
        <v/>
      </c>
      <c r="BH58" s="347" t="str">
        <f t="shared" si="46"/>
        <v/>
      </c>
      <c r="BI58" s="348" t="str">
        <f t="shared" si="47"/>
        <v/>
      </c>
      <c r="BJ58" s="348" t="str">
        <f t="shared" si="48"/>
        <v/>
      </c>
      <c r="BK58" s="486" t="str">
        <f t="shared" si="49"/>
        <v/>
      </c>
      <c r="BL58" s="349" t="str">
        <f t="shared" si="56"/>
        <v/>
      </c>
      <c r="BM58" s="135" t="str">
        <f t="shared" si="57"/>
        <v/>
      </c>
      <c r="BN58" s="136" t="str">
        <f t="shared" si="58"/>
        <v/>
      </c>
      <c r="BO58" s="137" t="str">
        <f t="shared" si="59"/>
        <v/>
      </c>
      <c r="BP58" s="135" t="str">
        <f t="shared" si="60"/>
        <v/>
      </c>
      <c r="BQ58" s="136" t="str">
        <f t="shared" si="61"/>
        <v/>
      </c>
      <c r="BR58" s="137" t="str">
        <f t="shared" si="62"/>
        <v/>
      </c>
      <c r="BS58" s="135" t="str">
        <f t="shared" si="63"/>
        <v/>
      </c>
      <c r="BT58" s="140" t="str">
        <f t="shared" si="64"/>
        <v/>
      </c>
      <c r="BU58" s="348" t="str">
        <f t="shared" si="50"/>
        <v/>
      </c>
      <c r="BV58" s="348" t="str">
        <f t="shared" si="51"/>
        <v/>
      </c>
      <c r="BW58" s="348" t="str">
        <f t="shared" si="52"/>
        <v/>
      </c>
      <c r="BX58" s="350" t="str">
        <f t="shared" si="53"/>
        <v/>
      </c>
      <c r="BY58" s="351" t="str">
        <f t="shared" si="54"/>
        <v/>
      </c>
    </row>
    <row r="59" spans="1:77" s="5" customFormat="1" ht="15.6" x14ac:dyDescent="0.3">
      <c r="A59" s="141">
        <v>38</v>
      </c>
      <c r="B59" s="333"/>
      <c r="C59" s="22"/>
      <c r="D59" s="754"/>
      <c r="E59" s="756"/>
      <c r="F59" s="758"/>
      <c r="G59" s="49"/>
      <c r="H59" s="334"/>
      <c r="I59" s="334"/>
      <c r="J59" s="335"/>
      <c r="K59" s="336"/>
      <c r="L59" s="38" t="str">
        <f t="shared" si="0"/>
        <v/>
      </c>
      <c r="M59" s="38" t="str">
        <f t="shared" si="1"/>
        <v/>
      </c>
      <c r="N59" s="38" t="str">
        <f t="shared" si="2"/>
        <v/>
      </c>
      <c r="O59" s="39" t="str">
        <f t="shared" si="3"/>
        <v/>
      </c>
      <c r="P59" s="40" t="str">
        <f t="shared" si="55"/>
        <v/>
      </c>
      <c r="Q59" s="77" t="str">
        <f t="shared" si="4"/>
        <v/>
      </c>
      <c r="R59" s="337" t="str">
        <f t="shared" si="5"/>
        <v/>
      </c>
      <c r="S59" s="40" t="str">
        <f t="shared" si="6"/>
        <v/>
      </c>
      <c r="T59" s="77" t="str">
        <f t="shared" si="7"/>
        <v/>
      </c>
      <c r="U59" s="337" t="str">
        <f t="shared" si="8"/>
        <v/>
      </c>
      <c r="V59" s="40" t="str">
        <f t="shared" si="9"/>
        <v/>
      </c>
      <c r="W59" s="77" t="str">
        <f t="shared" si="10"/>
        <v/>
      </c>
      <c r="X59" s="41" t="str">
        <f t="shared" si="11"/>
        <v/>
      </c>
      <c r="Y59" s="41" t="str">
        <f t="shared" si="12"/>
        <v/>
      </c>
      <c r="Z59" s="41" t="str">
        <f t="shared" si="13"/>
        <v/>
      </c>
      <c r="AA59" s="42" t="str">
        <f t="shared" si="14"/>
        <v/>
      </c>
      <c r="AB59" s="338">
        <f t="shared" si="15"/>
        <v>0</v>
      </c>
      <c r="AC59" s="338" t="str">
        <f t="shared" si="16"/>
        <v/>
      </c>
      <c r="AD59" s="338" t="str">
        <f t="shared" si="17"/>
        <v/>
      </c>
      <c r="AE59" s="339" t="str">
        <f t="shared" si="18"/>
        <v/>
      </c>
      <c r="AF59" s="339" t="str">
        <f t="shared" si="19"/>
        <v/>
      </c>
      <c r="AG59" s="340" t="str">
        <f t="shared" si="20"/>
        <v/>
      </c>
      <c r="AH59" s="339" t="str">
        <f t="shared" si="21"/>
        <v/>
      </c>
      <c r="AI59" s="339" t="str">
        <f t="shared" si="22"/>
        <v/>
      </c>
      <c r="AJ59" s="340" t="str">
        <f t="shared" si="23"/>
        <v/>
      </c>
      <c r="AK59" s="339" t="str">
        <f t="shared" si="24"/>
        <v/>
      </c>
      <c r="AL59" s="339" t="str">
        <f t="shared" si="25"/>
        <v/>
      </c>
      <c r="AM59" s="340" t="str">
        <f t="shared" si="26"/>
        <v/>
      </c>
      <c r="AN59" s="341" t="str">
        <f t="shared" si="27"/>
        <v/>
      </c>
      <c r="AO59" s="342" t="str">
        <f t="shared" si="28"/>
        <v/>
      </c>
      <c r="AP59" s="339" t="str">
        <f t="shared" si="29"/>
        <v/>
      </c>
      <c r="AQ59" s="340" t="str">
        <f t="shared" si="30"/>
        <v/>
      </c>
      <c r="AR59" s="342" t="str">
        <f t="shared" si="31"/>
        <v/>
      </c>
      <c r="AS59" s="339" t="str">
        <f t="shared" si="32"/>
        <v/>
      </c>
      <c r="AT59" s="340" t="str">
        <f t="shared" si="33"/>
        <v/>
      </c>
      <c r="AU59" s="342" t="str">
        <f t="shared" si="34"/>
        <v/>
      </c>
      <c r="AV59" s="339" t="str">
        <f t="shared" si="35"/>
        <v/>
      </c>
      <c r="AW59" s="340" t="str">
        <f t="shared" si="36"/>
        <v/>
      </c>
      <c r="AX59" s="343"/>
      <c r="AY59" s="340" t="str">
        <f t="shared" si="37"/>
        <v/>
      </c>
      <c r="AZ59" s="340" t="str">
        <f t="shared" si="38"/>
        <v/>
      </c>
      <c r="BA59" s="344" t="str">
        <f t="shared" si="39"/>
        <v/>
      </c>
      <c r="BB59" s="345" t="str">
        <f t="shared" si="40"/>
        <v/>
      </c>
      <c r="BC59" s="346" t="str">
        <f t="shared" si="41"/>
        <v/>
      </c>
      <c r="BD59" s="344" t="str">
        <f t="shared" si="42"/>
        <v/>
      </c>
      <c r="BE59" s="345" t="str">
        <f t="shared" si="43"/>
        <v/>
      </c>
      <c r="BF59" s="346" t="str">
        <f t="shared" si="44"/>
        <v/>
      </c>
      <c r="BG59" s="344" t="str">
        <f t="shared" si="45"/>
        <v/>
      </c>
      <c r="BH59" s="347" t="str">
        <f t="shared" si="46"/>
        <v/>
      </c>
      <c r="BI59" s="348" t="str">
        <f t="shared" si="47"/>
        <v/>
      </c>
      <c r="BJ59" s="348" t="str">
        <f t="shared" si="48"/>
        <v/>
      </c>
      <c r="BK59" s="486" t="str">
        <f t="shared" si="49"/>
        <v/>
      </c>
      <c r="BL59" s="349" t="str">
        <f t="shared" si="56"/>
        <v/>
      </c>
      <c r="BM59" s="135" t="str">
        <f t="shared" si="57"/>
        <v/>
      </c>
      <c r="BN59" s="136" t="str">
        <f t="shared" si="58"/>
        <v/>
      </c>
      <c r="BO59" s="137" t="str">
        <f t="shared" si="59"/>
        <v/>
      </c>
      <c r="BP59" s="135" t="str">
        <f t="shared" si="60"/>
        <v/>
      </c>
      <c r="BQ59" s="136" t="str">
        <f t="shared" si="61"/>
        <v/>
      </c>
      <c r="BR59" s="137" t="str">
        <f t="shared" si="62"/>
        <v/>
      </c>
      <c r="BS59" s="135" t="str">
        <f t="shared" si="63"/>
        <v/>
      </c>
      <c r="BT59" s="140" t="str">
        <f t="shared" si="64"/>
        <v/>
      </c>
      <c r="BU59" s="348" t="str">
        <f t="shared" si="50"/>
        <v/>
      </c>
      <c r="BV59" s="348" t="str">
        <f t="shared" si="51"/>
        <v/>
      </c>
      <c r="BW59" s="348" t="str">
        <f t="shared" si="52"/>
        <v/>
      </c>
      <c r="BX59" s="350" t="str">
        <f t="shared" si="53"/>
        <v/>
      </c>
      <c r="BY59" s="351" t="str">
        <f t="shared" si="54"/>
        <v/>
      </c>
    </row>
    <row r="60" spans="1:77" s="5" customFormat="1" ht="15.6" x14ac:dyDescent="0.3">
      <c r="A60" s="141">
        <v>39</v>
      </c>
      <c r="B60" s="333"/>
      <c r="C60" s="22"/>
      <c r="D60" s="754"/>
      <c r="E60" s="756"/>
      <c r="F60" s="758"/>
      <c r="G60" s="49"/>
      <c r="H60" s="334"/>
      <c r="I60" s="334"/>
      <c r="J60" s="335"/>
      <c r="K60" s="336"/>
      <c r="L60" s="38" t="str">
        <f t="shared" si="0"/>
        <v/>
      </c>
      <c r="M60" s="38" t="str">
        <f t="shared" si="1"/>
        <v/>
      </c>
      <c r="N60" s="38" t="str">
        <f t="shared" si="2"/>
        <v/>
      </c>
      <c r="O60" s="39" t="str">
        <f t="shared" si="3"/>
        <v/>
      </c>
      <c r="P60" s="40" t="str">
        <f t="shared" si="55"/>
        <v/>
      </c>
      <c r="Q60" s="77" t="str">
        <f t="shared" si="4"/>
        <v/>
      </c>
      <c r="R60" s="337" t="str">
        <f t="shared" si="5"/>
        <v/>
      </c>
      <c r="S60" s="40" t="str">
        <f t="shared" si="6"/>
        <v/>
      </c>
      <c r="T60" s="77" t="str">
        <f t="shared" si="7"/>
        <v/>
      </c>
      <c r="U60" s="337" t="str">
        <f t="shared" si="8"/>
        <v/>
      </c>
      <c r="V60" s="40" t="str">
        <f t="shared" si="9"/>
        <v/>
      </c>
      <c r="W60" s="77" t="str">
        <f t="shared" si="10"/>
        <v/>
      </c>
      <c r="X60" s="41" t="str">
        <f t="shared" si="11"/>
        <v/>
      </c>
      <c r="Y60" s="41" t="str">
        <f t="shared" si="12"/>
        <v/>
      </c>
      <c r="Z60" s="41" t="str">
        <f t="shared" si="13"/>
        <v/>
      </c>
      <c r="AA60" s="42" t="str">
        <f t="shared" si="14"/>
        <v/>
      </c>
      <c r="AB60" s="338">
        <f t="shared" si="15"/>
        <v>0</v>
      </c>
      <c r="AC60" s="338" t="str">
        <f t="shared" si="16"/>
        <v/>
      </c>
      <c r="AD60" s="338" t="str">
        <f t="shared" si="17"/>
        <v/>
      </c>
      <c r="AE60" s="339" t="str">
        <f t="shared" si="18"/>
        <v/>
      </c>
      <c r="AF60" s="339" t="str">
        <f t="shared" si="19"/>
        <v/>
      </c>
      <c r="AG60" s="340" t="str">
        <f t="shared" si="20"/>
        <v/>
      </c>
      <c r="AH60" s="339" t="str">
        <f t="shared" si="21"/>
        <v/>
      </c>
      <c r="AI60" s="339" t="str">
        <f t="shared" si="22"/>
        <v/>
      </c>
      <c r="AJ60" s="340" t="str">
        <f t="shared" si="23"/>
        <v/>
      </c>
      <c r="AK60" s="339" t="str">
        <f t="shared" si="24"/>
        <v/>
      </c>
      <c r="AL60" s="339" t="str">
        <f t="shared" si="25"/>
        <v/>
      </c>
      <c r="AM60" s="340" t="str">
        <f t="shared" si="26"/>
        <v/>
      </c>
      <c r="AN60" s="341" t="str">
        <f t="shared" si="27"/>
        <v/>
      </c>
      <c r="AO60" s="342" t="str">
        <f t="shared" si="28"/>
        <v/>
      </c>
      <c r="AP60" s="339" t="str">
        <f t="shared" si="29"/>
        <v/>
      </c>
      <c r="AQ60" s="340" t="str">
        <f t="shared" si="30"/>
        <v/>
      </c>
      <c r="AR60" s="342" t="str">
        <f t="shared" si="31"/>
        <v/>
      </c>
      <c r="AS60" s="339" t="str">
        <f t="shared" si="32"/>
        <v/>
      </c>
      <c r="AT60" s="340" t="str">
        <f t="shared" si="33"/>
        <v/>
      </c>
      <c r="AU60" s="342" t="str">
        <f t="shared" si="34"/>
        <v/>
      </c>
      <c r="AV60" s="339" t="str">
        <f t="shared" si="35"/>
        <v/>
      </c>
      <c r="AW60" s="340" t="str">
        <f t="shared" si="36"/>
        <v/>
      </c>
      <c r="AX60" s="343"/>
      <c r="AY60" s="340" t="str">
        <f t="shared" si="37"/>
        <v/>
      </c>
      <c r="AZ60" s="340" t="str">
        <f t="shared" si="38"/>
        <v/>
      </c>
      <c r="BA60" s="344" t="str">
        <f t="shared" si="39"/>
        <v/>
      </c>
      <c r="BB60" s="345" t="str">
        <f t="shared" si="40"/>
        <v/>
      </c>
      <c r="BC60" s="346" t="str">
        <f t="shared" si="41"/>
        <v/>
      </c>
      <c r="BD60" s="344" t="str">
        <f t="shared" si="42"/>
        <v/>
      </c>
      <c r="BE60" s="345" t="str">
        <f t="shared" si="43"/>
        <v/>
      </c>
      <c r="BF60" s="346" t="str">
        <f t="shared" si="44"/>
        <v/>
      </c>
      <c r="BG60" s="344" t="str">
        <f t="shared" si="45"/>
        <v/>
      </c>
      <c r="BH60" s="347" t="str">
        <f t="shared" si="46"/>
        <v/>
      </c>
      <c r="BI60" s="348" t="str">
        <f t="shared" si="47"/>
        <v/>
      </c>
      <c r="BJ60" s="348" t="str">
        <f t="shared" si="48"/>
        <v/>
      </c>
      <c r="BK60" s="486" t="str">
        <f t="shared" si="49"/>
        <v/>
      </c>
      <c r="BL60" s="349" t="str">
        <f t="shared" si="56"/>
        <v/>
      </c>
      <c r="BM60" s="135" t="str">
        <f t="shared" si="57"/>
        <v/>
      </c>
      <c r="BN60" s="136" t="str">
        <f t="shared" si="58"/>
        <v/>
      </c>
      <c r="BO60" s="137" t="str">
        <f t="shared" si="59"/>
        <v/>
      </c>
      <c r="BP60" s="135" t="str">
        <f t="shared" si="60"/>
        <v/>
      </c>
      <c r="BQ60" s="136" t="str">
        <f t="shared" si="61"/>
        <v/>
      </c>
      <c r="BR60" s="137" t="str">
        <f t="shared" si="62"/>
        <v/>
      </c>
      <c r="BS60" s="135" t="str">
        <f t="shared" si="63"/>
        <v/>
      </c>
      <c r="BT60" s="140" t="str">
        <f t="shared" si="64"/>
        <v/>
      </c>
      <c r="BU60" s="348" t="str">
        <f t="shared" si="50"/>
        <v/>
      </c>
      <c r="BV60" s="348" t="str">
        <f t="shared" si="51"/>
        <v/>
      </c>
      <c r="BW60" s="348" t="str">
        <f t="shared" si="52"/>
        <v/>
      </c>
      <c r="BX60" s="350" t="str">
        <f t="shared" si="53"/>
        <v/>
      </c>
      <c r="BY60" s="351" t="str">
        <f t="shared" si="54"/>
        <v/>
      </c>
    </row>
    <row r="61" spans="1:77" s="5" customFormat="1" ht="15.6" x14ac:dyDescent="0.3">
      <c r="A61" s="141">
        <v>40</v>
      </c>
      <c r="B61" s="333"/>
      <c r="C61" s="22"/>
      <c r="D61" s="754"/>
      <c r="E61" s="756"/>
      <c r="F61" s="758"/>
      <c r="G61" s="49"/>
      <c r="H61" s="334"/>
      <c r="I61" s="334"/>
      <c r="J61" s="335"/>
      <c r="K61" s="336"/>
      <c r="L61" s="38" t="str">
        <f t="shared" si="0"/>
        <v/>
      </c>
      <c r="M61" s="38" t="str">
        <f t="shared" si="1"/>
        <v/>
      </c>
      <c r="N61" s="38" t="str">
        <f t="shared" si="2"/>
        <v/>
      </c>
      <c r="O61" s="39" t="str">
        <f t="shared" si="3"/>
        <v/>
      </c>
      <c r="P61" s="40" t="str">
        <f t="shared" si="55"/>
        <v/>
      </c>
      <c r="Q61" s="77" t="str">
        <f t="shared" si="4"/>
        <v/>
      </c>
      <c r="R61" s="337" t="str">
        <f t="shared" si="5"/>
        <v/>
      </c>
      <c r="S61" s="40" t="str">
        <f t="shared" si="6"/>
        <v/>
      </c>
      <c r="T61" s="77" t="str">
        <f t="shared" si="7"/>
        <v/>
      </c>
      <c r="U61" s="337" t="str">
        <f t="shared" si="8"/>
        <v/>
      </c>
      <c r="V61" s="40" t="str">
        <f t="shared" si="9"/>
        <v/>
      </c>
      <c r="W61" s="77" t="str">
        <f t="shared" si="10"/>
        <v/>
      </c>
      <c r="X61" s="41" t="str">
        <f t="shared" si="11"/>
        <v/>
      </c>
      <c r="Y61" s="41" t="str">
        <f t="shared" si="12"/>
        <v/>
      </c>
      <c r="Z61" s="41" t="str">
        <f t="shared" si="13"/>
        <v/>
      </c>
      <c r="AA61" s="42" t="str">
        <f t="shared" si="14"/>
        <v/>
      </c>
      <c r="AB61" s="338">
        <f t="shared" si="15"/>
        <v>0</v>
      </c>
      <c r="AC61" s="338" t="str">
        <f t="shared" si="16"/>
        <v/>
      </c>
      <c r="AD61" s="338" t="str">
        <f t="shared" si="17"/>
        <v/>
      </c>
      <c r="AE61" s="339" t="str">
        <f t="shared" si="18"/>
        <v/>
      </c>
      <c r="AF61" s="339" t="str">
        <f t="shared" si="19"/>
        <v/>
      </c>
      <c r="AG61" s="340" t="str">
        <f t="shared" si="20"/>
        <v/>
      </c>
      <c r="AH61" s="339" t="str">
        <f t="shared" si="21"/>
        <v/>
      </c>
      <c r="AI61" s="339" t="str">
        <f t="shared" si="22"/>
        <v/>
      </c>
      <c r="AJ61" s="340" t="str">
        <f t="shared" si="23"/>
        <v/>
      </c>
      <c r="AK61" s="339" t="str">
        <f t="shared" si="24"/>
        <v/>
      </c>
      <c r="AL61" s="339" t="str">
        <f t="shared" si="25"/>
        <v/>
      </c>
      <c r="AM61" s="340" t="str">
        <f t="shared" si="26"/>
        <v/>
      </c>
      <c r="AN61" s="341" t="str">
        <f t="shared" si="27"/>
        <v/>
      </c>
      <c r="AO61" s="342" t="str">
        <f t="shared" si="28"/>
        <v/>
      </c>
      <c r="AP61" s="339" t="str">
        <f t="shared" si="29"/>
        <v/>
      </c>
      <c r="AQ61" s="340" t="str">
        <f t="shared" si="30"/>
        <v/>
      </c>
      <c r="AR61" s="342" t="str">
        <f t="shared" si="31"/>
        <v/>
      </c>
      <c r="AS61" s="339" t="str">
        <f t="shared" si="32"/>
        <v/>
      </c>
      <c r="AT61" s="340" t="str">
        <f t="shared" si="33"/>
        <v/>
      </c>
      <c r="AU61" s="342" t="str">
        <f t="shared" si="34"/>
        <v/>
      </c>
      <c r="AV61" s="339" t="str">
        <f t="shared" si="35"/>
        <v/>
      </c>
      <c r="AW61" s="340" t="str">
        <f t="shared" si="36"/>
        <v/>
      </c>
      <c r="AX61" s="343"/>
      <c r="AY61" s="340" t="str">
        <f t="shared" si="37"/>
        <v/>
      </c>
      <c r="AZ61" s="340" t="str">
        <f t="shared" si="38"/>
        <v/>
      </c>
      <c r="BA61" s="344" t="str">
        <f t="shared" si="39"/>
        <v/>
      </c>
      <c r="BB61" s="345" t="str">
        <f t="shared" si="40"/>
        <v/>
      </c>
      <c r="BC61" s="346" t="str">
        <f t="shared" si="41"/>
        <v/>
      </c>
      <c r="BD61" s="344" t="str">
        <f t="shared" si="42"/>
        <v/>
      </c>
      <c r="BE61" s="345" t="str">
        <f t="shared" si="43"/>
        <v/>
      </c>
      <c r="BF61" s="346" t="str">
        <f t="shared" si="44"/>
        <v/>
      </c>
      <c r="BG61" s="344" t="str">
        <f t="shared" si="45"/>
        <v/>
      </c>
      <c r="BH61" s="347" t="str">
        <f t="shared" si="46"/>
        <v/>
      </c>
      <c r="BI61" s="348" t="str">
        <f t="shared" si="47"/>
        <v/>
      </c>
      <c r="BJ61" s="348" t="str">
        <f t="shared" si="48"/>
        <v/>
      </c>
      <c r="BK61" s="486" t="str">
        <f t="shared" si="49"/>
        <v/>
      </c>
      <c r="BL61" s="349" t="str">
        <f t="shared" si="56"/>
        <v/>
      </c>
      <c r="BM61" s="135" t="str">
        <f t="shared" si="57"/>
        <v/>
      </c>
      <c r="BN61" s="136" t="str">
        <f t="shared" si="58"/>
        <v/>
      </c>
      <c r="BO61" s="137" t="str">
        <f t="shared" si="59"/>
        <v/>
      </c>
      <c r="BP61" s="135" t="str">
        <f t="shared" si="60"/>
        <v/>
      </c>
      <c r="BQ61" s="136" t="str">
        <f t="shared" si="61"/>
        <v/>
      </c>
      <c r="BR61" s="137" t="str">
        <f t="shared" si="62"/>
        <v/>
      </c>
      <c r="BS61" s="135" t="str">
        <f t="shared" si="63"/>
        <v/>
      </c>
      <c r="BT61" s="140" t="str">
        <f t="shared" si="64"/>
        <v/>
      </c>
      <c r="BU61" s="348" t="str">
        <f t="shared" si="50"/>
        <v/>
      </c>
      <c r="BV61" s="348" t="str">
        <f t="shared" si="51"/>
        <v/>
      </c>
      <c r="BW61" s="348" t="str">
        <f t="shared" si="52"/>
        <v/>
      </c>
      <c r="BX61" s="350" t="str">
        <f t="shared" si="53"/>
        <v/>
      </c>
      <c r="BY61" s="351" t="str">
        <f t="shared" si="54"/>
        <v/>
      </c>
    </row>
    <row r="62" spans="1:77" s="5" customFormat="1" ht="15.6" x14ac:dyDescent="0.3">
      <c r="A62" s="141">
        <v>41</v>
      </c>
      <c r="B62" s="333"/>
      <c r="C62" s="22"/>
      <c r="D62" s="754"/>
      <c r="E62" s="756"/>
      <c r="F62" s="758"/>
      <c r="G62" s="49"/>
      <c r="H62" s="334"/>
      <c r="I62" s="334"/>
      <c r="J62" s="335"/>
      <c r="K62" s="336"/>
      <c r="L62" s="38" t="str">
        <f t="shared" si="0"/>
        <v/>
      </c>
      <c r="M62" s="38" t="str">
        <f t="shared" si="1"/>
        <v/>
      </c>
      <c r="N62" s="38" t="str">
        <f t="shared" si="2"/>
        <v/>
      </c>
      <c r="O62" s="39" t="str">
        <f t="shared" si="3"/>
        <v/>
      </c>
      <c r="P62" s="40" t="str">
        <f t="shared" si="55"/>
        <v/>
      </c>
      <c r="Q62" s="77" t="str">
        <f t="shared" si="4"/>
        <v/>
      </c>
      <c r="R62" s="337" t="str">
        <f t="shared" si="5"/>
        <v/>
      </c>
      <c r="S62" s="40" t="str">
        <f t="shared" si="6"/>
        <v/>
      </c>
      <c r="T62" s="77" t="str">
        <f t="shared" si="7"/>
        <v/>
      </c>
      <c r="U62" s="337" t="str">
        <f t="shared" si="8"/>
        <v/>
      </c>
      <c r="V62" s="40" t="str">
        <f t="shared" si="9"/>
        <v/>
      </c>
      <c r="W62" s="77" t="str">
        <f t="shared" si="10"/>
        <v/>
      </c>
      <c r="X62" s="41" t="str">
        <f t="shared" si="11"/>
        <v/>
      </c>
      <c r="Y62" s="41" t="str">
        <f t="shared" si="12"/>
        <v/>
      </c>
      <c r="Z62" s="41" t="str">
        <f t="shared" si="13"/>
        <v/>
      </c>
      <c r="AA62" s="42" t="str">
        <f t="shared" si="14"/>
        <v/>
      </c>
      <c r="AB62" s="338">
        <f t="shared" si="15"/>
        <v>0</v>
      </c>
      <c r="AC62" s="338" t="str">
        <f t="shared" si="16"/>
        <v/>
      </c>
      <c r="AD62" s="338" t="str">
        <f t="shared" si="17"/>
        <v/>
      </c>
      <c r="AE62" s="339" t="str">
        <f t="shared" si="18"/>
        <v/>
      </c>
      <c r="AF62" s="339" t="str">
        <f t="shared" si="19"/>
        <v/>
      </c>
      <c r="AG62" s="340" t="str">
        <f t="shared" si="20"/>
        <v/>
      </c>
      <c r="AH62" s="339" t="str">
        <f t="shared" si="21"/>
        <v/>
      </c>
      <c r="AI62" s="339" t="str">
        <f t="shared" si="22"/>
        <v/>
      </c>
      <c r="AJ62" s="340" t="str">
        <f t="shared" si="23"/>
        <v/>
      </c>
      <c r="AK62" s="339" t="str">
        <f t="shared" si="24"/>
        <v/>
      </c>
      <c r="AL62" s="339" t="str">
        <f t="shared" si="25"/>
        <v/>
      </c>
      <c r="AM62" s="340" t="str">
        <f t="shared" si="26"/>
        <v/>
      </c>
      <c r="AN62" s="341" t="str">
        <f t="shared" si="27"/>
        <v/>
      </c>
      <c r="AO62" s="342" t="str">
        <f t="shared" si="28"/>
        <v/>
      </c>
      <c r="AP62" s="339" t="str">
        <f t="shared" si="29"/>
        <v/>
      </c>
      <c r="AQ62" s="340" t="str">
        <f t="shared" si="30"/>
        <v/>
      </c>
      <c r="AR62" s="342" t="str">
        <f t="shared" si="31"/>
        <v/>
      </c>
      <c r="AS62" s="339" t="str">
        <f t="shared" si="32"/>
        <v/>
      </c>
      <c r="AT62" s="340" t="str">
        <f t="shared" si="33"/>
        <v/>
      </c>
      <c r="AU62" s="342" t="str">
        <f t="shared" si="34"/>
        <v/>
      </c>
      <c r="AV62" s="339" t="str">
        <f t="shared" si="35"/>
        <v/>
      </c>
      <c r="AW62" s="340" t="str">
        <f t="shared" si="36"/>
        <v/>
      </c>
      <c r="AX62" s="343"/>
      <c r="AY62" s="340" t="str">
        <f t="shared" si="37"/>
        <v/>
      </c>
      <c r="AZ62" s="340" t="str">
        <f t="shared" si="38"/>
        <v/>
      </c>
      <c r="BA62" s="344" t="str">
        <f t="shared" si="39"/>
        <v/>
      </c>
      <c r="BB62" s="345" t="str">
        <f t="shared" si="40"/>
        <v/>
      </c>
      <c r="BC62" s="346" t="str">
        <f t="shared" si="41"/>
        <v/>
      </c>
      <c r="BD62" s="344" t="str">
        <f t="shared" si="42"/>
        <v/>
      </c>
      <c r="BE62" s="345" t="str">
        <f t="shared" si="43"/>
        <v/>
      </c>
      <c r="BF62" s="346" t="str">
        <f t="shared" si="44"/>
        <v/>
      </c>
      <c r="BG62" s="344" t="str">
        <f t="shared" si="45"/>
        <v/>
      </c>
      <c r="BH62" s="347" t="str">
        <f t="shared" si="46"/>
        <v/>
      </c>
      <c r="BI62" s="348" t="str">
        <f t="shared" si="47"/>
        <v/>
      </c>
      <c r="BJ62" s="348" t="str">
        <f t="shared" si="48"/>
        <v/>
      </c>
      <c r="BK62" s="486" t="str">
        <f t="shared" si="49"/>
        <v/>
      </c>
      <c r="BL62" s="349" t="str">
        <f t="shared" si="56"/>
        <v/>
      </c>
      <c r="BM62" s="135" t="str">
        <f t="shared" si="57"/>
        <v/>
      </c>
      <c r="BN62" s="136" t="str">
        <f t="shared" si="58"/>
        <v/>
      </c>
      <c r="BO62" s="137" t="str">
        <f t="shared" si="59"/>
        <v/>
      </c>
      <c r="BP62" s="135" t="str">
        <f t="shared" si="60"/>
        <v/>
      </c>
      <c r="BQ62" s="136" t="str">
        <f t="shared" si="61"/>
        <v/>
      </c>
      <c r="BR62" s="137" t="str">
        <f t="shared" si="62"/>
        <v/>
      </c>
      <c r="BS62" s="135" t="str">
        <f t="shared" si="63"/>
        <v/>
      </c>
      <c r="BT62" s="140" t="str">
        <f t="shared" si="64"/>
        <v/>
      </c>
      <c r="BU62" s="348" t="str">
        <f t="shared" si="50"/>
        <v/>
      </c>
      <c r="BV62" s="348" t="str">
        <f t="shared" si="51"/>
        <v/>
      </c>
      <c r="BW62" s="348" t="str">
        <f t="shared" si="52"/>
        <v/>
      </c>
      <c r="BX62" s="350" t="str">
        <f t="shared" si="53"/>
        <v/>
      </c>
      <c r="BY62" s="351" t="str">
        <f t="shared" si="54"/>
        <v/>
      </c>
    </row>
    <row r="63" spans="1:77" s="5" customFormat="1" ht="15.6" x14ac:dyDescent="0.3">
      <c r="A63" s="141">
        <v>42</v>
      </c>
      <c r="B63" s="333"/>
      <c r="C63" s="22"/>
      <c r="D63" s="754"/>
      <c r="E63" s="756"/>
      <c r="F63" s="758"/>
      <c r="G63" s="49"/>
      <c r="H63" s="334"/>
      <c r="I63" s="334"/>
      <c r="J63" s="335"/>
      <c r="K63" s="336"/>
      <c r="L63" s="38" t="str">
        <f t="shared" si="0"/>
        <v/>
      </c>
      <c r="M63" s="38" t="str">
        <f t="shared" si="1"/>
        <v/>
      </c>
      <c r="N63" s="38" t="str">
        <f t="shared" si="2"/>
        <v/>
      </c>
      <c r="O63" s="39" t="str">
        <f t="shared" si="3"/>
        <v/>
      </c>
      <c r="P63" s="40" t="str">
        <f t="shared" si="55"/>
        <v/>
      </c>
      <c r="Q63" s="77" t="str">
        <f t="shared" si="4"/>
        <v/>
      </c>
      <c r="R63" s="337" t="str">
        <f t="shared" si="5"/>
        <v/>
      </c>
      <c r="S63" s="40" t="str">
        <f t="shared" si="6"/>
        <v/>
      </c>
      <c r="T63" s="77" t="str">
        <f t="shared" si="7"/>
        <v/>
      </c>
      <c r="U63" s="337" t="str">
        <f t="shared" si="8"/>
        <v/>
      </c>
      <c r="V63" s="40" t="str">
        <f t="shared" si="9"/>
        <v/>
      </c>
      <c r="W63" s="77" t="str">
        <f t="shared" si="10"/>
        <v/>
      </c>
      <c r="X63" s="41" t="str">
        <f t="shared" si="11"/>
        <v/>
      </c>
      <c r="Y63" s="41" t="str">
        <f t="shared" si="12"/>
        <v/>
      </c>
      <c r="Z63" s="41" t="str">
        <f t="shared" si="13"/>
        <v/>
      </c>
      <c r="AA63" s="42" t="str">
        <f t="shared" si="14"/>
        <v/>
      </c>
      <c r="AB63" s="338">
        <f t="shared" si="15"/>
        <v>0</v>
      </c>
      <c r="AC63" s="338" t="str">
        <f t="shared" si="16"/>
        <v/>
      </c>
      <c r="AD63" s="338" t="str">
        <f t="shared" si="17"/>
        <v/>
      </c>
      <c r="AE63" s="339" t="str">
        <f t="shared" si="18"/>
        <v/>
      </c>
      <c r="AF63" s="339" t="str">
        <f t="shared" si="19"/>
        <v/>
      </c>
      <c r="AG63" s="340" t="str">
        <f t="shared" si="20"/>
        <v/>
      </c>
      <c r="AH63" s="339" t="str">
        <f t="shared" si="21"/>
        <v/>
      </c>
      <c r="AI63" s="339" t="str">
        <f t="shared" si="22"/>
        <v/>
      </c>
      <c r="AJ63" s="340" t="str">
        <f t="shared" si="23"/>
        <v/>
      </c>
      <c r="AK63" s="339" t="str">
        <f t="shared" si="24"/>
        <v/>
      </c>
      <c r="AL63" s="339" t="str">
        <f t="shared" si="25"/>
        <v/>
      </c>
      <c r="AM63" s="340" t="str">
        <f t="shared" si="26"/>
        <v/>
      </c>
      <c r="AN63" s="341" t="str">
        <f t="shared" si="27"/>
        <v/>
      </c>
      <c r="AO63" s="342" t="str">
        <f t="shared" si="28"/>
        <v/>
      </c>
      <c r="AP63" s="339" t="str">
        <f t="shared" si="29"/>
        <v/>
      </c>
      <c r="AQ63" s="340" t="str">
        <f t="shared" si="30"/>
        <v/>
      </c>
      <c r="AR63" s="342" t="str">
        <f t="shared" si="31"/>
        <v/>
      </c>
      <c r="AS63" s="339" t="str">
        <f t="shared" si="32"/>
        <v/>
      </c>
      <c r="AT63" s="340" t="str">
        <f t="shared" si="33"/>
        <v/>
      </c>
      <c r="AU63" s="342" t="str">
        <f t="shared" si="34"/>
        <v/>
      </c>
      <c r="AV63" s="339" t="str">
        <f t="shared" si="35"/>
        <v/>
      </c>
      <c r="AW63" s="340" t="str">
        <f t="shared" si="36"/>
        <v/>
      </c>
      <c r="AX63" s="343"/>
      <c r="AY63" s="340" t="str">
        <f t="shared" si="37"/>
        <v/>
      </c>
      <c r="AZ63" s="340" t="str">
        <f t="shared" si="38"/>
        <v/>
      </c>
      <c r="BA63" s="344" t="str">
        <f t="shared" si="39"/>
        <v/>
      </c>
      <c r="BB63" s="345" t="str">
        <f t="shared" si="40"/>
        <v/>
      </c>
      <c r="BC63" s="346" t="str">
        <f t="shared" si="41"/>
        <v/>
      </c>
      <c r="BD63" s="344" t="str">
        <f t="shared" si="42"/>
        <v/>
      </c>
      <c r="BE63" s="345" t="str">
        <f t="shared" si="43"/>
        <v/>
      </c>
      <c r="BF63" s="346" t="str">
        <f t="shared" si="44"/>
        <v/>
      </c>
      <c r="BG63" s="344" t="str">
        <f t="shared" si="45"/>
        <v/>
      </c>
      <c r="BH63" s="347" t="str">
        <f t="shared" si="46"/>
        <v/>
      </c>
      <c r="BI63" s="348" t="str">
        <f t="shared" si="47"/>
        <v/>
      </c>
      <c r="BJ63" s="348" t="str">
        <f t="shared" si="48"/>
        <v/>
      </c>
      <c r="BK63" s="486" t="str">
        <f t="shared" si="49"/>
        <v/>
      </c>
      <c r="BL63" s="349" t="str">
        <f t="shared" si="56"/>
        <v/>
      </c>
      <c r="BM63" s="135" t="str">
        <f t="shared" si="57"/>
        <v/>
      </c>
      <c r="BN63" s="136" t="str">
        <f t="shared" si="58"/>
        <v/>
      </c>
      <c r="BO63" s="137" t="str">
        <f t="shared" si="59"/>
        <v/>
      </c>
      <c r="BP63" s="135" t="str">
        <f t="shared" si="60"/>
        <v/>
      </c>
      <c r="BQ63" s="136" t="str">
        <f t="shared" si="61"/>
        <v/>
      </c>
      <c r="BR63" s="137" t="str">
        <f t="shared" si="62"/>
        <v/>
      </c>
      <c r="BS63" s="135" t="str">
        <f t="shared" si="63"/>
        <v/>
      </c>
      <c r="BT63" s="140" t="str">
        <f t="shared" si="64"/>
        <v/>
      </c>
      <c r="BU63" s="348" t="str">
        <f t="shared" si="50"/>
        <v/>
      </c>
      <c r="BV63" s="348" t="str">
        <f t="shared" si="51"/>
        <v/>
      </c>
      <c r="BW63" s="348" t="str">
        <f t="shared" si="52"/>
        <v/>
      </c>
      <c r="BX63" s="350" t="str">
        <f t="shared" si="53"/>
        <v/>
      </c>
      <c r="BY63" s="351" t="str">
        <f t="shared" si="54"/>
        <v/>
      </c>
    </row>
    <row r="64" spans="1:77" s="5" customFormat="1" ht="15.6" x14ac:dyDescent="0.3">
      <c r="A64" s="141">
        <v>43</v>
      </c>
      <c r="B64" s="333"/>
      <c r="C64" s="22"/>
      <c r="D64" s="754"/>
      <c r="E64" s="756"/>
      <c r="F64" s="758"/>
      <c r="G64" s="49"/>
      <c r="H64" s="334"/>
      <c r="I64" s="334"/>
      <c r="J64" s="335"/>
      <c r="K64" s="336"/>
      <c r="L64" s="38" t="str">
        <f t="shared" si="0"/>
        <v/>
      </c>
      <c r="M64" s="38" t="str">
        <f t="shared" si="1"/>
        <v/>
      </c>
      <c r="N64" s="38" t="str">
        <f t="shared" si="2"/>
        <v/>
      </c>
      <c r="O64" s="39" t="str">
        <f t="shared" si="3"/>
        <v/>
      </c>
      <c r="P64" s="40" t="str">
        <f t="shared" si="55"/>
        <v/>
      </c>
      <c r="Q64" s="77" t="str">
        <f t="shared" si="4"/>
        <v/>
      </c>
      <c r="R64" s="337" t="str">
        <f t="shared" si="5"/>
        <v/>
      </c>
      <c r="S64" s="40" t="str">
        <f t="shared" si="6"/>
        <v/>
      </c>
      <c r="T64" s="77" t="str">
        <f t="shared" si="7"/>
        <v/>
      </c>
      <c r="U64" s="337" t="str">
        <f t="shared" si="8"/>
        <v/>
      </c>
      <c r="V64" s="40" t="str">
        <f t="shared" si="9"/>
        <v/>
      </c>
      <c r="W64" s="77" t="str">
        <f t="shared" si="10"/>
        <v/>
      </c>
      <c r="X64" s="41" t="str">
        <f t="shared" si="11"/>
        <v/>
      </c>
      <c r="Y64" s="41" t="str">
        <f t="shared" si="12"/>
        <v/>
      </c>
      <c r="Z64" s="41" t="str">
        <f t="shared" si="13"/>
        <v/>
      </c>
      <c r="AA64" s="42" t="str">
        <f t="shared" si="14"/>
        <v/>
      </c>
      <c r="AB64" s="338">
        <f t="shared" si="15"/>
        <v>0</v>
      </c>
      <c r="AC64" s="338" t="str">
        <f t="shared" si="16"/>
        <v/>
      </c>
      <c r="AD64" s="338" t="str">
        <f t="shared" si="17"/>
        <v/>
      </c>
      <c r="AE64" s="339" t="str">
        <f t="shared" si="18"/>
        <v/>
      </c>
      <c r="AF64" s="339" t="str">
        <f t="shared" si="19"/>
        <v/>
      </c>
      <c r="AG64" s="340" t="str">
        <f t="shared" si="20"/>
        <v/>
      </c>
      <c r="AH64" s="339" t="str">
        <f t="shared" si="21"/>
        <v/>
      </c>
      <c r="AI64" s="339" t="str">
        <f t="shared" si="22"/>
        <v/>
      </c>
      <c r="AJ64" s="340" t="str">
        <f t="shared" si="23"/>
        <v/>
      </c>
      <c r="AK64" s="339" t="str">
        <f t="shared" si="24"/>
        <v/>
      </c>
      <c r="AL64" s="339" t="str">
        <f t="shared" si="25"/>
        <v/>
      </c>
      <c r="AM64" s="340" t="str">
        <f t="shared" si="26"/>
        <v/>
      </c>
      <c r="AN64" s="341" t="str">
        <f t="shared" si="27"/>
        <v/>
      </c>
      <c r="AO64" s="342" t="str">
        <f t="shared" si="28"/>
        <v/>
      </c>
      <c r="AP64" s="339" t="str">
        <f t="shared" si="29"/>
        <v/>
      </c>
      <c r="AQ64" s="340" t="str">
        <f t="shared" si="30"/>
        <v/>
      </c>
      <c r="AR64" s="342" t="str">
        <f t="shared" si="31"/>
        <v/>
      </c>
      <c r="AS64" s="339" t="str">
        <f t="shared" si="32"/>
        <v/>
      </c>
      <c r="AT64" s="340" t="str">
        <f t="shared" si="33"/>
        <v/>
      </c>
      <c r="AU64" s="342" t="str">
        <f t="shared" si="34"/>
        <v/>
      </c>
      <c r="AV64" s="339" t="str">
        <f t="shared" si="35"/>
        <v/>
      </c>
      <c r="AW64" s="340" t="str">
        <f t="shared" si="36"/>
        <v/>
      </c>
      <c r="AX64" s="343"/>
      <c r="AY64" s="340" t="str">
        <f t="shared" si="37"/>
        <v/>
      </c>
      <c r="AZ64" s="340" t="str">
        <f t="shared" si="38"/>
        <v/>
      </c>
      <c r="BA64" s="344" t="str">
        <f t="shared" si="39"/>
        <v/>
      </c>
      <c r="BB64" s="345" t="str">
        <f t="shared" si="40"/>
        <v/>
      </c>
      <c r="BC64" s="346" t="str">
        <f t="shared" si="41"/>
        <v/>
      </c>
      <c r="BD64" s="344" t="str">
        <f t="shared" si="42"/>
        <v/>
      </c>
      <c r="BE64" s="345" t="str">
        <f t="shared" si="43"/>
        <v/>
      </c>
      <c r="BF64" s="346" t="str">
        <f t="shared" si="44"/>
        <v/>
      </c>
      <c r="BG64" s="344" t="str">
        <f t="shared" si="45"/>
        <v/>
      </c>
      <c r="BH64" s="347" t="str">
        <f t="shared" si="46"/>
        <v/>
      </c>
      <c r="BI64" s="348" t="str">
        <f t="shared" si="47"/>
        <v/>
      </c>
      <c r="BJ64" s="348" t="str">
        <f t="shared" si="48"/>
        <v/>
      </c>
      <c r="BK64" s="486" t="str">
        <f t="shared" si="49"/>
        <v/>
      </c>
      <c r="BL64" s="349" t="str">
        <f t="shared" si="56"/>
        <v/>
      </c>
      <c r="BM64" s="135" t="str">
        <f t="shared" si="57"/>
        <v/>
      </c>
      <c r="BN64" s="136" t="str">
        <f t="shared" si="58"/>
        <v/>
      </c>
      <c r="BO64" s="137" t="str">
        <f t="shared" si="59"/>
        <v/>
      </c>
      <c r="BP64" s="135" t="str">
        <f t="shared" si="60"/>
        <v/>
      </c>
      <c r="BQ64" s="136" t="str">
        <f t="shared" si="61"/>
        <v/>
      </c>
      <c r="BR64" s="137" t="str">
        <f t="shared" si="62"/>
        <v/>
      </c>
      <c r="BS64" s="135" t="str">
        <f t="shared" si="63"/>
        <v/>
      </c>
      <c r="BT64" s="140" t="str">
        <f t="shared" si="64"/>
        <v/>
      </c>
      <c r="BU64" s="348" t="str">
        <f t="shared" si="50"/>
        <v/>
      </c>
      <c r="BV64" s="348" t="str">
        <f t="shared" si="51"/>
        <v/>
      </c>
      <c r="BW64" s="348" t="str">
        <f t="shared" si="52"/>
        <v/>
      </c>
      <c r="BX64" s="350" t="str">
        <f t="shared" si="53"/>
        <v/>
      </c>
      <c r="BY64" s="351" t="str">
        <f t="shared" si="54"/>
        <v/>
      </c>
    </row>
    <row r="65" spans="1:77" s="5" customFormat="1" ht="15.6" x14ac:dyDescent="0.3">
      <c r="A65" s="141">
        <v>44</v>
      </c>
      <c r="B65" s="333"/>
      <c r="C65" s="22"/>
      <c r="D65" s="754"/>
      <c r="E65" s="756"/>
      <c r="F65" s="758"/>
      <c r="G65" s="49"/>
      <c r="H65" s="334"/>
      <c r="I65" s="334"/>
      <c r="J65" s="335"/>
      <c r="K65" s="336"/>
      <c r="L65" s="38" t="str">
        <f t="shared" si="0"/>
        <v/>
      </c>
      <c r="M65" s="38" t="str">
        <f t="shared" si="1"/>
        <v/>
      </c>
      <c r="N65" s="38" t="str">
        <f t="shared" si="2"/>
        <v/>
      </c>
      <c r="O65" s="39" t="str">
        <f t="shared" si="3"/>
        <v/>
      </c>
      <c r="P65" s="40" t="str">
        <f t="shared" si="55"/>
        <v/>
      </c>
      <c r="Q65" s="77" t="str">
        <f t="shared" si="4"/>
        <v/>
      </c>
      <c r="R65" s="337" t="str">
        <f t="shared" si="5"/>
        <v/>
      </c>
      <c r="S65" s="40" t="str">
        <f t="shared" si="6"/>
        <v/>
      </c>
      <c r="T65" s="77" t="str">
        <f t="shared" si="7"/>
        <v/>
      </c>
      <c r="U65" s="337" t="str">
        <f t="shared" si="8"/>
        <v/>
      </c>
      <c r="V65" s="40" t="str">
        <f t="shared" si="9"/>
        <v/>
      </c>
      <c r="W65" s="77" t="str">
        <f t="shared" si="10"/>
        <v/>
      </c>
      <c r="X65" s="41" t="str">
        <f t="shared" si="11"/>
        <v/>
      </c>
      <c r="Y65" s="41" t="str">
        <f t="shared" si="12"/>
        <v/>
      </c>
      <c r="Z65" s="41" t="str">
        <f t="shared" si="13"/>
        <v/>
      </c>
      <c r="AA65" s="42" t="str">
        <f t="shared" si="14"/>
        <v/>
      </c>
      <c r="AB65" s="338">
        <f t="shared" si="15"/>
        <v>0</v>
      </c>
      <c r="AC65" s="338" t="str">
        <f t="shared" si="16"/>
        <v/>
      </c>
      <c r="AD65" s="338" t="str">
        <f t="shared" si="17"/>
        <v/>
      </c>
      <c r="AE65" s="339" t="str">
        <f t="shared" si="18"/>
        <v/>
      </c>
      <c r="AF65" s="339" t="str">
        <f t="shared" si="19"/>
        <v/>
      </c>
      <c r="AG65" s="340" t="str">
        <f t="shared" si="20"/>
        <v/>
      </c>
      <c r="AH65" s="339" t="str">
        <f t="shared" si="21"/>
        <v/>
      </c>
      <c r="AI65" s="339" t="str">
        <f t="shared" si="22"/>
        <v/>
      </c>
      <c r="AJ65" s="340" t="str">
        <f t="shared" si="23"/>
        <v/>
      </c>
      <c r="AK65" s="339" t="str">
        <f t="shared" si="24"/>
        <v/>
      </c>
      <c r="AL65" s="339" t="str">
        <f t="shared" si="25"/>
        <v/>
      </c>
      <c r="AM65" s="340" t="str">
        <f t="shared" si="26"/>
        <v/>
      </c>
      <c r="AN65" s="341" t="str">
        <f t="shared" si="27"/>
        <v/>
      </c>
      <c r="AO65" s="342" t="str">
        <f t="shared" si="28"/>
        <v/>
      </c>
      <c r="AP65" s="339" t="str">
        <f t="shared" si="29"/>
        <v/>
      </c>
      <c r="AQ65" s="340" t="str">
        <f t="shared" si="30"/>
        <v/>
      </c>
      <c r="AR65" s="342" t="str">
        <f t="shared" si="31"/>
        <v/>
      </c>
      <c r="AS65" s="339" t="str">
        <f t="shared" si="32"/>
        <v/>
      </c>
      <c r="AT65" s="340" t="str">
        <f t="shared" si="33"/>
        <v/>
      </c>
      <c r="AU65" s="342" t="str">
        <f t="shared" si="34"/>
        <v/>
      </c>
      <c r="AV65" s="339" t="str">
        <f t="shared" si="35"/>
        <v/>
      </c>
      <c r="AW65" s="340" t="str">
        <f t="shared" si="36"/>
        <v/>
      </c>
      <c r="AX65" s="343"/>
      <c r="AY65" s="340" t="str">
        <f t="shared" si="37"/>
        <v/>
      </c>
      <c r="AZ65" s="340" t="str">
        <f t="shared" si="38"/>
        <v/>
      </c>
      <c r="BA65" s="344" t="str">
        <f t="shared" si="39"/>
        <v/>
      </c>
      <c r="BB65" s="345" t="str">
        <f t="shared" si="40"/>
        <v/>
      </c>
      <c r="BC65" s="346" t="str">
        <f t="shared" si="41"/>
        <v/>
      </c>
      <c r="BD65" s="344" t="str">
        <f t="shared" si="42"/>
        <v/>
      </c>
      <c r="BE65" s="345" t="str">
        <f t="shared" si="43"/>
        <v/>
      </c>
      <c r="BF65" s="346" t="str">
        <f t="shared" si="44"/>
        <v/>
      </c>
      <c r="BG65" s="344" t="str">
        <f t="shared" si="45"/>
        <v/>
      </c>
      <c r="BH65" s="347" t="str">
        <f t="shared" si="46"/>
        <v/>
      </c>
      <c r="BI65" s="348" t="str">
        <f t="shared" si="47"/>
        <v/>
      </c>
      <c r="BJ65" s="348" t="str">
        <f t="shared" si="48"/>
        <v/>
      </c>
      <c r="BK65" s="486" t="str">
        <f t="shared" si="49"/>
        <v/>
      </c>
      <c r="BL65" s="349" t="str">
        <f t="shared" si="56"/>
        <v/>
      </c>
      <c r="BM65" s="135" t="str">
        <f t="shared" si="57"/>
        <v/>
      </c>
      <c r="BN65" s="136" t="str">
        <f t="shared" si="58"/>
        <v/>
      </c>
      <c r="BO65" s="137" t="str">
        <f t="shared" si="59"/>
        <v/>
      </c>
      <c r="BP65" s="135" t="str">
        <f t="shared" si="60"/>
        <v/>
      </c>
      <c r="BQ65" s="136" t="str">
        <f t="shared" si="61"/>
        <v/>
      </c>
      <c r="BR65" s="137" t="str">
        <f t="shared" si="62"/>
        <v/>
      </c>
      <c r="BS65" s="135" t="str">
        <f t="shared" si="63"/>
        <v/>
      </c>
      <c r="BT65" s="140" t="str">
        <f t="shared" si="64"/>
        <v/>
      </c>
      <c r="BU65" s="348" t="str">
        <f t="shared" si="50"/>
        <v/>
      </c>
      <c r="BV65" s="348" t="str">
        <f t="shared" si="51"/>
        <v/>
      </c>
      <c r="BW65" s="348" t="str">
        <f t="shared" si="52"/>
        <v/>
      </c>
      <c r="BX65" s="350" t="str">
        <f t="shared" si="53"/>
        <v/>
      </c>
      <c r="BY65" s="351" t="str">
        <f t="shared" si="54"/>
        <v/>
      </c>
    </row>
    <row r="66" spans="1:77" s="5" customFormat="1" ht="15.6" x14ac:dyDescent="0.3">
      <c r="A66" s="141">
        <v>45</v>
      </c>
      <c r="B66" s="333"/>
      <c r="C66" s="22"/>
      <c r="D66" s="754"/>
      <c r="E66" s="756"/>
      <c r="F66" s="758"/>
      <c r="G66" s="49"/>
      <c r="H66" s="334"/>
      <c r="I66" s="334"/>
      <c r="J66" s="335"/>
      <c r="K66" s="336"/>
      <c r="L66" s="38" t="str">
        <f t="shared" si="0"/>
        <v/>
      </c>
      <c r="M66" s="38" t="str">
        <f t="shared" si="1"/>
        <v/>
      </c>
      <c r="N66" s="38" t="str">
        <f t="shared" si="2"/>
        <v/>
      </c>
      <c r="O66" s="39" t="str">
        <f t="shared" si="3"/>
        <v/>
      </c>
      <c r="P66" s="40" t="str">
        <f t="shared" si="55"/>
        <v/>
      </c>
      <c r="Q66" s="77" t="str">
        <f t="shared" si="4"/>
        <v/>
      </c>
      <c r="R66" s="337" t="str">
        <f t="shared" si="5"/>
        <v/>
      </c>
      <c r="S66" s="40" t="str">
        <f t="shared" si="6"/>
        <v/>
      </c>
      <c r="T66" s="77" t="str">
        <f t="shared" si="7"/>
        <v/>
      </c>
      <c r="U66" s="337" t="str">
        <f t="shared" si="8"/>
        <v/>
      </c>
      <c r="V66" s="40" t="str">
        <f t="shared" si="9"/>
        <v/>
      </c>
      <c r="W66" s="77" t="str">
        <f t="shared" si="10"/>
        <v/>
      </c>
      <c r="X66" s="41" t="str">
        <f t="shared" si="11"/>
        <v/>
      </c>
      <c r="Y66" s="41" t="str">
        <f t="shared" si="12"/>
        <v/>
      </c>
      <c r="Z66" s="41" t="str">
        <f t="shared" si="13"/>
        <v/>
      </c>
      <c r="AA66" s="42" t="str">
        <f t="shared" si="14"/>
        <v/>
      </c>
      <c r="AB66" s="338">
        <f t="shared" si="15"/>
        <v>0</v>
      </c>
      <c r="AC66" s="338" t="str">
        <f t="shared" si="16"/>
        <v/>
      </c>
      <c r="AD66" s="338" t="str">
        <f t="shared" si="17"/>
        <v/>
      </c>
      <c r="AE66" s="339" t="str">
        <f t="shared" si="18"/>
        <v/>
      </c>
      <c r="AF66" s="339" t="str">
        <f t="shared" si="19"/>
        <v/>
      </c>
      <c r="AG66" s="340" t="str">
        <f t="shared" si="20"/>
        <v/>
      </c>
      <c r="AH66" s="339" t="str">
        <f t="shared" si="21"/>
        <v/>
      </c>
      <c r="AI66" s="339" t="str">
        <f t="shared" si="22"/>
        <v/>
      </c>
      <c r="AJ66" s="340" t="str">
        <f t="shared" si="23"/>
        <v/>
      </c>
      <c r="AK66" s="339" t="str">
        <f t="shared" si="24"/>
        <v/>
      </c>
      <c r="AL66" s="339" t="str">
        <f t="shared" si="25"/>
        <v/>
      </c>
      <c r="AM66" s="340" t="str">
        <f t="shared" si="26"/>
        <v/>
      </c>
      <c r="AN66" s="341" t="str">
        <f t="shared" si="27"/>
        <v/>
      </c>
      <c r="AO66" s="342" t="str">
        <f t="shared" si="28"/>
        <v/>
      </c>
      <c r="AP66" s="339" t="str">
        <f t="shared" si="29"/>
        <v/>
      </c>
      <c r="AQ66" s="340" t="str">
        <f t="shared" si="30"/>
        <v/>
      </c>
      <c r="AR66" s="342" t="str">
        <f t="shared" si="31"/>
        <v/>
      </c>
      <c r="AS66" s="339" t="str">
        <f t="shared" si="32"/>
        <v/>
      </c>
      <c r="AT66" s="340" t="str">
        <f t="shared" si="33"/>
        <v/>
      </c>
      <c r="AU66" s="342" t="str">
        <f t="shared" si="34"/>
        <v/>
      </c>
      <c r="AV66" s="339" t="str">
        <f t="shared" si="35"/>
        <v/>
      </c>
      <c r="AW66" s="340" t="str">
        <f t="shared" si="36"/>
        <v/>
      </c>
      <c r="AX66" s="343"/>
      <c r="AY66" s="340" t="str">
        <f t="shared" si="37"/>
        <v/>
      </c>
      <c r="AZ66" s="340" t="str">
        <f t="shared" si="38"/>
        <v/>
      </c>
      <c r="BA66" s="344" t="str">
        <f t="shared" si="39"/>
        <v/>
      </c>
      <c r="BB66" s="345" t="str">
        <f t="shared" si="40"/>
        <v/>
      </c>
      <c r="BC66" s="346" t="str">
        <f t="shared" si="41"/>
        <v/>
      </c>
      <c r="BD66" s="344" t="str">
        <f t="shared" si="42"/>
        <v/>
      </c>
      <c r="BE66" s="345" t="str">
        <f t="shared" si="43"/>
        <v/>
      </c>
      <c r="BF66" s="346" t="str">
        <f t="shared" si="44"/>
        <v/>
      </c>
      <c r="BG66" s="344" t="str">
        <f t="shared" si="45"/>
        <v/>
      </c>
      <c r="BH66" s="347" t="str">
        <f t="shared" si="46"/>
        <v/>
      </c>
      <c r="BI66" s="348" t="str">
        <f t="shared" si="47"/>
        <v/>
      </c>
      <c r="BJ66" s="348" t="str">
        <f t="shared" si="48"/>
        <v/>
      </c>
      <c r="BK66" s="486" t="str">
        <f t="shared" si="49"/>
        <v/>
      </c>
      <c r="BL66" s="349" t="str">
        <f t="shared" si="56"/>
        <v/>
      </c>
      <c r="BM66" s="135" t="str">
        <f t="shared" si="57"/>
        <v/>
      </c>
      <c r="BN66" s="136" t="str">
        <f t="shared" si="58"/>
        <v/>
      </c>
      <c r="BO66" s="137" t="str">
        <f t="shared" si="59"/>
        <v/>
      </c>
      <c r="BP66" s="135" t="str">
        <f t="shared" si="60"/>
        <v/>
      </c>
      <c r="BQ66" s="136" t="str">
        <f t="shared" si="61"/>
        <v/>
      </c>
      <c r="BR66" s="137" t="str">
        <f t="shared" si="62"/>
        <v/>
      </c>
      <c r="BS66" s="135" t="str">
        <f t="shared" si="63"/>
        <v/>
      </c>
      <c r="BT66" s="140" t="str">
        <f t="shared" si="64"/>
        <v/>
      </c>
      <c r="BU66" s="348" t="str">
        <f t="shared" si="50"/>
        <v/>
      </c>
      <c r="BV66" s="348" t="str">
        <f t="shared" si="51"/>
        <v/>
      </c>
      <c r="BW66" s="348" t="str">
        <f t="shared" si="52"/>
        <v/>
      </c>
      <c r="BX66" s="350" t="str">
        <f t="shared" si="53"/>
        <v/>
      </c>
      <c r="BY66" s="351" t="str">
        <f t="shared" si="54"/>
        <v/>
      </c>
    </row>
    <row r="67" spans="1:77" s="5" customFormat="1" ht="15.6" x14ac:dyDescent="0.3">
      <c r="A67" s="141">
        <v>46</v>
      </c>
      <c r="B67" s="333"/>
      <c r="C67" s="22"/>
      <c r="D67" s="754"/>
      <c r="E67" s="756"/>
      <c r="F67" s="758"/>
      <c r="G67" s="49"/>
      <c r="H67" s="334"/>
      <c r="I67" s="334"/>
      <c r="J67" s="335"/>
      <c r="K67" s="336"/>
      <c r="L67" s="38" t="str">
        <f t="shared" si="0"/>
        <v/>
      </c>
      <c r="M67" s="38" t="str">
        <f t="shared" si="1"/>
        <v/>
      </c>
      <c r="N67" s="38" t="str">
        <f t="shared" si="2"/>
        <v/>
      </c>
      <c r="O67" s="39" t="str">
        <f t="shared" si="3"/>
        <v/>
      </c>
      <c r="P67" s="40" t="str">
        <f t="shared" si="55"/>
        <v/>
      </c>
      <c r="Q67" s="77" t="str">
        <f t="shared" si="4"/>
        <v/>
      </c>
      <c r="R67" s="337" t="str">
        <f t="shared" si="5"/>
        <v/>
      </c>
      <c r="S67" s="40" t="str">
        <f t="shared" si="6"/>
        <v/>
      </c>
      <c r="T67" s="77" t="str">
        <f t="shared" si="7"/>
        <v/>
      </c>
      <c r="U67" s="337" t="str">
        <f t="shared" si="8"/>
        <v/>
      </c>
      <c r="V67" s="40" t="str">
        <f t="shared" si="9"/>
        <v/>
      </c>
      <c r="W67" s="77" t="str">
        <f t="shared" si="10"/>
        <v/>
      </c>
      <c r="X67" s="41" t="str">
        <f t="shared" si="11"/>
        <v/>
      </c>
      <c r="Y67" s="41" t="str">
        <f t="shared" si="12"/>
        <v/>
      </c>
      <c r="Z67" s="41" t="str">
        <f t="shared" si="13"/>
        <v/>
      </c>
      <c r="AA67" s="42" t="str">
        <f t="shared" si="14"/>
        <v/>
      </c>
      <c r="AB67" s="338">
        <f t="shared" si="15"/>
        <v>0</v>
      </c>
      <c r="AC67" s="338" t="str">
        <f t="shared" si="16"/>
        <v/>
      </c>
      <c r="AD67" s="338" t="str">
        <f t="shared" si="17"/>
        <v/>
      </c>
      <c r="AE67" s="339" t="str">
        <f t="shared" si="18"/>
        <v/>
      </c>
      <c r="AF67" s="339" t="str">
        <f t="shared" si="19"/>
        <v/>
      </c>
      <c r="AG67" s="340" t="str">
        <f t="shared" si="20"/>
        <v/>
      </c>
      <c r="AH67" s="339" t="str">
        <f t="shared" si="21"/>
        <v/>
      </c>
      <c r="AI67" s="339" t="str">
        <f t="shared" si="22"/>
        <v/>
      </c>
      <c r="AJ67" s="340" t="str">
        <f t="shared" si="23"/>
        <v/>
      </c>
      <c r="AK67" s="339" t="str">
        <f t="shared" si="24"/>
        <v/>
      </c>
      <c r="AL67" s="339" t="str">
        <f t="shared" si="25"/>
        <v/>
      </c>
      <c r="AM67" s="340" t="str">
        <f t="shared" si="26"/>
        <v/>
      </c>
      <c r="AN67" s="341" t="str">
        <f t="shared" si="27"/>
        <v/>
      </c>
      <c r="AO67" s="342" t="str">
        <f t="shared" si="28"/>
        <v/>
      </c>
      <c r="AP67" s="339" t="str">
        <f t="shared" si="29"/>
        <v/>
      </c>
      <c r="AQ67" s="340" t="str">
        <f t="shared" si="30"/>
        <v/>
      </c>
      <c r="AR67" s="342" t="str">
        <f t="shared" si="31"/>
        <v/>
      </c>
      <c r="AS67" s="339" t="str">
        <f t="shared" si="32"/>
        <v/>
      </c>
      <c r="AT67" s="340" t="str">
        <f t="shared" si="33"/>
        <v/>
      </c>
      <c r="AU67" s="342" t="str">
        <f t="shared" si="34"/>
        <v/>
      </c>
      <c r="AV67" s="339" t="str">
        <f t="shared" si="35"/>
        <v/>
      </c>
      <c r="AW67" s="340" t="str">
        <f t="shared" si="36"/>
        <v/>
      </c>
      <c r="AX67" s="343"/>
      <c r="AY67" s="340" t="str">
        <f t="shared" si="37"/>
        <v/>
      </c>
      <c r="AZ67" s="340" t="str">
        <f t="shared" si="38"/>
        <v/>
      </c>
      <c r="BA67" s="344" t="str">
        <f t="shared" si="39"/>
        <v/>
      </c>
      <c r="BB67" s="345" t="str">
        <f t="shared" si="40"/>
        <v/>
      </c>
      <c r="BC67" s="346" t="str">
        <f t="shared" si="41"/>
        <v/>
      </c>
      <c r="BD67" s="344" t="str">
        <f t="shared" si="42"/>
        <v/>
      </c>
      <c r="BE67" s="345" t="str">
        <f t="shared" si="43"/>
        <v/>
      </c>
      <c r="BF67" s="346" t="str">
        <f t="shared" si="44"/>
        <v/>
      </c>
      <c r="BG67" s="344" t="str">
        <f t="shared" si="45"/>
        <v/>
      </c>
      <c r="BH67" s="347" t="str">
        <f t="shared" si="46"/>
        <v/>
      </c>
      <c r="BI67" s="348" t="str">
        <f t="shared" si="47"/>
        <v/>
      </c>
      <c r="BJ67" s="348" t="str">
        <f t="shared" si="48"/>
        <v/>
      </c>
      <c r="BK67" s="486" t="str">
        <f t="shared" si="49"/>
        <v/>
      </c>
      <c r="BL67" s="349" t="str">
        <f t="shared" si="56"/>
        <v/>
      </c>
      <c r="BM67" s="135" t="str">
        <f t="shared" si="57"/>
        <v/>
      </c>
      <c r="BN67" s="136" t="str">
        <f t="shared" si="58"/>
        <v/>
      </c>
      <c r="BO67" s="137" t="str">
        <f t="shared" si="59"/>
        <v/>
      </c>
      <c r="BP67" s="135" t="str">
        <f t="shared" si="60"/>
        <v/>
      </c>
      <c r="BQ67" s="136" t="str">
        <f t="shared" si="61"/>
        <v/>
      </c>
      <c r="BR67" s="137" t="str">
        <f t="shared" si="62"/>
        <v/>
      </c>
      <c r="BS67" s="135" t="str">
        <f t="shared" si="63"/>
        <v/>
      </c>
      <c r="BT67" s="140" t="str">
        <f t="shared" si="64"/>
        <v/>
      </c>
      <c r="BU67" s="348" t="str">
        <f t="shared" si="50"/>
        <v/>
      </c>
      <c r="BV67" s="348" t="str">
        <f t="shared" si="51"/>
        <v/>
      </c>
      <c r="BW67" s="348" t="str">
        <f t="shared" si="52"/>
        <v/>
      </c>
      <c r="BX67" s="350" t="str">
        <f t="shared" si="53"/>
        <v/>
      </c>
      <c r="BY67" s="351" t="str">
        <f t="shared" si="54"/>
        <v/>
      </c>
    </row>
    <row r="68" spans="1:77" s="5" customFormat="1" ht="15.6" x14ac:dyDescent="0.3">
      <c r="A68" s="141">
        <v>47</v>
      </c>
      <c r="B68" s="333"/>
      <c r="C68" s="22"/>
      <c r="D68" s="754"/>
      <c r="E68" s="756"/>
      <c r="F68" s="758"/>
      <c r="G68" s="49"/>
      <c r="H68" s="334"/>
      <c r="I68" s="334"/>
      <c r="J68" s="335"/>
      <c r="K68" s="336"/>
      <c r="L68" s="38" t="str">
        <f t="shared" si="0"/>
        <v/>
      </c>
      <c r="M68" s="38" t="str">
        <f t="shared" si="1"/>
        <v/>
      </c>
      <c r="N68" s="38" t="str">
        <f t="shared" si="2"/>
        <v/>
      </c>
      <c r="O68" s="39" t="str">
        <f t="shared" si="3"/>
        <v/>
      </c>
      <c r="P68" s="40" t="str">
        <f t="shared" si="55"/>
        <v/>
      </c>
      <c r="Q68" s="77" t="str">
        <f t="shared" si="4"/>
        <v/>
      </c>
      <c r="R68" s="337" t="str">
        <f t="shared" si="5"/>
        <v/>
      </c>
      <c r="S68" s="40" t="str">
        <f t="shared" si="6"/>
        <v/>
      </c>
      <c r="T68" s="77" t="str">
        <f t="shared" si="7"/>
        <v/>
      </c>
      <c r="U68" s="337" t="str">
        <f t="shared" si="8"/>
        <v/>
      </c>
      <c r="V68" s="40" t="str">
        <f t="shared" si="9"/>
        <v/>
      </c>
      <c r="W68" s="77" t="str">
        <f t="shared" si="10"/>
        <v/>
      </c>
      <c r="X68" s="41" t="str">
        <f t="shared" si="11"/>
        <v/>
      </c>
      <c r="Y68" s="41" t="str">
        <f t="shared" si="12"/>
        <v/>
      </c>
      <c r="Z68" s="41" t="str">
        <f t="shared" si="13"/>
        <v/>
      </c>
      <c r="AA68" s="42" t="str">
        <f t="shared" si="14"/>
        <v/>
      </c>
      <c r="AB68" s="338">
        <f t="shared" si="15"/>
        <v>0</v>
      </c>
      <c r="AC68" s="338" t="str">
        <f t="shared" si="16"/>
        <v/>
      </c>
      <c r="AD68" s="338" t="str">
        <f t="shared" si="17"/>
        <v/>
      </c>
      <c r="AE68" s="339" t="str">
        <f t="shared" si="18"/>
        <v/>
      </c>
      <c r="AF68" s="339" t="str">
        <f t="shared" si="19"/>
        <v/>
      </c>
      <c r="AG68" s="340" t="str">
        <f t="shared" si="20"/>
        <v/>
      </c>
      <c r="AH68" s="339" t="str">
        <f t="shared" si="21"/>
        <v/>
      </c>
      <c r="AI68" s="339" t="str">
        <f t="shared" si="22"/>
        <v/>
      </c>
      <c r="AJ68" s="340" t="str">
        <f t="shared" si="23"/>
        <v/>
      </c>
      <c r="AK68" s="339" t="str">
        <f t="shared" si="24"/>
        <v/>
      </c>
      <c r="AL68" s="339" t="str">
        <f t="shared" si="25"/>
        <v/>
      </c>
      <c r="AM68" s="340" t="str">
        <f t="shared" si="26"/>
        <v/>
      </c>
      <c r="AN68" s="341" t="str">
        <f t="shared" si="27"/>
        <v/>
      </c>
      <c r="AO68" s="342" t="str">
        <f t="shared" si="28"/>
        <v/>
      </c>
      <c r="AP68" s="339" t="str">
        <f t="shared" si="29"/>
        <v/>
      </c>
      <c r="AQ68" s="340" t="str">
        <f t="shared" si="30"/>
        <v/>
      </c>
      <c r="AR68" s="342" t="str">
        <f t="shared" si="31"/>
        <v/>
      </c>
      <c r="AS68" s="339" t="str">
        <f t="shared" si="32"/>
        <v/>
      </c>
      <c r="AT68" s="340" t="str">
        <f t="shared" si="33"/>
        <v/>
      </c>
      <c r="AU68" s="342" t="str">
        <f t="shared" si="34"/>
        <v/>
      </c>
      <c r="AV68" s="339" t="str">
        <f t="shared" si="35"/>
        <v/>
      </c>
      <c r="AW68" s="340" t="str">
        <f t="shared" si="36"/>
        <v/>
      </c>
      <c r="AX68" s="343"/>
      <c r="AY68" s="340" t="str">
        <f t="shared" si="37"/>
        <v/>
      </c>
      <c r="AZ68" s="340" t="str">
        <f t="shared" si="38"/>
        <v/>
      </c>
      <c r="BA68" s="344" t="str">
        <f t="shared" si="39"/>
        <v/>
      </c>
      <c r="BB68" s="345" t="str">
        <f t="shared" si="40"/>
        <v/>
      </c>
      <c r="BC68" s="346" t="str">
        <f t="shared" si="41"/>
        <v/>
      </c>
      <c r="BD68" s="344" t="str">
        <f t="shared" si="42"/>
        <v/>
      </c>
      <c r="BE68" s="345" t="str">
        <f t="shared" si="43"/>
        <v/>
      </c>
      <c r="BF68" s="346" t="str">
        <f t="shared" si="44"/>
        <v/>
      </c>
      <c r="BG68" s="344" t="str">
        <f t="shared" si="45"/>
        <v/>
      </c>
      <c r="BH68" s="347" t="str">
        <f t="shared" si="46"/>
        <v/>
      </c>
      <c r="BI68" s="348" t="str">
        <f t="shared" si="47"/>
        <v/>
      </c>
      <c r="BJ68" s="348" t="str">
        <f t="shared" si="48"/>
        <v/>
      </c>
      <c r="BK68" s="486" t="str">
        <f t="shared" si="49"/>
        <v/>
      </c>
      <c r="BL68" s="349" t="str">
        <f t="shared" si="56"/>
        <v/>
      </c>
      <c r="BM68" s="135" t="str">
        <f t="shared" si="57"/>
        <v/>
      </c>
      <c r="BN68" s="136" t="str">
        <f t="shared" si="58"/>
        <v/>
      </c>
      <c r="BO68" s="137" t="str">
        <f t="shared" si="59"/>
        <v/>
      </c>
      <c r="BP68" s="135" t="str">
        <f t="shared" si="60"/>
        <v/>
      </c>
      <c r="BQ68" s="136" t="str">
        <f t="shared" si="61"/>
        <v/>
      </c>
      <c r="BR68" s="137" t="str">
        <f t="shared" si="62"/>
        <v/>
      </c>
      <c r="BS68" s="135" t="str">
        <f t="shared" si="63"/>
        <v/>
      </c>
      <c r="BT68" s="140" t="str">
        <f t="shared" si="64"/>
        <v/>
      </c>
      <c r="BU68" s="348" t="str">
        <f t="shared" si="50"/>
        <v/>
      </c>
      <c r="BV68" s="348" t="str">
        <f t="shared" si="51"/>
        <v/>
      </c>
      <c r="BW68" s="348" t="str">
        <f t="shared" si="52"/>
        <v/>
      </c>
      <c r="BX68" s="350" t="str">
        <f t="shared" si="53"/>
        <v/>
      </c>
      <c r="BY68" s="351" t="str">
        <f t="shared" si="54"/>
        <v/>
      </c>
    </row>
    <row r="69" spans="1:77" s="5" customFormat="1" ht="15.6" x14ac:dyDescent="0.3">
      <c r="A69" s="141">
        <v>48</v>
      </c>
      <c r="B69" s="333"/>
      <c r="C69" s="22"/>
      <c r="D69" s="754"/>
      <c r="E69" s="756"/>
      <c r="F69" s="758"/>
      <c r="G69" s="49"/>
      <c r="H69" s="334"/>
      <c r="I69" s="334"/>
      <c r="J69" s="335"/>
      <c r="K69" s="336"/>
      <c r="L69" s="38" t="str">
        <f t="shared" si="0"/>
        <v/>
      </c>
      <c r="M69" s="38" t="str">
        <f t="shared" si="1"/>
        <v/>
      </c>
      <c r="N69" s="38" t="str">
        <f t="shared" si="2"/>
        <v/>
      </c>
      <c r="O69" s="39" t="str">
        <f t="shared" si="3"/>
        <v/>
      </c>
      <c r="P69" s="40" t="str">
        <f t="shared" si="55"/>
        <v/>
      </c>
      <c r="Q69" s="77" t="str">
        <f t="shared" si="4"/>
        <v/>
      </c>
      <c r="R69" s="337" t="str">
        <f t="shared" si="5"/>
        <v/>
      </c>
      <c r="S69" s="40" t="str">
        <f t="shared" si="6"/>
        <v/>
      </c>
      <c r="T69" s="77" t="str">
        <f t="shared" si="7"/>
        <v/>
      </c>
      <c r="U69" s="337" t="str">
        <f t="shared" si="8"/>
        <v/>
      </c>
      <c r="V69" s="40" t="str">
        <f t="shared" si="9"/>
        <v/>
      </c>
      <c r="W69" s="77" t="str">
        <f t="shared" si="10"/>
        <v/>
      </c>
      <c r="X69" s="41" t="str">
        <f t="shared" si="11"/>
        <v/>
      </c>
      <c r="Y69" s="41" t="str">
        <f t="shared" si="12"/>
        <v/>
      </c>
      <c r="Z69" s="41" t="str">
        <f t="shared" si="13"/>
        <v/>
      </c>
      <c r="AA69" s="42" t="str">
        <f t="shared" si="14"/>
        <v/>
      </c>
      <c r="AB69" s="338">
        <f t="shared" si="15"/>
        <v>0</v>
      </c>
      <c r="AC69" s="338" t="str">
        <f t="shared" si="16"/>
        <v/>
      </c>
      <c r="AD69" s="338" t="str">
        <f t="shared" si="17"/>
        <v/>
      </c>
      <c r="AE69" s="339" t="str">
        <f t="shared" si="18"/>
        <v/>
      </c>
      <c r="AF69" s="339" t="str">
        <f t="shared" si="19"/>
        <v/>
      </c>
      <c r="AG69" s="340" t="str">
        <f t="shared" si="20"/>
        <v/>
      </c>
      <c r="AH69" s="339" t="str">
        <f t="shared" si="21"/>
        <v/>
      </c>
      <c r="AI69" s="339" t="str">
        <f t="shared" si="22"/>
        <v/>
      </c>
      <c r="AJ69" s="340" t="str">
        <f t="shared" si="23"/>
        <v/>
      </c>
      <c r="AK69" s="339" t="str">
        <f t="shared" si="24"/>
        <v/>
      </c>
      <c r="AL69" s="339" t="str">
        <f t="shared" si="25"/>
        <v/>
      </c>
      <c r="AM69" s="340" t="str">
        <f t="shared" si="26"/>
        <v/>
      </c>
      <c r="AN69" s="341" t="str">
        <f t="shared" si="27"/>
        <v/>
      </c>
      <c r="AO69" s="342" t="str">
        <f t="shared" si="28"/>
        <v/>
      </c>
      <c r="AP69" s="339" t="str">
        <f t="shared" si="29"/>
        <v/>
      </c>
      <c r="AQ69" s="340" t="str">
        <f t="shared" si="30"/>
        <v/>
      </c>
      <c r="AR69" s="342" t="str">
        <f t="shared" si="31"/>
        <v/>
      </c>
      <c r="AS69" s="339" t="str">
        <f t="shared" si="32"/>
        <v/>
      </c>
      <c r="AT69" s="340" t="str">
        <f t="shared" si="33"/>
        <v/>
      </c>
      <c r="AU69" s="342" t="str">
        <f t="shared" si="34"/>
        <v/>
      </c>
      <c r="AV69" s="339" t="str">
        <f t="shared" si="35"/>
        <v/>
      </c>
      <c r="AW69" s="340" t="str">
        <f t="shared" si="36"/>
        <v/>
      </c>
      <c r="AX69" s="343"/>
      <c r="AY69" s="340" t="str">
        <f t="shared" si="37"/>
        <v/>
      </c>
      <c r="AZ69" s="340" t="str">
        <f t="shared" si="38"/>
        <v/>
      </c>
      <c r="BA69" s="344" t="str">
        <f t="shared" si="39"/>
        <v/>
      </c>
      <c r="BB69" s="345" t="str">
        <f t="shared" si="40"/>
        <v/>
      </c>
      <c r="BC69" s="346" t="str">
        <f t="shared" si="41"/>
        <v/>
      </c>
      <c r="BD69" s="344" t="str">
        <f t="shared" si="42"/>
        <v/>
      </c>
      <c r="BE69" s="345" t="str">
        <f t="shared" si="43"/>
        <v/>
      </c>
      <c r="BF69" s="346" t="str">
        <f t="shared" si="44"/>
        <v/>
      </c>
      <c r="BG69" s="344" t="str">
        <f t="shared" si="45"/>
        <v/>
      </c>
      <c r="BH69" s="347" t="str">
        <f t="shared" si="46"/>
        <v/>
      </c>
      <c r="BI69" s="348" t="str">
        <f t="shared" si="47"/>
        <v/>
      </c>
      <c r="BJ69" s="348" t="str">
        <f t="shared" si="48"/>
        <v/>
      </c>
      <c r="BK69" s="486" t="str">
        <f t="shared" si="49"/>
        <v/>
      </c>
      <c r="BL69" s="349" t="str">
        <f t="shared" si="56"/>
        <v/>
      </c>
      <c r="BM69" s="135" t="str">
        <f t="shared" si="57"/>
        <v/>
      </c>
      <c r="BN69" s="136" t="str">
        <f t="shared" si="58"/>
        <v/>
      </c>
      <c r="BO69" s="137" t="str">
        <f t="shared" si="59"/>
        <v/>
      </c>
      <c r="BP69" s="135" t="str">
        <f t="shared" si="60"/>
        <v/>
      </c>
      <c r="BQ69" s="136" t="str">
        <f t="shared" si="61"/>
        <v/>
      </c>
      <c r="BR69" s="137" t="str">
        <f t="shared" si="62"/>
        <v/>
      </c>
      <c r="BS69" s="135" t="str">
        <f t="shared" si="63"/>
        <v/>
      </c>
      <c r="BT69" s="140" t="str">
        <f t="shared" si="64"/>
        <v/>
      </c>
      <c r="BU69" s="348" t="str">
        <f t="shared" si="50"/>
        <v/>
      </c>
      <c r="BV69" s="348" t="str">
        <f t="shared" si="51"/>
        <v/>
      </c>
      <c r="BW69" s="348" t="str">
        <f t="shared" si="52"/>
        <v/>
      </c>
      <c r="BX69" s="350" t="str">
        <f t="shared" si="53"/>
        <v/>
      </c>
      <c r="BY69" s="351" t="str">
        <f t="shared" si="54"/>
        <v/>
      </c>
    </row>
    <row r="70" spans="1:77" s="5" customFormat="1" ht="15.6" x14ac:dyDescent="0.3">
      <c r="A70" s="141">
        <v>49</v>
      </c>
      <c r="B70" s="333"/>
      <c r="C70" s="22"/>
      <c r="D70" s="754"/>
      <c r="E70" s="756"/>
      <c r="F70" s="758"/>
      <c r="G70" s="49"/>
      <c r="H70" s="334"/>
      <c r="I70" s="334"/>
      <c r="J70" s="335"/>
      <c r="K70" s="336"/>
      <c r="L70" s="38" t="str">
        <f t="shared" si="0"/>
        <v/>
      </c>
      <c r="M70" s="38" t="str">
        <f t="shared" si="1"/>
        <v/>
      </c>
      <c r="N70" s="38" t="str">
        <f t="shared" si="2"/>
        <v/>
      </c>
      <c r="O70" s="39" t="str">
        <f t="shared" si="3"/>
        <v/>
      </c>
      <c r="P70" s="40" t="str">
        <f t="shared" si="55"/>
        <v/>
      </c>
      <c r="Q70" s="77" t="str">
        <f t="shared" si="4"/>
        <v/>
      </c>
      <c r="R70" s="337" t="str">
        <f t="shared" si="5"/>
        <v/>
      </c>
      <c r="S70" s="40" t="str">
        <f t="shared" si="6"/>
        <v/>
      </c>
      <c r="T70" s="77" t="str">
        <f t="shared" si="7"/>
        <v/>
      </c>
      <c r="U70" s="337" t="str">
        <f t="shared" si="8"/>
        <v/>
      </c>
      <c r="V70" s="40" t="str">
        <f t="shared" si="9"/>
        <v/>
      </c>
      <c r="W70" s="77" t="str">
        <f t="shared" si="10"/>
        <v/>
      </c>
      <c r="X70" s="41" t="str">
        <f t="shared" si="11"/>
        <v/>
      </c>
      <c r="Y70" s="41" t="str">
        <f t="shared" si="12"/>
        <v/>
      </c>
      <c r="Z70" s="41" t="str">
        <f t="shared" si="13"/>
        <v/>
      </c>
      <c r="AA70" s="42" t="str">
        <f t="shared" si="14"/>
        <v/>
      </c>
      <c r="AB70" s="338">
        <f t="shared" si="15"/>
        <v>0</v>
      </c>
      <c r="AC70" s="338" t="str">
        <f t="shared" si="16"/>
        <v/>
      </c>
      <c r="AD70" s="338" t="str">
        <f t="shared" si="17"/>
        <v/>
      </c>
      <c r="AE70" s="339" t="str">
        <f t="shared" si="18"/>
        <v/>
      </c>
      <c r="AF70" s="339" t="str">
        <f t="shared" si="19"/>
        <v/>
      </c>
      <c r="AG70" s="340" t="str">
        <f t="shared" si="20"/>
        <v/>
      </c>
      <c r="AH70" s="339" t="str">
        <f t="shared" si="21"/>
        <v/>
      </c>
      <c r="AI70" s="339" t="str">
        <f t="shared" si="22"/>
        <v/>
      </c>
      <c r="AJ70" s="340" t="str">
        <f t="shared" si="23"/>
        <v/>
      </c>
      <c r="AK70" s="339" t="str">
        <f t="shared" si="24"/>
        <v/>
      </c>
      <c r="AL70" s="339" t="str">
        <f t="shared" si="25"/>
        <v/>
      </c>
      <c r="AM70" s="340" t="str">
        <f t="shared" si="26"/>
        <v/>
      </c>
      <c r="AN70" s="341" t="str">
        <f t="shared" si="27"/>
        <v/>
      </c>
      <c r="AO70" s="342" t="str">
        <f t="shared" si="28"/>
        <v/>
      </c>
      <c r="AP70" s="339" t="str">
        <f t="shared" si="29"/>
        <v/>
      </c>
      <c r="AQ70" s="340" t="str">
        <f t="shared" si="30"/>
        <v/>
      </c>
      <c r="AR70" s="342" t="str">
        <f t="shared" si="31"/>
        <v/>
      </c>
      <c r="AS70" s="339" t="str">
        <f t="shared" si="32"/>
        <v/>
      </c>
      <c r="AT70" s="340" t="str">
        <f t="shared" si="33"/>
        <v/>
      </c>
      <c r="AU70" s="342" t="str">
        <f t="shared" si="34"/>
        <v/>
      </c>
      <c r="AV70" s="339" t="str">
        <f t="shared" si="35"/>
        <v/>
      </c>
      <c r="AW70" s="340" t="str">
        <f t="shared" si="36"/>
        <v/>
      </c>
      <c r="AX70" s="343"/>
      <c r="AY70" s="340" t="str">
        <f t="shared" si="37"/>
        <v/>
      </c>
      <c r="AZ70" s="340" t="str">
        <f t="shared" si="38"/>
        <v/>
      </c>
      <c r="BA70" s="344" t="str">
        <f t="shared" si="39"/>
        <v/>
      </c>
      <c r="BB70" s="345" t="str">
        <f t="shared" si="40"/>
        <v/>
      </c>
      <c r="BC70" s="346" t="str">
        <f t="shared" si="41"/>
        <v/>
      </c>
      <c r="BD70" s="344" t="str">
        <f t="shared" si="42"/>
        <v/>
      </c>
      <c r="BE70" s="345" t="str">
        <f t="shared" si="43"/>
        <v/>
      </c>
      <c r="BF70" s="346" t="str">
        <f t="shared" si="44"/>
        <v/>
      </c>
      <c r="BG70" s="344" t="str">
        <f t="shared" si="45"/>
        <v/>
      </c>
      <c r="BH70" s="347" t="str">
        <f t="shared" si="46"/>
        <v/>
      </c>
      <c r="BI70" s="348" t="str">
        <f t="shared" si="47"/>
        <v/>
      </c>
      <c r="BJ70" s="348" t="str">
        <f t="shared" si="48"/>
        <v/>
      </c>
      <c r="BK70" s="486" t="str">
        <f t="shared" si="49"/>
        <v/>
      </c>
      <c r="BL70" s="349" t="str">
        <f t="shared" si="56"/>
        <v/>
      </c>
      <c r="BM70" s="135" t="str">
        <f t="shared" si="57"/>
        <v/>
      </c>
      <c r="BN70" s="136" t="str">
        <f t="shared" si="58"/>
        <v/>
      </c>
      <c r="BO70" s="137" t="str">
        <f t="shared" si="59"/>
        <v/>
      </c>
      <c r="BP70" s="135" t="str">
        <f t="shared" si="60"/>
        <v/>
      </c>
      <c r="BQ70" s="136" t="str">
        <f t="shared" si="61"/>
        <v/>
      </c>
      <c r="BR70" s="137" t="str">
        <f t="shared" si="62"/>
        <v/>
      </c>
      <c r="BS70" s="135" t="str">
        <f t="shared" si="63"/>
        <v/>
      </c>
      <c r="BT70" s="140" t="str">
        <f t="shared" si="64"/>
        <v/>
      </c>
      <c r="BU70" s="348" t="str">
        <f t="shared" si="50"/>
        <v/>
      </c>
      <c r="BV70" s="348" t="str">
        <f t="shared" si="51"/>
        <v/>
      </c>
      <c r="BW70" s="348" t="str">
        <f t="shared" si="52"/>
        <v/>
      </c>
      <c r="BX70" s="350" t="str">
        <f t="shared" si="53"/>
        <v/>
      </c>
      <c r="BY70" s="351" t="str">
        <f t="shared" si="54"/>
        <v/>
      </c>
    </row>
    <row r="71" spans="1:77" s="5" customFormat="1" ht="15.6" x14ac:dyDescent="0.3">
      <c r="A71" s="141">
        <v>50</v>
      </c>
      <c r="B71" s="333"/>
      <c r="C71" s="22"/>
      <c r="D71" s="754"/>
      <c r="E71" s="756"/>
      <c r="F71" s="758"/>
      <c r="G71" s="49"/>
      <c r="H71" s="334"/>
      <c r="I71" s="334"/>
      <c r="J71" s="335"/>
      <c r="K71" s="336"/>
      <c r="L71" s="38" t="str">
        <f t="shared" si="0"/>
        <v/>
      </c>
      <c r="M71" s="38" t="str">
        <f t="shared" si="1"/>
        <v/>
      </c>
      <c r="N71" s="38" t="str">
        <f t="shared" si="2"/>
        <v/>
      </c>
      <c r="O71" s="39" t="str">
        <f t="shared" si="3"/>
        <v/>
      </c>
      <c r="P71" s="40" t="str">
        <f t="shared" si="55"/>
        <v/>
      </c>
      <c r="Q71" s="77" t="str">
        <f t="shared" si="4"/>
        <v/>
      </c>
      <c r="R71" s="337" t="str">
        <f t="shared" si="5"/>
        <v/>
      </c>
      <c r="S71" s="40" t="str">
        <f t="shared" si="6"/>
        <v/>
      </c>
      <c r="T71" s="77" t="str">
        <f t="shared" si="7"/>
        <v/>
      </c>
      <c r="U71" s="337" t="str">
        <f t="shared" si="8"/>
        <v/>
      </c>
      <c r="V71" s="40" t="str">
        <f t="shared" si="9"/>
        <v/>
      </c>
      <c r="W71" s="77" t="str">
        <f t="shared" si="10"/>
        <v/>
      </c>
      <c r="X71" s="41" t="str">
        <f t="shared" si="11"/>
        <v/>
      </c>
      <c r="Y71" s="41" t="str">
        <f t="shared" si="12"/>
        <v/>
      </c>
      <c r="Z71" s="41" t="str">
        <f t="shared" si="13"/>
        <v/>
      </c>
      <c r="AA71" s="42" t="str">
        <f t="shared" si="14"/>
        <v/>
      </c>
      <c r="AB71" s="338">
        <f t="shared" si="15"/>
        <v>0</v>
      </c>
      <c r="AC71" s="338" t="str">
        <f t="shared" si="16"/>
        <v/>
      </c>
      <c r="AD71" s="338" t="str">
        <f t="shared" si="17"/>
        <v/>
      </c>
      <c r="AE71" s="339" t="str">
        <f t="shared" si="18"/>
        <v/>
      </c>
      <c r="AF71" s="339" t="str">
        <f t="shared" si="19"/>
        <v/>
      </c>
      <c r="AG71" s="340" t="str">
        <f t="shared" si="20"/>
        <v/>
      </c>
      <c r="AH71" s="339" t="str">
        <f t="shared" si="21"/>
        <v/>
      </c>
      <c r="AI71" s="339" t="str">
        <f t="shared" si="22"/>
        <v/>
      </c>
      <c r="AJ71" s="340" t="str">
        <f t="shared" si="23"/>
        <v/>
      </c>
      <c r="AK71" s="339" t="str">
        <f t="shared" si="24"/>
        <v/>
      </c>
      <c r="AL71" s="339" t="str">
        <f t="shared" si="25"/>
        <v/>
      </c>
      <c r="AM71" s="340" t="str">
        <f t="shared" si="26"/>
        <v/>
      </c>
      <c r="AN71" s="341" t="str">
        <f t="shared" si="27"/>
        <v/>
      </c>
      <c r="AO71" s="342" t="str">
        <f t="shared" si="28"/>
        <v/>
      </c>
      <c r="AP71" s="339" t="str">
        <f t="shared" si="29"/>
        <v/>
      </c>
      <c r="AQ71" s="340" t="str">
        <f t="shared" si="30"/>
        <v/>
      </c>
      <c r="AR71" s="342" t="str">
        <f t="shared" si="31"/>
        <v/>
      </c>
      <c r="AS71" s="339" t="str">
        <f t="shared" si="32"/>
        <v/>
      </c>
      <c r="AT71" s="340" t="str">
        <f t="shared" si="33"/>
        <v/>
      </c>
      <c r="AU71" s="342" t="str">
        <f t="shared" si="34"/>
        <v/>
      </c>
      <c r="AV71" s="339" t="str">
        <f t="shared" si="35"/>
        <v/>
      </c>
      <c r="AW71" s="340" t="str">
        <f t="shared" si="36"/>
        <v/>
      </c>
      <c r="AX71" s="343"/>
      <c r="AY71" s="340" t="str">
        <f t="shared" si="37"/>
        <v/>
      </c>
      <c r="AZ71" s="340" t="str">
        <f t="shared" si="38"/>
        <v/>
      </c>
      <c r="BA71" s="344" t="str">
        <f t="shared" si="39"/>
        <v/>
      </c>
      <c r="BB71" s="345" t="str">
        <f t="shared" si="40"/>
        <v/>
      </c>
      <c r="BC71" s="346" t="str">
        <f t="shared" si="41"/>
        <v/>
      </c>
      <c r="BD71" s="344" t="str">
        <f t="shared" si="42"/>
        <v/>
      </c>
      <c r="BE71" s="345" t="str">
        <f t="shared" si="43"/>
        <v/>
      </c>
      <c r="BF71" s="346" t="str">
        <f t="shared" si="44"/>
        <v/>
      </c>
      <c r="BG71" s="344" t="str">
        <f t="shared" si="45"/>
        <v/>
      </c>
      <c r="BH71" s="347" t="str">
        <f t="shared" si="46"/>
        <v/>
      </c>
      <c r="BI71" s="348" t="str">
        <f t="shared" si="47"/>
        <v/>
      </c>
      <c r="BJ71" s="348" t="str">
        <f t="shared" si="48"/>
        <v/>
      </c>
      <c r="BK71" s="486" t="str">
        <f t="shared" si="49"/>
        <v/>
      </c>
      <c r="BL71" s="349" t="str">
        <f t="shared" si="56"/>
        <v/>
      </c>
      <c r="BM71" s="135" t="str">
        <f t="shared" si="57"/>
        <v/>
      </c>
      <c r="BN71" s="136" t="str">
        <f t="shared" si="58"/>
        <v/>
      </c>
      <c r="BO71" s="137" t="str">
        <f t="shared" si="59"/>
        <v/>
      </c>
      <c r="BP71" s="135" t="str">
        <f t="shared" si="60"/>
        <v/>
      </c>
      <c r="BQ71" s="136" t="str">
        <f t="shared" si="61"/>
        <v/>
      </c>
      <c r="BR71" s="137" t="str">
        <f t="shared" si="62"/>
        <v/>
      </c>
      <c r="BS71" s="135" t="str">
        <f t="shared" si="63"/>
        <v/>
      </c>
      <c r="BT71" s="140" t="str">
        <f t="shared" si="64"/>
        <v/>
      </c>
      <c r="BU71" s="348" t="str">
        <f t="shared" si="50"/>
        <v/>
      </c>
      <c r="BV71" s="348" t="str">
        <f t="shared" si="51"/>
        <v/>
      </c>
      <c r="BW71" s="348" t="str">
        <f t="shared" si="52"/>
        <v/>
      </c>
      <c r="BX71" s="350" t="str">
        <f t="shared" si="53"/>
        <v/>
      </c>
      <c r="BY71" s="351" t="str">
        <f t="shared" si="54"/>
        <v/>
      </c>
    </row>
    <row r="72" spans="1:77" s="5" customFormat="1" ht="15.6" x14ac:dyDescent="0.3">
      <c r="A72" s="141">
        <v>51</v>
      </c>
      <c r="B72" s="333"/>
      <c r="C72" s="22"/>
      <c r="D72" s="754"/>
      <c r="E72" s="756"/>
      <c r="F72" s="758"/>
      <c r="G72" s="49"/>
      <c r="H72" s="334"/>
      <c r="I72" s="334"/>
      <c r="J72" s="335"/>
      <c r="K72" s="336"/>
      <c r="L72" s="38" t="str">
        <f t="shared" si="0"/>
        <v/>
      </c>
      <c r="M72" s="38" t="str">
        <f t="shared" si="1"/>
        <v/>
      </c>
      <c r="N72" s="38" t="str">
        <f t="shared" si="2"/>
        <v/>
      </c>
      <c r="O72" s="39" t="str">
        <f t="shared" si="3"/>
        <v/>
      </c>
      <c r="P72" s="40" t="str">
        <f t="shared" si="55"/>
        <v/>
      </c>
      <c r="Q72" s="77" t="str">
        <f t="shared" si="4"/>
        <v/>
      </c>
      <c r="R72" s="337" t="str">
        <f t="shared" si="5"/>
        <v/>
      </c>
      <c r="S72" s="40" t="str">
        <f t="shared" si="6"/>
        <v/>
      </c>
      <c r="T72" s="77" t="str">
        <f t="shared" si="7"/>
        <v/>
      </c>
      <c r="U72" s="337" t="str">
        <f t="shared" si="8"/>
        <v/>
      </c>
      <c r="V72" s="40" t="str">
        <f t="shared" si="9"/>
        <v/>
      </c>
      <c r="W72" s="77" t="str">
        <f t="shared" si="10"/>
        <v/>
      </c>
      <c r="X72" s="41" t="str">
        <f t="shared" si="11"/>
        <v/>
      </c>
      <c r="Y72" s="41" t="str">
        <f t="shared" si="12"/>
        <v/>
      </c>
      <c r="Z72" s="41" t="str">
        <f t="shared" si="13"/>
        <v/>
      </c>
      <c r="AA72" s="42" t="str">
        <f t="shared" si="14"/>
        <v/>
      </c>
      <c r="AB72" s="338">
        <f t="shared" si="15"/>
        <v>0</v>
      </c>
      <c r="AC72" s="338" t="str">
        <f t="shared" si="16"/>
        <v/>
      </c>
      <c r="AD72" s="338" t="str">
        <f t="shared" si="17"/>
        <v/>
      </c>
      <c r="AE72" s="339" t="str">
        <f t="shared" si="18"/>
        <v/>
      </c>
      <c r="AF72" s="339" t="str">
        <f t="shared" si="19"/>
        <v/>
      </c>
      <c r="AG72" s="340" t="str">
        <f t="shared" si="20"/>
        <v/>
      </c>
      <c r="AH72" s="339" t="str">
        <f t="shared" si="21"/>
        <v/>
      </c>
      <c r="AI72" s="339" t="str">
        <f t="shared" si="22"/>
        <v/>
      </c>
      <c r="AJ72" s="340" t="str">
        <f t="shared" si="23"/>
        <v/>
      </c>
      <c r="AK72" s="339" t="str">
        <f t="shared" si="24"/>
        <v/>
      </c>
      <c r="AL72" s="339" t="str">
        <f t="shared" si="25"/>
        <v/>
      </c>
      <c r="AM72" s="340" t="str">
        <f t="shared" si="26"/>
        <v/>
      </c>
      <c r="AN72" s="341" t="str">
        <f t="shared" si="27"/>
        <v/>
      </c>
      <c r="AO72" s="342" t="str">
        <f t="shared" si="28"/>
        <v/>
      </c>
      <c r="AP72" s="339" t="str">
        <f t="shared" si="29"/>
        <v/>
      </c>
      <c r="AQ72" s="340" t="str">
        <f t="shared" si="30"/>
        <v/>
      </c>
      <c r="AR72" s="342" t="str">
        <f t="shared" si="31"/>
        <v/>
      </c>
      <c r="AS72" s="339" t="str">
        <f t="shared" si="32"/>
        <v/>
      </c>
      <c r="AT72" s="340" t="str">
        <f t="shared" si="33"/>
        <v/>
      </c>
      <c r="AU72" s="342" t="str">
        <f t="shared" si="34"/>
        <v/>
      </c>
      <c r="AV72" s="339" t="str">
        <f t="shared" si="35"/>
        <v/>
      </c>
      <c r="AW72" s="340" t="str">
        <f t="shared" si="36"/>
        <v/>
      </c>
      <c r="AX72" s="343"/>
      <c r="AY72" s="340" t="str">
        <f t="shared" si="37"/>
        <v/>
      </c>
      <c r="AZ72" s="340" t="str">
        <f t="shared" si="38"/>
        <v/>
      </c>
      <c r="BA72" s="344" t="str">
        <f t="shared" si="39"/>
        <v/>
      </c>
      <c r="BB72" s="345" t="str">
        <f t="shared" si="40"/>
        <v/>
      </c>
      <c r="BC72" s="346" t="str">
        <f t="shared" si="41"/>
        <v/>
      </c>
      <c r="BD72" s="344" t="str">
        <f t="shared" si="42"/>
        <v/>
      </c>
      <c r="BE72" s="345" t="str">
        <f t="shared" si="43"/>
        <v/>
      </c>
      <c r="BF72" s="346" t="str">
        <f t="shared" si="44"/>
        <v/>
      </c>
      <c r="BG72" s="344" t="str">
        <f t="shared" si="45"/>
        <v/>
      </c>
      <c r="BH72" s="347" t="str">
        <f t="shared" si="46"/>
        <v/>
      </c>
      <c r="BI72" s="348" t="str">
        <f t="shared" si="47"/>
        <v/>
      </c>
      <c r="BJ72" s="348" t="str">
        <f t="shared" si="48"/>
        <v/>
      </c>
      <c r="BK72" s="486" t="str">
        <f t="shared" si="49"/>
        <v/>
      </c>
      <c r="BL72" s="349" t="str">
        <f t="shared" si="56"/>
        <v/>
      </c>
      <c r="BM72" s="135" t="str">
        <f t="shared" si="57"/>
        <v/>
      </c>
      <c r="BN72" s="136" t="str">
        <f t="shared" si="58"/>
        <v/>
      </c>
      <c r="BO72" s="137" t="str">
        <f t="shared" si="59"/>
        <v/>
      </c>
      <c r="BP72" s="135" t="str">
        <f t="shared" si="60"/>
        <v/>
      </c>
      <c r="BQ72" s="136" t="str">
        <f t="shared" si="61"/>
        <v/>
      </c>
      <c r="BR72" s="137" t="str">
        <f t="shared" si="62"/>
        <v/>
      </c>
      <c r="BS72" s="135" t="str">
        <f t="shared" si="63"/>
        <v/>
      </c>
      <c r="BT72" s="140" t="str">
        <f t="shared" si="64"/>
        <v/>
      </c>
      <c r="BU72" s="348" t="str">
        <f t="shared" si="50"/>
        <v/>
      </c>
      <c r="BV72" s="348" t="str">
        <f t="shared" si="51"/>
        <v/>
      </c>
      <c r="BW72" s="348" t="str">
        <f t="shared" si="52"/>
        <v/>
      </c>
      <c r="BX72" s="350" t="str">
        <f t="shared" si="53"/>
        <v/>
      </c>
      <c r="BY72" s="351" t="str">
        <f t="shared" si="54"/>
        <v/>
      </c>
    </row>
    <row r="73" spans="1:77" s="5" customFormat="1" ht="15.6" x14ac:dyDescent="0.3">
      <c r="A73" s="141">
        <v>52</v>
      </c>
      <c r="B73" s="333"/>
      <c r="C73" s="22"/>
      <c r="D73" s="754"/>
      <c r="E73" s="756"/>
      <c r="F73" s="758"/>
      <c r="G73" s="49"/>
      <c r="H73" s="334"/>
      <c r="I73" s="334"/>
      <c r="J73" s="335"/>
      <c r="K73" s="336"/>
      <c r="L73" s="38" t="str">
        <f t="shared" si="0"/>
        <v/>
      </c>
      <c r="M73" s="38" t="str">
        <f t="shared" si="1"/>
        <v/>
      </c>
      <c r="N73" s="38" t="str">
        <f t="shared" si="2"/>
        <v/>
      </c>
      <c r="O73" s="39" t="str">
        <f t="shared" si="3"/>
        <v/>
      </c>
      <c r="P73" s="40" t="str">
        <f t="shared" si="55"/>
        <v/>
      </c>
      <c r="Q73" s="77" t="str">
        <f t="shared" si="4"/>
        <v/>
      </c>
      <c r="R73" s="337" t="str">
        <f t="shared" si="5"/>
        <v/>
      </c>
      <c r="S73" s="40" t="str">
        <f t="shared" si="6"/>
        <v/>
      </c>
      <c r="T73" s="77" t="str">
        <f t="shared" si="7"/>
        <v/>
      </c>
      <c r="U73" s="337" t="str">
        <f t="shared" si="8"/>
        <v/>
      </c>
      <c r="V73" s="40" t="str">
        <f t="shared" si="9"/>
        <v/>
      </c>
      <c r="W73" s="77" t="str">
        <f t="shared" si="10"/>
        <v/>
      </c>
      <c r="X73" s="41" t="str">
        <f t="shared" si="11"/>
        <v/>
      </c>
      <c r="Y73" s="41" t="str">
        <f t="shared" si="12"/>
        <v/>
      </c>
      <c r="Z73" s="41" t="str">
        <f t="shared" si="13"/>
        <v/>
      </c>
      <c r="AA73" s="42" t="str">
        <f t="shared" si="14"/>
        <v/>
      </c>
      <c r="AB73" s="338">
        <f t="shared" si="15"/>
        <v>0</v>
      </c>
      <c r="AC73" s="338" t="str">
        <f t="shared" si="16"/>
        <v/>
      </c>
      <c r="AD73" s="338" t="str">
        <f t="shared" si="17"/>
        <v/>
      </c>
      <c r="AE73" s="339" t="str">
        <f t="shared" si="18"/>
        <v/>
      </c>
      <c r="AF73" s="339" t="str">
        <f t="shared" si="19"/>
        <v/>
      </c>
      <c r="AG73" s="340" t="str">
        <f t="shared" si="20"/>
        <v/>
      </c>
      <c r="AH73" s="339" t="str">
        <f t="shared" si="21"/>
        <v/>
      </c>
      <c r="AI73" s="339" t="str">
        <f t="shared" si="22"/>
        <v/>
      </c>
      <c r="AJ73" s="340" t="str">
        <f t="shared" si="23"/>
        <v/>
      </c>
      <c r="AK73" s="339" t="str">
        <f t="shared" si="24"/>
        <v/>
      </c>
      <c r="AL73" s="339" t="str">
        <f t="shared" si="25"/>
        <v/>
      </c>
      <c r="AM73" s="340" t="str">
        <f t="shared" si="26"/>
        <v/>
      </c>
      <c r="AN73" s="341" t="str">
        <f t="shared" si="27"/>
        <v/>
      </c>
      <c r="AO73" s="342" t="str">
        <f t="shared" si="28"/>
        <v/>
      </c>
      <c r="AP73" s="339" t="str">
        <f t="shared" si="29"/>
        <v/>
      </c>
      <c r="AQ73" s="340" t="str">
        <f t="shared" si="30"/>
        <v/>
      </c>
      <c r="AR73" s="342" t="str">
        <f t="shared" si="31"/>
        <v/>
      </c>
      <c r="AS73" s="339" t="str">
        <f t="shared" si="32"/>
        <v/>
      </c>
      <c r="AT73" s="340" t="str">
        <f t="shared" si="33"/>
        <v/>
      </c>
      <c r="AU73" s="342" t="str">
        <f t="shared" si="34"/>
        <v/>
      </c>
      <c r="AV73" s="339" t="str">
        <f t="shared" si="35"/>
        <v/>
      </c>
      <c r="AW73" s="340" t="str">
        <f t="shared" si="36"/>
        <v/>
      </c>
      <c r="AX73" s="343"/>
      <c r="AY73" s="340" t="str">
        <f t="shared" si="37"/>
        <v/>
      </c>
      <c r="AZ73" s="340" t="str">
        <f t="shared" si="38"/>
        <v/>
      </c>
      <c r="BA73" s="344" t="str">
        <f t="shared" si="39"/>
        <v/>
      </c>
      <c r="BB73" s="345" t="str">
        <f t="shared" si="40"/>
        <v/>
      </c>
      <c r="BC73" s="346" t="str">
        <f t="shared" si="41"/>
        <v/>
      </c>
      <c r="BD73" s="344" t="str">
        <f t="shared" si="42"/>
        <v/>
      </c>
      <c r="BE73" s="345" t="str">
        <f t="shared" si="43"/>
        <v/>
      </c>
      <c r="BF73" s="346" t="str">
        <f t="shared" si="44"/>
        <v/>
      </c>
      <c r="BG73" s="344" t="str">
        <f t="shared" si="45"/>
        <v/>
      </c>
      <c r="BH73" s="347" t="str">
        <f t="shared" si="46"/>
        <v/>
      </c>
      <c r="BI73" s="348" t="str">
        <f t="shared" si="47"/>
        <v/>
      </c>
      <c r="BJ73" s="348" t="str">
        <f t="shared" si="48"/>
        <v/>
      </c>
      <c r="BK73" s="486" t="str">
        <f t="shared" si="49"/>
        <v/>
      </c>
      <c r="BL73" s="349" t="str">
        <f t="shared" si="56"/>
        <v/>
      </c>
      <c r="BM73" s="135" t="str">
        <f t="shared" si="57"/>
        <v/>
      </c>
      <c r="BN73" s="136" t="str">
        <f t="shared" si="58"/>
        <v/>
      </c>
      <c r="BO73" s="137" t="str">
        <f t="shared" si="59"/>
        <v/>
      </c>
      <c r="BP73" s="135" t="str">
        <f t="shared" si="60"/>
        <v/>
      </c>
      <c r="BQ73" s="136" t="str">
        <f t="shared" si="61"/>
        <v/>
      </c>
      <c r="BR73" s="137" t="str">
        <f t="shared" si="62"/>
        <v/>
      </c>
      <c r="BS73" s="135" t="str">
        <f t="shared" si="63"/>
        <v/>
      </c>
      <c r="BT73" s="140" t="str">
        <f t="shared" si="64"/>
        <v/>
      </c>
      <c r="BU73" s="348" t="str">
        <f t="shared" si="50"/>
        <v/>
      </c>
      <c r="BV73" s="348" t="str">
        <f t="shared" si="51"/>
        <v/>
      </c>
      <c r="BW73" s="348" t="str">
        <f t="shared" si="52"/>
        <v/>
      </c>
      <c r="BX73" s="350" t="str">
        <f t="shared" si="53"/>
        <v/>
      </c>
      <c r="BY73" s="351" t="str">
        <f t="shared" si="54"/>
        <v/>
      </c>
    </row>
    <row r="74" spans="1:77" s="5" customFormat="1" ht="15.6" x14ac:dyDescent="0.3">
      <c r="A74" s="141">
        <v>53</v>
      </c>
      <c r="B74" s="333"/>
      <c r="C74" s="22"/>
      <c r="D74" s="754"/>
      <c r="E74" s="756"/>
      <c r="F74" s="758"/>
      <c r="G74" s="49"/>
      <c r="H74" s="334"/>
      <c r="I74" s="334"/>
      <c r="J74" s="335"/>
      <c r="K74" s="336"/>
      <c r="L74" s="38" t="str">
        <f t="shared" si="0"/>
        <v/>
      </c>
      <c r="M74" s="38" t="str">
        <f t="shared" si="1"/>
        <v/>
      </c>
      <c r="N74" s="38" t="str">
        <f t="shared" si="2"/>
        <v/>
      </c>
      <c r="O74" s="39" t="str">
        <f t="shared" si="3"/>
        <v/>
      </c>
      <c r="P74" s="40" t="str">
        <f t="shared" si="55"/>
        <v/>
      </c>
      <c r="Q74" s="77" t="str">
        <f t="shared" si="4"/>
        <v/>
      </c>
      <c r="R74" s="337" t="str">
        <f t="shared" si="5"/>
        <v/>
      </c>
      <c r="S74" s="40" t="str">
        <f t="shared" si="6"/>
        <v/>
      </c>
      <c r="T74" s="77" t="str">
        <f t="shared" si="7"/>
        <v/>
      </c>
      <c r="U74" s="337" t="str">
        <f t="shared" si="8"/>
        <v/>
      </c>
      <c r="V74" s="40" t="str">
        <f t="shared" si="9"/>
        <v/>
      </c>
      <c r="W74" s="77" t="str">
        <f t="shared" si="10"/>
        <v/>
      </c>
      <c r="X74" s="41" t="str">
        <f t="shared" si="11"/>
        <v/>
      </c>
      <c r="Y74" s="41" t="str">
        <f t="shared" si="12"/>
        <v/>
      </c>
      <c r="Z74" s="41" t="str">
        <f t="shared" si="13"/>
        <v/>
      </c>
      <c r="AA74" s="42" t="str">
        <f t="shared" si="14"/>
        <v/>
      </c>
      <c r="AB74" s="338">
        <f t="shared" si="15"/>
        <v>0</v>
      </c>
      <c r="AC74" s="338" t="str">
        <f t="shared" si="16"/>
        <v/>
      </c>
      <c r="AD74" s="338" t="str">
        <f t="shared" si="17"/>
        <v/>
      </c>
      <c r="AE74" s="339" t="str">
        <f t="shared" si="18"/>
        <v/>
      </c>
      <c r="AF74" s="339" t="str">
        <f t="shared" si="19"/>
        <v/>
      </c>
      <c r="AG74" s="340" t="str">
        <f t="shared" si="20"/>
        <v/>
      </c>
      <c r="AH74" s="339" t="str">
        <f t="shared" si="21"/>
        <v/>
      </c>
      <c r="AI74" s="339" t="str">
        <f t="shared" si="22"/>
        <v/>
      </c>
      <c r="AJ74" s="340" t="str">
        <f t="shared" si="23"/>
        <v/>
      </c>
      <c r="AK74" s="339" t="str">
        <f t="shared" si="24"/>
        <v/>
      </c>
      <c r="AL74" s="339" t="str">
        <f t="shared" si="25"/>
        <v/>
      </c>
      <c r="AM74" s="340" t="str">
        <f t="shared" si="26"/>
        <v/>
      </c>
      <c r="AN74" s="341" t="str">
        <f t="shared" si="27"/>
        <v/>
      </c>
      <c r="AO74" s="342" t="str">
        <f t="shared" si="28"/>
        <v/>
      </c>
      <c r="AP74" s="339" t="str">
        <f t="shared" si="29"/>
        <v/>
      </c>
      <c r="AQ74" s="340" t="str">
        <f t="shared" si="30"/>
        <v/>
      </c>
      <c r="AR74" s="342" t="str">
        <f t="shared" si="31"/>
        <v/>
      </c>
      <c r="AS74" s="339" t="str">
        <f t="shared" si="32"/>
        <v/>
      </c>
      <c r="AT74" s="340" t="str">
        <f t="shared" si="33"/>
        <v/>
      </c>
      <c r="AU74" s="342" t="str">
        <f t="shared" si="34"/>
        <v/>
      </c>
      <c r="AV74" s="339" t="str">
        <f t="shared" si="35"/>
        <v/>
      </c>
      <c r="AW74" s="340" t="str">
        <f t="shared" si="36"/>
        <v/>
      </c>
      <c r="AX74" s="343"/>
      <c r="AY74" s="340" t="str">
        <f t="shared" si="37"/>
        <v/>
      </c>
      <c r="AZ74" s="340" t="str">
        <f t="shared" si="38"/>
        <v/>
      </c>
      <c r="BA74" s="344" t="str">
        <f t="shared" si="39"/>
        <v/>
      </c>
      <c r="BB74" s="345" t="str">
        <f t="shared" si="40"/>
        <v/>
      </c>
      <c r="BC74" s="346" t="str">
        <f t="shared" si="41"/>
        <v/>
      </c>
      <c r="BD74" s="344" t="str">
        <f t="shared" si="42"/>
        <v/>
      </c>
      <c r="BE74" s="345" t="str">
        <f t="shared" si="43"/>
        <v/>
      </c>
      <c r="BF74" s="346" t="str">
        <f t="shared" si="44"/>
        <v/>
      </c>
      <c r="BG74" s="344" t="str">
        <f t="shared" si="45"/>
        <v/>
      </c>
      <c r="BH74" s="347" t="str">
        <f t="shared" si="46"/>
        <v/>
      </c>
      <c r="BI74" s="348" t="str">
        <f t="shared" si="47"/>
        <v/>
      </c>
      <c r="BJ74" s="348" t="str">
        <f t="shared" si="48"/>
        <v/>
      </c>
      <c r="BK74" s="486" t="str">
        <f t="shared" si="49"/>
        <v/>
      </c>
      <c r="BL74" s="349" t="str">
        <f t="shared" si="56"/>
        <v/>
      </c>
      <c r="BM74" s="135" t="str">
        <f t="shared" si="57"/>
        <v/>
      </c>
      <c r="BN74" s="136" t="str">
        <f t="shared" si="58"/>
        <v/>
      </c>
      <c r="BO74" s="137" t="str">
        <f t="shared" si="59"/>
        <v/>
      </c>
      <c r="BP74" s="135" t="str">
        <f t="shared" si="60"/>
        <v/>
      </c>
      <c r="BQ74" s="136" t="str">
        <f t="shared" si="61"/>
        <v/>
      </c>
      <c r="BR74" s="137" t="str">
        <f t="shared" si="62"/>
        <v/>
      </c>
      <c r="BS74" s="135" t="str">
        <f t="shared" si="63"/>
        <v/>
      </c>
      <c r="BT74" s="140" t="str">
        <f t="shared" si="64"/>
        <v/>
      </c>
      <c r="BU74" s="348" t="str">
        <f t="shared" si="50"/>
        <v/>
      </c>
      <c r="BV74" s="348" t="str">
        <f t="shared" si="51"/>
        <v/>
      </c>
      <c r="BW74" s="348" t="str">
        <f t="shared" si="52"/>
        <v/>
      </c>
      <c r="BX74" s="350" t="str">
        <f t="shared" si="53"/>
        <v/>
      </c>
      <c r="BY74" s="351" t="str">
        <f t="shared" si="54"/>
        <v/>
      </c>
    </row>
    <row r="75" spans="1:77" s="5" customFormat="1" ht="15.6" x14ac:dyDescent="0.3">
      <c r="A75" s="141">
        <v>54</v>
      </c>
      <c r="B75" s="333"/>
      <c r="C75" s="22"/>
      <c r="D75" s="754"/>
      <c r="E75" s="756"/>
      <c r="F75" s="758"/>
      <c r="G75" s="49"/>
      <c r="H75" s="334"/>
      <c r="I75" s="334"/>
      <c r="J75" s="335"/>
      <c r="K75" s="336"/>
      <c r="L75" s="38" t="str">
        <f t="shared" si="0"/>
        <v/>
      </c>
      <c r="M75" s="38" t="str">
        <f t="shared" si="1"/>
        <v/>
      </c>
      <c r="N75" s="38" t="str">
        <f t="shared" si="2"/>
        <v/>
      </c>
      <c r="O75" s="39" t="str">
        <f t="shared" si="3"/>
        <v/>
      </c>
      <c r="P75" s="40" t="str">
        <f t="shared" si="55"/>
        <v/>
      </c>
      <c r="Q75" s="77" t="str">
        <f t="shared" si="4"/>
        <v/>
      </c>
      <c r="R75" s="337" t="str">
        <f t="shared" si="5"/>
        <v/>
      </c>
      <c r="S75" s="40" t="str">
        <f t="shared" si="6"/>
        <v/>
      </c>
      <c r="T75" s="77" t="str">
        <f t="shared" si="7"/>
        <v/>
      </c>
      <c r="U75" s="337" t="str">
        <f t="shared" si="8"/>
        <v/>
      </c>
      <c r="V75" s="40" t="str">
        <f t="shared" si="9"/>
        <v/>
      </c>
      <c r="W75" s="77" t="str">
        <f t="shared" si="10"/>
        <v/>
      </c>
      <c r="X75" s="41" t="str">
        <f t="shared" si="11"/>
        <v/>
      </c>
      <c r="Y75" s="41" t="str">
        <f t="shared" si="12"/>
        <v/>
      </c>
      <c r="Z75" s="41" t="str">
        <f t="shared" si="13"/>
        <v/>
      </c>
      <c r="AA75" s="42" t="str">
        <f t="shared" si="14"/>
        <v/>
      </c>
      <c r="AB75" s="338">
        <f t="shared" si="15"/>
        <v>0</v>
      </c>
      <c r="AC75" s="338" t="str">
        <f t="shared" si="16"/>
        <v/>
      </c>
      <c r="AD75" s="338" t="str">
        <f t="shared" si="17"/>
        <v/>
      </c>
      <c r="AE75" s="339" t="str">
        <f t="shared" si="18"/>
        <v/>
      </c>
      <c r="AF75" s="339" t="str">
        <f t="shared" si="19"/>
        <v/>
      </c>
      <c r="AG75" s="340" t="str">
        <f t="shared" si="20"/>
        <v/>
      </c>
      <c r="AH75" s="339" t="str">
        <f t="shared" si="21"/>
        <v/>
      </c>
      <c r="AI75" s="339" t="str">
        <f t="shared" si="22"/>
        <v/>
      </c>
      <c r="AJ75" s="340" t="str">
        <f t="shared" si="23"/>
        <v/>
      </c>
      <c r="AK75" s="339" t="str">
        <f t="shared" si="24"/>
        <v/>
      </c>
      <c r="AL75" s="339" t="str">
        <f t="shared" si="25"/>
        <v/>
      </c>
      <c r="AM75" s="340" t="str">
        <f t="shared" si="26"/>
        <v/>
      </c>
      <c r="AN75" s="341" t="str">
        <f t="shared" si="27"/>
        <v/>
      </c>
      <c r="AO75" s="342" t="str">
        <f t="shared" si="28"/>
        <v/>
      </c>
      <c r="AP75" s="339" t="str">
        <f t="shared" si="29"/>
        <v/>
      </c>
      <c r="AQ75" s="340" t="str">
        <f t="shared" si="30"/>
        <v/>
      </c>
      <c r="AR75" s="342" t="str">
        <f t="shared" si="31"/>
        <v/>
      </c>
      <c r="AS75" s="339" t="str">
        <f t="shared" si="32"/>
        <v/>
      </c>
      <c r="AT75" s="340" t="str">
        <f t="shared" si="33"/>
        <v/>
      </c>
      <c r="AU75" s="342" t="str">
        <f t="shared" si="34"/>
        <v/>
      </c>
      <c r="AV75" s="339" t="str">
        <f t="shared" si="35"/>
        <v/>
      </c>
      <c r="AW75" s="340" t="str">
        <f t="shared" si="36"/>
        <v/>
      </c>
      <c r="AX75" s="343"/>
      <c r="AY75" s="340" t="str">
        <f t="shared" si="37"/>
        <v/>
      </c>
      <c r="AZ75" s="340" t="str">
        <f t="shared" si="38"/>
        <v/>
      </c>
      <c r="BA75" s="344" t="str">
        <f t="shared" si="39"/>
        <v/>
      </c>
      <c r="BB75" s="345" t="str">
        <f t="shared" si="40"/>
        <v/>
      </c>
      <c r="BC75" s="346" t="str">
        <f t="shared" si="41"/>
        <v/>
      </c>
      <c r="BD75" s="344" t="str">
        <f t="shared" si="42"/>
        <v/>
      </c>
      <c r="BE75" s="345" t="str">
        <f t="shared" si="43"/>
        <v/>
      </c>
      <c r="BF75" s="346" t="str">
        <f t="shared" si="44"/>
        <v/>
      </c>
      <c r="BG75" s="344" t="str">
        <f t="shared" si="45"/>
        <v/>
      </c>
      <c r="BH75" s="347" t="str">
        <f t="shared" si="46"/>
        <v/>
      </c>
      <c r="BI75" s="348" t="str">
        <f t="shared" si="47"/>
        <v/>
      </c>
      <c r="BJ75" s="348" t="str">
        <f t="shared" si="48"/>
        <v/>
      </c>
      <c r="BK75" s="486" t="str">
        <f t="shared" si="49"/>
        <v/>
      </c>
      <c r="BL75" s="349" t="str">
        <f t="shared" si="56"/>
        <v/>
      </c>
      <c r="BM75" s="135" t="str">
        <f t="shared" si="57"/>
        <v/>
      </c>
      <c r="BN75" s="136" t="str">
        <f t="shared" si="58"/>
        <v/>
      </c>
      <c r="BO75" s="137" t="str">
        <f t="shared" si="59"/>
        <v/>
      </c>
      <c r="BP75" s="135" t="str">
        <f t="shared" si="60"/>
        <v/>
      </c>
      <c r="BQ75" s="136" t="str">
        <f t="shared" si="61"/>
        <v/>
      </c>
      <c r="BR75" s="137" t="str">
        <f t="shared" si="62"/>
        <v/>
      </c>
      <c r="BS75" s="135" t="str">
        <f t="shared" si="63"/>
        <v/>
      </c>
      <c r="BT75" s="140" t="str">
        <f t="shared" si="64"/>
        <v/>
      </c>
      <c r="BU75" s="348" t="str">
        <f t="shared" si="50"/>
        <v/>
      </c>
      <c r="BV75" s="348" t="str">
        <f t="shared" si="51"/>
        <v/>
      </c>
      <c r="BW75" s="348" t="str">
        <f t="shared" si="52"/>
        <v/>
      </c>
      <c r="BX75" s="350" t="str">
        <f t="shared" si="53"/>
        <v/>
      </c>
      <c r="BY75" s="351" t="str">
        <f t="shared" si="54"/>
        <v/>
      </c>
    </row>
    <row r="76" spans="1:77" s="5" customFormat="1" ht="15.6" x14ac:dyDescent="0.3">
      <c r="A76" s="141">
        <v>55</v>
      </c>
      <c r="B76" s="333"/>
      <c r="C76" s="22"/>
      <c r="D76" s="754"/>
      <c r="E76" s="756"/>
      <c r="F76" s="758"/>
      <c r="G76" s="49"/>
      <c r="H76" s="334"/>
      <c r="I76" s="334"/>
      <c r="J76" s="335"/>
      <c r="K76" s="336"/>
      <c r="L76" s="38" t="str">
        <f t="shared" si="0"/>
        <v/>
      </c>
      <c r="M76" s="38" t="str">
        <f t="shared" si="1"/>
        <v/>
      </c>
      <c r="N76" s="38" t="str">
        <f t="shared" si="2"/>
        <v/>
      </c>
      <c r="O76" s="39" t="str">
        <f t="shared" si="3"/>
        <v/>
      </c>
      <c r="P76" s="40" t="str">
        <f t="shared" si="55"/>
        <v/>
      </c>
      <c r="Q76" s="77" t="str">
        <f t="shared" si="4"/>
        <v/>
      </c>
      <c r="R76" s="337" t="str">
        <f t="shared" si="5"/>
        <v/>
      </c>
      <c r="S76" s="40" t="str">
        <f t="shared" si="6"/>
        <v/>
      </c>
      <c r="T76" s="77" t="str">
        <f t="shared" si="7"/>
        <v/>
      </c>
      <c r="U76" s="337" t="str">
        <f t="shared" si="8"/>
        <v/>
      </c>
      <c r="V76" s="40" t="str">
        <f t="shared" si="9"/>
        <v/>
      </c>
      <c r="W76" s="77" t="str">
        <f t="shared" si="10"/>
        <v/>
      </c>
      <c r="X76" s="41" t="str">
        <f t="shared" si="11"/>
        <v/>
      </c>
      <c r="Y76" s="41" t="str">
        <f t="shared" si="12"/>
        <v/>
      </c>
      <c r="Z76" s="41" t="str">
        <f t="shared" si="13"/>
        <v/>
      </c>
      <c r="AA76" s="42" t="str">
        <f t="shared" si="14"/>
        <v/>
      </c>
      <c r="AB76" s="338">
        <f t="shared" si="15"/>
        <v>0</v>
      </c>
      <c r="AC76" s="338" t="str">
        <f t="shared" si="16"/>
        <v/>
      </c>
      <c r="AD76" s="338" t="str">
        <f t="shared" si="17"/>
        <v/>
      </c>
      <c r="AE76" s="339" t="str">
        <f t="shared" si="18"/>
        <v/>
      </c>
      <c r="AF76" s="339" t="str">
        <f t="shared" si="19"/>
        <v/>
      </c>
      <c r="AG76" s="340" t="str">
        <f t="shared" si="20"/>
        <v/>
      </c>
      <c r="AH76" s="339" t="str">
        <f t="shared" si="21"/>
        <v/>
      </c>
      <c r="AI76" s="339" t="str">
        <f t="shared" si="22"/>
        <v/>
      </c>
      <c r="AJ76" s="340" t="str">
        <f t="shared" si="23"/>
        <v/>
      </c>
      <c r="AK76" s="339" t="str">
        <f t="shared" si="24"/>
        <v/>
      </c>
      <c r="AL76" s="339" t="str">
        <f t="shared" si="25"/>
        <v/>
      </c>
      <c r="AM76" s="340" t="str">
        <f t="shared" si="26"/>
        <v/>
      </c>
      <c r="AN76" s="341" t="str">
        <f t="shared" si="27"/>
        <v/>
      </c>
      <c r="AO76" s="342" t="str">
        <f t="shared" si="28"/>
        <v/>
      </c>
      <c r="AP76" s="339" t="str">
        <f t="shared" si="29"/>
        <v/>
      </c>
      <c r="AQ76" s="340" t="str">
        <f t="shared" si="30"/>
        <v/>
      </c>
      <c r="AR76" s="342" t="str">
        <f t="shared" si="31"/>
        <v/>
      </c>
      <c r="AS76" s="339" t="str">
        <f t="shared" si="32"/>
        <v/>
      </c>
      <c r="AT76" s="340" t="str">
        <f t="shared" si="33"/>
        <v/>
      </c>
      <c r="AU76" s="342" t="str">
        <f t="shared" si="34"/>
        <v/>
      </c>
      <c r="AV76" s="339" t="str">
        <f t="shared" si="35"/>
        <v/>
      </c>
      <c r="AW76" s="340" t="str">
        <f t="shared" si="36"/>
        <v/>
      </c>
      <c r="AX76" s="343"/>
      <c r="AY76" s="340" t="str">
        <f t="shared" si="37"/>
        <v/>
      </c>
      <c r="AZ76" s="340" t="str">
        <f t="shared" si="38"/>
        <v/>
      </c>
      <c r="BA76" s="344" t="str">
        <f t="shared" si="39"/>
        <v/>
      </c>
      <c r="BB76" s="345" t="str">
        <f t="shared" si="40"/>
        <v/>
      </c>
      <c r="BC76" s="346" t="str">
        <f t="shared" si="41"/>
        <v/>
      </c>
      <c r="BD76" s="344" t="str">
        <f t="shared" si="42"/>
        <v/>
      </c>
      <c r="BE76" s="345" t="str">
        <f t="shared" si="43"/>
        <v/>
      </c>
      <c r="BF76" s="346" t="str">
        <f t="shared" si="44"/>
        <v/>
      </c>
      <c r="BG76" s="344" t="str">
        <f t="shared" si="45"/>
        <v/>
      </c>
      <c r="BH76" s="347" t="str">
        <f t="shared" si="46"/>
        <v/>
      </c>
      <c r="BI76" s="348" t="str">
        <f t="shared" si="47"/>
        <v/>
      </c>
      <c r="BJ76" s="348" t="str">
        <f t="shared" si="48"/>
        <v/>
      </c>
      <c r="BK76" s="486" t="str">
        <f t="shared" si="49"/>
        <v/>
      </c>
      <c r="BL76" s="349" t="str">
        <f t="shared" si="56"/>
        <v/>
      </c>
      <c r="BM76" s="135" t="str">
        <f t="shared" si="57"/>
        <v/>
      </c>
      <c r="BN76" s="136" t="str">
        <f t="shared" si="58"/>
        <v/>
      </c>
      <c r="BO76" s="137" t="str">
        <f t="shared" si="59"/>
        <v/>
      </c>
      <c r="BP76" s="135" t="str">
        <f t="shared" si="60"/>
        <v/>
      </c>
      <c r="BQ76" s="136" t="str">
        <f t="shared" si="61"/>
        <v/>
      </c>
      <c r="BR76" s="137" t="str">
        <f t="shared" si="62"/>
        <v/>
      </c>
      <c r="BS76" s="135" t="str">
        <f t="shared" si="63"/>
        <v/>
      </c>
      <c r="BT76" s="140" t="str">
        <f t="shared" si="64"/>
        <v/>
      </c>
      <c r="BU76" s="348" t="str">
        <f t="shared" si="50"/>
        <v/>
      </c>
      <c r="BV76" s="348" t="str">
        <f t="shared" si="51"/>
        <v/>
      </c>
      <c r="BW76" s="348" t="str">
        <f t="shared" si="52"/>
        <v/>
      </c>
      <c r="BX76" s="350" t="str">
        <f t="shared" si="53"/>
        <v/>
      </c>
      <c r="BY76" s="351" t="str">
        <f t="shared" si="54"/>
        <v/>
      </c>
    </row>
    <row r="77" spans="1:77" s="5" customFormat="1" ht="15.6" x14ac:dyDescent="0.3">
      <c r="A77" s="141">
        <v>56</v>
      </c>
      <c r="B77" s="333"/>
      <c r="C77" s="22"/>
      <c r="D77" s="754"/>
      <c r="E77" s="756"/>
      <c r="F77" s="758"/>
      <c r="G77" s="49"/>
      <c r="H77" s="334"/>
      <c r="I77" s="334"/>
      <c r="J77" s="335"/>
      <c r="K77" s="336"/>
      <c r="L77" s="38" t="str">
        <f t="shared" si="0"/>
        <v/>
      </c>
      <c r="M77" s="38" t="str">
        <f t="shared" si="1"/>
        <v/>
      </c>
      <c r="N77" s="38" t="str">
        <f t="shared" si="2"/>
        <v/>
      </c>
      <c r="O77" s="39" t="str">
        <f t="shared" si="3"/>
        <v/>
      </c>
      <c r="P77" s="40" t="str">
        <f t="shared" si="55"/>
        <v/>
      </c>
      <c r="Q77" s="77" t="str">
        <f t="shared" si="4"/>
        <v/>
      </c>
      <c r="R77" s="337" t="str">
        <f t="shared" si="5"/>
        <v/>
      </c>
      <c r="S77" s="40" t="str">
        <f t="shared" si="6"/>
        <v/>
      </c>
      <c r="T77" s="77" t="str">
        <f t="shared" si="7"/>
        <v/>
      </c>
      <c r="U77" s="337" t="str">
        <f t="shared" si="8"/>
        <v/>
      </c>
      <c r="V77" s="40" t="str">
        <f t="shared" si="9"/>
        <v/>
      </c>
      <c r="W77" s="77" t="str">
        <f t="shared" si="10"/>
        <v/>
      </c>
      <c r="X77" s="41" t="str">
        <f t="shared" si="11"/>
        <v/>
      </c>
      <c r="Y77" s="41" t="str">
        <f t="shared" si="12"/>
        <v/>
      </c>
      <c r="Z77" s="41" t="str">
        <f t="shared" si="13"/>
        <v/>
      </c>
      <c r="AA77" s="42" t="str">
        <f t="shared" si="14"/>
        <v/>
      </c>
      <c r="AB77" s="338">
        <f t="shared" si="15"/>
        <v>0</v>
      </c>
      <c r="AC77" s="338" t="str">
        <f t="shared" si="16"/>
        <v/>
      </c>
      <c r="AD77" s="338" t="str">
        <f t="shared" si="17"/>
        <v/>
      </c>
      <c r="AE77" s="339" t="str">
        <f t="shared" si="18"/>
        <v/>
      </c>
      <c r="AF77" s="339" t="str">
        <f t="shared" si="19"/>
        <v/>
      </c>
      <c r="AG77" s="340" t="str">
        <f t="shared" si="20"/>
        <v/>
      </c>
      <c r="AH77" s="339" t="str">
        <f t="shared" si="21"/>
        <v/>
      </c>
      <c r="AI77" s="339" t="str">
        <f t="shared" si="22"/>
        <v/>
      </c>
      <c r="AJ77" s="340" t="str">
        <f t="shared" si="23"/>
        <v/>
      </c>
      <c r="AK77" s="339" t="str">
        <f t="shared" si="24"/>
        <v/>
      </c>
      <c r="AL77" s="339" t="str">
        <f t="shared" si="25"/>
        <v/>
      </c>
      <c r="AM77" s="340" t="str">
        <f t="shared" si="26"/>
        <v/>
      </c>
      <c r="AN77" s="341" t="str">
        <f t="shared" si="27"/>
        <v/>
      </c>
      <c r="AO77" s="342" t="str">
        <f t="shared" si="28"/>
        <v/>
      </c>
      <c r="AP77" s="339" t="str">
        <f t="shared" si="29"/>
        <v/>
      </c>
      <c r="AQ77" s="340" t="str">
        <f t="shared" si="30"/>
        <v/>
      </c>
      <c r="AR77" s="342" t="str">
        <f t="shared" si="31"/>
        <v/>
      </c>
      <c r="AS77" s="339" t="str">
        <f t="shared" si="32"/>
        <v/>
      </c>
      <c r="AT77" s="340" t="str">
        <f t="shared" si="33"/>
        <v/>
      </c>
      <c r="AU77" s="342" t="str">
        <f t="shared" si="34"/>
        <v/>
      </c>
      <c r="AV77" s="339" t="str">
        <f t="shared" si="35"/>
        <v/>
      </c>
      <c r="AW77" s="340" t="str">
        <f t="shared" si="36"/>
        <v/>
      </c>
      <c r="AX77" s="343"/>
      <c r="AY77" s="340" t="str">
        <f t="shared" si="37"/>
        <v/>
      </c>
      <c r="AZ77" s="340" t="str">
        <f t="shared" si="38"/>
        <v/>
      </c>
      <c r="BA77" s="344" t="str">
        <f t="shared" si="39"/>
        <v/>
      </c>
      <c r="BB77" s="345" t="str">
        <f t="shared" si="40"/>
        <v/>
      </c>
      <c r="BC77" s="346" t="str">
        <f t="shared" si="41"/>
        <v/>
      </c>
      <c r="BD77" s="344" t="str">
        <f t="shared" si="42"/>
        <v/>
      </c>
      <c r="BE77" s="345" t="str">
        <f t="shared" si="43"/>
        <v/>
      </c>
      <c r="BF77" s="346" t="str">
        <f t="shared" si="44"/>
        <v/>
      </c>
      <c r="BG77" s="344" t="str">
        <f t="shared" si="45"/>
        <v/>
      </c>
      <c r="BH77" s="347" t="str">
        <f t="shared" si="46"/>
        <v/>
      </c>
      <c r="BI77" s="348" t="str">
        <f t="shared" si="47"/>
        <v/>
      </c>
      <c r="BJ77" s="348" t="str">
        <f t="shared" si="48"/>
        <v/>
      </c>
      <c r="BK77" s="486" t="str">
        <f t="shared" si="49"/>
        <v/>
      </c>
      <c r="BL77" s="349" t="str">
        <f t="shared" si="56"/>
        <v/>
      </c>
      <c r="BM77" s="135" t="str">
        <f t="shared" si="57"/>
        <v/>
      </c>
      <c r="BN77" s="136" t="str">
        <f t="shared" si="58"/>
        <v/>
      </c>
      <c r="BO77" s="137" t="str">
        <f t="shared" si="59"/>
        <v/>
      </c>
      <c r="BP77" s="135" t="str">
        <f t="shared" si="60"/>
        <v/>
      </c>
      <c r="BQ77" s="136" t="str">
        <f t="shared" si="61"/>
        <v/>
      </c>
      <c r="BR77" s="137" t="str">
        <f t="shared" si="62"/>
        <v/>
      </c>
      <c r="BS77" s="135" t="str">
        <f t="shared" si="63"/>
        <v/>
      </c>
      <c r="BT77" s="140" t="str">
        <f t="shared" si="64"/>
        <v/>
      </c>
      <c r="BU77" s="348" t="str">
        <f t="shared" si="50"/>
        <v/>
      </c>
      <c r="BV77" s="348" t="str">
        <f t="shared" si="51"/>
        <v/>
      </c>
      <c r="BW77" s="348" t="str">
        <f t="shared" si="52"/>
        <v/>
      </c>
      <c r="BX77" s="350" t="str">
        <f t="shared" si="53"/>
        <v/>
      </c>
      <c r="BY77" s="351" t="str">
        <f t="shared" si="54"/>
        <v/>
      </c>
    </row>
    <row r="78" spans="1:77" s="5" customFormat="1" ht="15.6" x14ac:dyDescent="0.3">
      <c r="A78" s="141">
        <v>57</v>
      </c>
      <c r="B78" s="333"/>
      <c r="C78" s="22"/>
      <c r="D78" s="754"/>
      <c r="E78" s="756"/>
      <c r="F78" s="758"/>
      <c r="G78" s="49"/>
      <c r="H78" s="334"/>
      <c r="I78" s="334"/>
      <c r="J78" s="335"/>
      <c r="K78" s="336"/>
      <c r="L78" s="38" t="str">
        <f t="shared" si="0"/>
        <v/>
      </c>
      <c r="M78" s="38" t="str">
        <f t="shared" si="1"/>
        <v/>
      </c>
      <c r="N78" s="38" t="str">
        <f t="shared" si="2"/>
        <v/>
      </c>
      <c r="O78" s="39" t="str">
        <f t="shared" si="3"/>
        <v/>
      </c>
      <c r="P78" s="40" t="str">
        <f t="shared" si="55"/>
        <v/>
      </c>
      <c r="Q78" s="77" t="str">
        <f t="shared" si="4"/>
        <v/>
      </c>
      <c r="R78" s="337" t="str">
        <f t="shared" si="5"/>
        <v/>
      </c>
      <c r="S78" s="40" t="str">
        <f t="shared" si="6"/>
        <v/>
      </c>
      <c r="T78" s="77" t="str">
        <f t="shared" si="7"/>
        <v/>
      </c>
      <c r="U78" s="337" t="str">
        <f t="shared" si="8"/>
        <v/>
      </c>
      <c r="V78" s="40" t="str">
        <f t="shared" si="9"/>
        <v/>
      </c>
      <c r="W78" s="77" t="str">
        <f t="shared" si="10"/>
        <v/>
      </c>
      <c r="X78" s="41" t="str">
        <f t="shared" si="11"/>
        <v/>
      </c>
      <c r="Y78" s="41" t="str">
        <f t="shared" si="12"/>
        <v/>
      </c>
      <c r="Z78" s="41" t="str">
        <f t="shared" si="13"/>
        <v/>
      </c>
      <c r="AA78" s="42" t="str">
        <f t="shared" si="14"/>
        <v/>
      </c>
      <c r="AB78" s="338">
        <f t="shared" si="15"/>
        <v>0</v>
      </c>
      <c r="AC78" s="338" t="str">
        <f t="shared" si="16"/>
        <v/>
      </c>
      <c r="AD78" s="338" t="str">
        <f t="shared" si="17"/>
        <v/>
      </c>
      <c r="AE78" s="339" t="str">
        <f t="shared" si="18"/>
        <v/>
      </c>
      <c r="AF78" s="339" t="str">
        <f t="shared" si="19"/>
        <v/>
      </c>
      <c r="AG78" s="340" t="str">
        <f t="shared" si="20"/>
        <v/>
      </c>
      <c r="AH78" s="339" t="str">
        <f t="shared" si="21"/>
        <v/>
      </c>
      <c r="AI78" s="339" t="str">
        <f t="shared" si="22"/>
        <v/>
      </c>
      <c r="AJ78" s="340" t="str">
        <f t="shared" si="23"/>
        <v/>
      </c>
      <c r="AK78" s="339" t="str">
        <f t="shared" si="24"/>
        <v/>
      </c>
      <c r="AL78" s="339" t="str">
        <f t="shared" si="25"/>
        <v/>
      </c>
      <c r="AM78" s="340" t="str">
        <f t="shared" si="26"/>
        <v/>
      </c>
      <c r="AN78" s="341" t="str">
        <f t="shared" si="27"/>
        <v/>
      </c>
      <c r="AO78" s="342" t="str">
        <f t="shared" si="28"/>
        <v/>
      </c>
      <c r="AP78" s="339" t="str">
        <f t="shared" si="29"/>
        <v/>
      </c>
      <c r="AQ78" s="340" t="str">
        <f t="shared" si="30"/>
        <v/>
      </c>
      <c r="AR78" s="342" t="str">
        <f t="shared" si="31"/>
        <v/>
      </c>
      <c r="AS78" s="339" t="str">
        <f t="shared" si="32"/>
        <v/>
      </c>
      <c r="AT78" s="340" t="str">
        <f t="shared" si="33"/>
        <v/>
      </c>
      <c r="AU78" s="342" t="str">
        <f t="shared" si="34"/>
        <v/>
      </c>
      <c r="AV78" s="339" t="str">
        <f t="shared" si="35"/>
        <v/>
      </c>
      <c r="AW78" s="340" t="str">
        <f t="shared" si="36"/>
        <v/>
      </c>
      <c r="AX78" s="343"/>
      <c r="AY78" s="340" t="str">
        <f t="shared" si="37"/>
        <v/>
      </c>
      <c r="AZ78" s="340" t="str">
        <f t="shared" si="38"/>
        <v/>
      </c>
      <c r="BA78" s="344" t="str">
        <f t="shared" si="39"/>
        <v/>
      </c>
      <c r="BB78" s="345" t="str">
        <f t="shared" si="40"/>
        <v/>
      </c>
      <c r="BC78" s="346" t="str">
        <f t="shared" si="41"/>
        <v/>
      </c>
      <c r="BD78" s="344" t="str">
        <f t="shared" si="42"/>
        <v/>
      </c>
      <c r="BE78" s="345" t="str">
        <f t="shared" si="43"/>
        <v/>
      </c>
      <c r="BF78" s="346" t="str">
        <f t="shared" si="44"/>
        <v/>
      </c>
      <c r="BG78" s="344" t="str">
        <f t="shared" si="45"/>
        <v/>
      </c>
      <c r="BH78" s="347" t="str">
        <f t="shared" si="46"/>
        <v/>
      </c>
      <c r="BI78" s="348" t="str">
        <f t="shared" si="47"/>
        <v/>
      </c>
      <c r="BJ78" s="348" t="str">
        <f t="shared" si="48"/>
        <v/>
      </c>
      <c r="BK78" s="486" t="str">
        <f t="shared" si="49"/>
        <v/>
      </c>
      <c r="BL78" s="349" t="str">
        <f t="shared" si="56"/>
        <v/>
      </c>
      <c r="BM78" s="135" t="str">
        <f t="shared" si="57"/>
        <v/>
      </c>
      <c r="BN78" s="136" t="str">
        <f t="shared" si="58"/>
        <v/>
      </c>
      <c r="BO78" s="137" t="str">
        <f t="shared" si="59"/>
        <v/>
      </c>
      <c r="BP78" s="135" t="str">
        <f t="shared" si="60"/>
        <v/>
      </c>
      <c r="BQ78" s="136" t="str">
        <f t="shared" si="61"/>
        <v/>
      </c>
      <c r="BR78" s="137" t="str">
        <f t="shared" si="62"/>
        <v/>
      </c>
      <c r="BS78" s="135" t="str">
        <f t="shared" si="63"/>
        <v/>
      </c>
      <c r="BT78" s="140" t="str">
        <f t="shared" si="64"/>
        <v/>
      </c>
      <c r="BU78" s="348" t="str">
        <f t="shared" si="50"/>
        <v/>
      </c>
      <c r="BV78" s="348" t="str">
        <f t="shared" si="51"/>
        <v/>
      </c>
      <c r="BW78" s="348" t="str">
        <f t="shared" si="52"/>
        <v/>
      </c>
      <c r="BX78" s="350" t="str">
        <f t="shared" si="53"/>
        <v/>
      </c>
      <c r="BY78" s="351" t="str">
        <f t="shared" si="54"/>
        <v/>
      </c>
    </row>
    <row r="79" spans="1:77" s="5" customFormat="1" ht="15.6" x14ac:dyDescent="0.3">
      <c r="A79" s="141">
        <v>58</v>
      </c>
      <c r="B79" s="333"/>
      <c r="C79" s="22"/>
      <c r="D79" s="754"/>
      <c r="E79" s="756"/>
      <c r="F79" s="758"/>
      <c r="G79" s="49"/>
      <c r="H79" s="334"/>
      <c r="I79" s="334"/>
      <c r="J79" s="335"/>
      <c r="K79" s="336"/>
      <c r="L79" s="38" t="str">
        <f t="shared" si="0"/>
        <v/>
      </c>
      <c r="M79" s="38" t="str">
        <f t="shared" si="1"/>
        <v/>
      </c>
      <c r="N79" s="38" t="str">
        <f t="shared" si="2"/>
        <v/>
      </c>
      <c r="O79" s="39" t="str">
        <f t="shared" si="3"/>
        <v/>
      </c>
      <c r="P79" s="40" t="str">
        <f t="shared" si="55"/>
        <v/>
      </c>
      <c r="Q79" s="77" t="str">
        <f t="shared" si="4"/>
        <v/>
      </c>
      <c r="R79" s="337" t="str">
        <f t="shared" si="5"/>
        <v/>
      </c>
      <c r="S79" s="40" t="str">
        <f t="shared" si="6"/>
        <v/>
      </c>
      <c r="T79" s="77" t="str">
        <f t="shared" si="7"/>
        <v/>
      </c>
      <c r="U79" s="337" t="str">
        <f t="shared" si="8"/>
        <v/>
      </c>
      <c r="V79" s="40" t="str">
        <f t="shared" si="9"/>
        <v/>
      </c>
      <c r="W79" s="77" t="str">
        <f t="shared" si="10"/>
        <v/>
      </c>
      <c r="X79" s="41" t="str">
        <f t="shared" si="11"/>
        <v/>
      </c>
      <c r="Y79" s="41" t="str">
        <f t="shared" si="12"/>
        <v/>
      </c>
      <c r="Z79" s="41" t="str">
        <f t="shared" si="13"/>
        <v/>
      </c>
      <c r="AA79" s="42" t="str">
        <f t="shared" si="14"/>
        <v/>
      </c>
      <c r="AB79" s="338">
        <f t="shared" si="15"/>
        <v>0</v>
      </c>
      <c r="AC79" s="338" t="str">
        <f t="shared" si="16"/>
        <v/>
      </c>
      <c r="AD79" s="338" t="str">
        <f t="shared" si="17"/>
        <v/>
      </c>
      <c r="AE79" s="339" t="str">
        <f t="shared" si="18"/>
        <v/>
      </c>
      <c r="AF79" s="339" t="str">
        <f t="shared" si="19"/>
        <v/>
      </c>
      <c r="AG79" s="340" t="str">
        <f t="shared" si="20"/>
        <v/>
      </c>
      <c r="AH79" s="339" t="str">
        <f t="shared" si="21"/>
        <v/>
      </c>
      <c r="AI79" s="339" t="str">
        <f t="shared" si="22"/>
        <v/>
      </c>
      <c r="AJ79" s="340" t="str">
        <f t="shared" si="23"/>
        <v/>
      </c>
      <c r="AK79" s="339" t="str">
        <f t="shared" si="24"/>
        <v/>
      </c>
      <c r="AL79" s="339" t="str">
        <f t="shared" si="25"/>
        <v/>
      </c>
      <c r="AM79" s="340" t="str">
        <f t="shared" si="26"/>
        <v/>
      </c>
      <c r="AN79" s="341" t="str">
        <f t="shared" si="27"/>
        <v/>
      </c>
      <c r="AO79" s="342" t="str">
        <f t="shared" si="28"/>
        <v/>
      </c>
      <c r="AP79" s="339" t="str">
        <f t="shared" si="29"/>
        <v/>
      </c>
      <c r="AQ79" s="340" t="str">
        <f t="shared" si="30"/>
        <v/>
      </c>
      <c r="AR79" s="342" t="str">
        <f t="shared" si="31"/>
        <v/>
      </c>
      <c r="AS79" s="339" t="str">
        <f t="shared" si="32"/>
        <v/>
      </c>
      <c r="AT79" s="340" t="str">
        <f t="shared" si="33"/>
        <v/>
      </c>
      <c r="AU79" s="342" t="str">
        <f t="shared" si="34"/>
        <v/>
      </c>
      <c r="AV79" s="339" t="str">
        <f t="shared" si="35"/>
        <v/>
      </c>
      <c r="AW79" s="340" t="str">
        <f t="shared" si="36"/>
        <v/>
      </c>
      <c r="AX79" s="343"/>
      <c r="AY79" s="340" t="str">
        <f t="shared" si="37"/>
        <v/>
      </c>
      <c r="AZ79" s="340" t="str">
        <f t="shared" si="38"/>
        <v/>
      </c>
      <c r="BA79" s="344" t="str">
        <f t="shared" si="39"/>
        <v/>
      </c>
      <c r="BB79" s="345" t="str">
        <f t="shared" si="40"/>
        <v/>
      </c>
      <c r="BC79" s="346" t="str">
        <f t="shared" si="41"/>
        <v/>
      </c>
      <c r="BD79" s="344" t="str">
        <f t="shared" si="42"/>
        <v/>
      </c>
      <c r="BE79" s="345" t="str">
        <f t="shared" si="43"/>
        <v/>
      </c>
      <c r="BF79" s="346" t="str">
        <f t="shared" si="44"/>
        <v/>
      </c>
      <c r="BG79" s="344" t="str">
        <f t="shared" si="45"/>
        <v/>
      </c>
      <c r="BH79" s="347" t="str">
        <f t="shared" si="46"/>
        <v/>
      </c>
      <c r="BI79" s="348" t="str">
        <f t="shared" si="47"/>
        <v/>
      </c>
      <c r="BJ79" s="348" t="str">
        <f t="shared" si="48"/>
        <v/>
      </c>
      <c r="BK79" s="486" t="str">
        <f t="shared" si="49"/>
        <v/>
      </c>
      <c r="BL79" s="349" t="str">
        <f t="shared" si="56"/>
        <v/>
      </c>
      <c r="BM79" s="135" t="str">
        <f t="shared" si="57"/>
        <v/>
      </c>
      <c r="BN79" s="136" t="str">
        <f t="shared" si="58"/>
        <v/>
      </c>
      <c r="BO79" s="137" t="str">
        <f t="shared" si="59"/>
        <v/>
      </c>
      <c r="BP79" s="135" t="str">
        <f t="shared" si="60"/>
        <v/>
      </c>
      <c r="BQ79" s="136" t="str">
        <f t="shared" si="61"/>
        <v/>
      </c>
      <c r="BR79" s="137" t="str">
        <f t="shared" si="62"/>
        <v/>
      </c>
      <c r="BS79" s="135" t="str">
        <f t="shared" si="63"/>
        <v/>
      </c>
      <c r="BT79" s="140" t="str">
        <f t="shared" si="64"/>
        <v/>
      </c>
      <c r="BU79" s="348" t="str">
        <f t="shared" si="50"/>
        <v/>
      </c>
      <c r="BV79" s="348" t="str">
        <f t="shared" si="51"/>
        <v/>
      </c>
      <c r="BW79" s="348" t="str">
        <f t="shared" si="52"/>
        <v/>
      </c>
      <c r="BX79" s="350" t="str">
        <f t="shared" si="53"/>
        <v/>
      </c>
      <c r="BY79" s="351" t="str">
        <f t="shared" si="54"/>
        <v/>
      </c>
    </row>
    <row r="80" spans="1:77" s="5" customFormat="1" ht="15.6" x14ac:dyDescent="0.3">
      <c r="A80" s="141">
        <v>59</v>
      </c>
      <c r="B80" s="333"/>
      <c r="C80" s="22"/>
      <c r="D80" s="754"/>
      <c r="E80" s="756"/>
      <c r="F80" s="758"/>
      <c r="G80" s="49"/>
      <c r="H80" s="334"/>
      <c r="I80" s="334"/>
      <c r="J80" s="335"/>
      <c r="K80" s="336"/>
      <c r="L80" s="38" t="str">
        <f t="shared" si="0"/>
        <v/>
      </c>
      <c r="M80" s="38" t="str">
        <f t="shared" si="1"/>
        <v/>
      </c>
      <c r="N80" s="38" t="str">
        <f t="shared" si="2"/>
        <v/>
      </c>
      <c r="O80" s="39" t="str">
        <f t="shared" si="3"/>
        <v/>
      </c>
      <c r="P80" s="40" t="str">
        <f t="shared" si="55"/>
        <v/>
      </c>
      <c r="Q80" s="77" t="str">
        <f t="shared" si="4"/>
        <v/>
      </c>
      <c r="R80" s="337" t="str">
        <f t="shared" si="5"/>
        <v/>
      </c>
      <c r="S80" s="40" t="str">
        <f t="shared" si="6"/>
        <v/>
      </c>
      <c r="T80" s="77" t="str">
        <f t="shared" si="7"/>
        <v/>
      </c>
      <c r="U80" s="337" t="str">
        <f t="shared" si="8"/>
        <v/>
      </c>
      <c r="V80" s="40" t="str">
        <f t="shared" si="9"/>
        <v/>
      </c>
      <c r="W80" s="77" t="str">
        <f t="shared" si="10"/>
        <v/>
      </c>
      <c r="X80" s="41" t="str">
        <f t="shared" si="11"/>
        <v/>
      </c>
      <c r="Y80" s="41" t="str">
        <f t="shared" si="12"/>
        <v/>
      </c>
      <c r="Z80" s="41" t="str">
        <f t="shared" si="13"/>
        <v/>
      </c>
      <c r="AA80" s="42" t="str">
        <f t="shared" si="14"/>
        <v/>
      </c>
      <c r="AB80" s="338">
        <f t="shared" si="15"/>
        <v>0</v>
      </c>
      <c r="AC80" s="338" t="str">
        <f t="shared" si="16"/>
        <v/>
      </c>
      <c r="AD80" s="338" t="str">
        <f t="shared" si="17"/>
        <v/>
      </c>
      <c r="AE80" s="339" t="str">
        <f t="shared" si="18"/>
        <v/>
      </c>
      <c r="AF80" s="339" t="str">
        <f t="shared" si="19"/>
        <v/>
      </c>
      <c r="AG80" s="340" t="str">
        <f t="shared" si="20"/>
        <v/>
      </c>
      <c r="AH80" s="339" t="str">
        <f t="shared" si="21"/>
        <v/>
      </c>
      <c r="AI80" s="339" t="str">
        <f t="shared" si="22"/>
        <v/>
      </c>
      <c r="AJ80" s="340" t="str">
        <f t="shared" si="23"/>
        <v/>
      </c>
      <c r="AK80" s="339" t="str">
        <f t="shared" si="24"/>
        <v/>
      </c>
      <c r="AL80" s="339" t="str">
        <f t="shared" si="25"/>
        <v/>
      </c>
      <c r="AM80" s="340" t="str">
        <f t="shared" si="26"/>
        <v/>
      </c>
      <c r="AN80" s="341" t="str">
        <f t="shared" si="27"/>
        <v/>
      </c>
      <c r="AO80" s="342" t="str">
        <f t="shared" si="28"/>
        <v/>
      </c>
      <c r="AP80" s="339" t="str">
        <f t="shared" si="29"/>
        <v/>
      </c>
      <c r="AQ80" s="340" t="str">
        <f t="shared" si="30"/>
        <v/>
      </c>
      <c r="AR80" s="342" t="str">
        <f t="shared" si="31"/>
        <v/>
      </c>
      <c r="AS80" s="339" t="str">
        <f t="shared" si="32"/>
        <v/>
      </c>
      <c r="AT80" s="340" t="str">
        <f t="shared" si="33"/>
        <v/>
      </c>
      <c r="AU80" s="342" t="str">
        <f t="shared" si="34"/>
        <v/>
      </c>
      <c r="AV80" s="339" t="str">
        <f t="shared" si="35"/>
        <v/>
      </c>
      <c r="AW80" s="340" t="str">
        <f t="shared" si="36"/>
        <v/>
      </c>
      <c r="AX80" s="343"/>
      <c r="AY80" s="340" t="str">
        <f t="shared" si="37"/>
        <v/>
      </c>
      <c r="AZ80" s="340" t="str">
        <f t="shared" si="38"/>
        <v/>
      </c>
      <c r="BA80" s="344" t="str">
        <f t="shared" si="39"/>
        <v/>
      </c>
      <c r="BB80" s="345" t="str">
        <f t="shared" si="40"/>
        <v/>
      </c>
      <c r="BC80" s="346" t="str">
        <f t="shared" si="41"/>
        <v/>
      </c>
      <c r="BD80" s="344" t="str">
        <f t="shared" si="42"/>
        <v/>
      </c>
      <c r="BE80" s="345" t="str">
        <f t="shared" si="43"/>
        <v/>
      </c>
      <c r="BF80" s="346" t="str">
        <f t="shared" si="44"/>
        <v/>
      </c>
      <c r="BG80" s="344" t="str">
        <f t="shared" si="45"/>
        <v/>
      </c>
      <c r="BH80" s="347" t="str">
        <f t="shared" si="46"/>
        <v/>
      </c>
      <c r="BI80" s="348" t="str">
        <f t="shared" si="47"/>
        <v/>
      </c>
      <c r="BJ80" s="348" t="str">
        <f t="shared" si="48"/>
        <v/>
      </c>
      <c r="BK80" s="486" t="str">
        <f t="shared" si="49"/>
        <v/>
      </c>
      <c r="BL80" s="349" t="str">
        <f t="shared" si="56"/>
        <v/>
      </c>
      <c r="BM80" s="135" t="str">
        <f t="shared" si="57"/>
        <v/>
      </c>
      <c r="BN80" s="136" t="str">
        <f t="shared" si="58"/>
        <v/>
      </c>
      <c r="BO80" s="137" t="str">
        <f t="shared" si="59"/>
        <v/>
      </c>
      <c r="BP80" s="135" t="str">
        <f t="shared" si="60"/>
        <v/>
      </c>
      <c r="BQ80" s="136" t="str">
        <f t="shared" si="61"/>
        <v/>
      </c>
      <c r="BR80" s="137" t="str">
        <f t="shared" si="62"/>
        <v/>
      </c>
      <c r="BS80" s="135" t="str">
        <f t="shared" si="63"/>
        <v/>
      </c>
      <c r="BT80" s="140" t="str">
        <f t="shared" si="64"/>
        <v/>
      </c>
      <c r="BU80" s="348" t="str">
        <f t="shared" si="50"/>
        <v/>
      </c>
      <c r="BV80" s="348" t="str">
        <f t="shared" si="51"/>
        <v/>
      </c>
      <c r="BW80" s="348" t="str">
        <f t="shared" si="52"/>
        <v/>
      </c>
      <c r="BX80" s="350" t="str">
        <f t="shared" si="53"/>
        <v/>
      </c>
      <c r="BY80" s="351" t="str">
        <f t="shared" si="54"/>
        <v/>
      </c>
    </row>
    <row r="81" spans="1:77" s="5" customFormat="1" ht="15.6" x14ac:dyDescent="0.3">
      <c r="A81" s="141">
        <v>60</v>
      </c>
      <c r="B81" s="333"/>
      <c r="C81" s="22"/>
      <c r="D81" s="754"/>
      <c r="E81" s="756"/>
      <c r="F81" s="758"/>
      <c r="G81" s="49"/>
      <c r="H81" s="334"/>
      <c r="I81" s="334"/>
      <c r="J81" s="335"/>
      <c r="K81" s="336"/>
      <c r="L81" s="38" t="str">
        <f t="shared" si="0"/>
        <v/>
      </c>
      <c r="M81" s="38" t="str">
        <f t="shared" si="1"/>
        <v/>
      </c>
      <c r="N81" s="38" t="str">
        <f t="shared" si="2"/>
        <v/>
      </c>
      <c r="O81" s="39" t="str">
        <f t="shared" si="3"/>
        <v/>
      </c>
      <c r="P81" s="40" t="str">
        <f t="shared" si="55"/>
        <v/>
      </c>
      <c r="Q81" s="77" t="str">
        <f t="shared" si="4"/>
        <v/>
      </c>
      <c r="R81" s="337" t="str">
        <f t="shared" si="5"/>
        <v/>
      </c>
      <c r="S81" s="40" t="str">
        <f t="shared" si="6"/>
        <v/>
      </c>
      <c r="T81" s="77" t="str">
        <f t="shared" si="7"/>
        <v/>
      </c>
      <c r="U81" s="337" t="str">
        <f t="shared" si="8"/>
        <v/>
      </c>
      <c r="V81" s="40" t="str">
        <f t="shared" si="9"/>
        <v/>
      </c>
      <c r="W81" s="77" t="str">
        <f t="shared" si="10"/>
        <v/>
      </c>
      <c r="X81" s="41" t="str">
        <f t="shared" si="11"/>
        <v/>
      </c>
      <c r="Y81" s="41" t="str">
        <f t="shared" si="12"/>
        <v/>
      </c>
      <c r="Z81" s="41" t="str">
        <f t="shared" si="13"/>
        <v/>
      </c>
      <c r="AA81" s="42" t="str">
        <f t="shared" si="14"/>
        <v/>
      </c>
      <c r="AB81" s="338">
        <f t="shared" si="15"/>
        <v>0</v>
      </c>
      <c r="AC81" s="338" t="str">
        <f t="shared" si="16"/>
        <v/>
      </c>
      <c r="AD81" s="338" t="str">
        <f t="shared" si="17"/>
        <v/>
      </c>
      <c r="AE81" s="339" t="str">
        <f t="shared" si="18"/>
        <v/>
      </c>
      <c r="AF81" s="339" t="str">
        <f t="shared" si="19"/>
        <v/>
      </c>
      <c r="AG81" s="340" t="str">
        <f t="shared" si="20"/>
        <v/>
      </c>
      <c r="AH81" s="339" t="str">
        <f t="shared" si="21"/>
        <v/>
      </c>
      <c r="AI81" s="339" t="str">
        <f t="shared" si="22"/>
        <v/>
      </c>
      <c r="AJ81" s="340" t="str">
        <f t="shared" si="23"/>
        <v/>
      </c>
      <c r="AK81" s="339" t="str">
        <f t="shared" si="24"/>
        <v/>
      </c>
      <c r="AL81" s="339" t="str">
        <f t="shared" si="25"/>
        <v/>
      </c>
      <c r="AM81" s="340" t="str">
        <f t="shared" si="26"/>
        <v/>
      </c>
      <c r="AN81" s="341" t="str">
        <f t="shared" si="27"/>
        <v/>
      </c>
      <c r="AO81" s="342" t="str">
        <f t="shared" si="28"/>
        <v/>
      </c>
      <c r="AP81" s="339" t="str">
        <f t="shared" si="29"/>
        <v/>
      </c>
      <c r="AQ81" s="340" t="str">
        <f t="shared" si="30"/>
        <v/>
      </c>
      <c r="AR81" s="342" t="str">
        <f t="shared" si="31"/>
        <v/>
      </c>
      <c r="AS81" s="339" t="str">
        <f t="shared" si="32"/>
        <v/>
      </c>
      <c r="AT81" s="340" t="str">
        <f t="shared" si="33"/>
        <v/>
      </c>
      <c r="AU81" s="342" t="str">
        <f t="shared" si="34"/>
        <v/>
      </c>
      <c r="AV81" s="339" t="str">
        <f t="shared" si="35"/>
        <v/>
      </c>
      <c r="AW81" s="340" t="str">
        <f t="shared" si="36"/>
        <v/>
      </c>
      <c r="AX81" s="343"/>
      <c r="AY81" s="340" t="str">
        <f t="shared" si="37"/>
        <v/>
      </c>
      <c r="AZ81" s="340" t="str">
        <f t="shared" si="38"/>
        <v/>
      </c>
      <c r="BA81" s="344" t="str">
        <f t="shared" si="39"/>
        <v/>
      </c>
      <c r="BB81" s="345" t="str">
        <f t="shared" si="40"/>
        <v/>
      </c>
      <c r="BC81" s="346" t="str">
        <f t="shared" si="41"/>
        <v/>
      </c>
      <c r="BD81" s="344" t="str">
        <f t="shared" si="42"/>
        <v/>
      </c>
      <c r="BE81" s="345" t="str">
        <f t="shared" si="43"/>
        <v/>
      </c>
      <c r="BF81" s="346" t="str">
        <f t="shared" si="44"/>
        <v/>
      </c>
      <c r="BG81" s="344" t="str">
        <f t="shared" si="45"/>
        <v/>
      </c>
      <c r="BH81" s="347" t="str">
        <f t="shared" si="46"/>
        <v/>
      </c>
      <c r="BI81" s="348" t="str">
        <f t="shared" si="47"/>
        <v/>
      </c>
      <c r="BJ81" s="348" t="str">
        <f t="shared" si="48"/>
        <v/>
      </c>
      <c r="BK81" s="486" t="str">
        <f t="shared" si="49"/>
        <v/>
      </c>
      <c r="BL81" s="349" t="str">
        <f t="shared" si="56"/>
        <v/>
      </c>
      <c r="BM81" s="135" t="str">
        <f t="shared" si="57"/>
        <v/>
      </c>
      <c r="BN81" s="136" t="str">
        <f t="shared" si="58"/>
        <v/>
      </c>
      <c r="BO81" s="137" t="str">
        <f t="shared" si="59"/>
        <v/>
      </c>
      <c r="BP81" s="135" t="str">
        <f t="shared" si="60"/>
        <v/>
      </c>
      <c r="BQ81" s="136" t="str">
        <f t="shared" si="61"/>
        <v/>
      </c>
      <c r="BR81" s="137" t="str">
        <f t="shared" si="62"/>
        <v/>
      </c>
      <c r="BS81" s="135" t="str">
        <f t="shared" si="63"/>
        <v/>
      </c>
      <c r="BT81" s="140" t="str">
        <f t="shared" si="64"/>
        <v/>
      </c>
      <c r="BU81" s="348" t="str">
        <f t="shared" si="50"/>
        <v/>
      </c>
      <c r="BV81" s="348" t="str">
        <f t="shared" si="51"/>
        <v/>
      </c>
      <c r="BW81" s="348" t="str">
        <f t="shared" si="52"/>
        <v/>
      </c>
      <c r="BX81" s="350" t="str">
        <f t="shared" si="53"/>
        <v/>
      </c>
      <c r="BY81" s="351" t="str">
        <f t="shared" si="54"/>
        <v/>
      </c>
    </row>
    <row r="82" spans="1:77" s="5" customFormat="1" ht="15.6" x14ac:dyDescent="0.3">
      <c r="A82" s="141">
        <v>61</v>
      </c>
      <c r="B82" s="333"/>
      <c r="C82" s="22"/>
      <c r="D82" s="754"/>
      <c r="E82" s="756"/>
      <c r="F82" s="758"/>
      <c r="G82" s="49"/>
      <c r="H82" s="334"/>
      <c r="I82" s="334"/>
      <c r="J82" s="335"/>
      <c r="K82" s="336"/>
      <c r="L82" s="38" t="str">
        <f t="shared" si="0"/>
        <v/>
      </c>
      <c r="M82" s="38" t="str">
        <f t="shared" si="1"/>
        <v/>
      </c>
      <c r="N82" s="38" t="str">
        <f t="shared" si="2"/>
        <v/>
      </c>
      <c r="O82" s="39" t="str">
        <f t="shared" si="3"/>
        <v/>
      </c>
      <c r="P82" s="40" t="str">
        <f t="shared" si="55"/>
        <v/>
      </c>
      <c r="Q82" s="77" t="str">
        <f t="shared" si="4"/>
        <v/>
      </c>
      <c r="R82" s="337" t="str">
        <f t="shared" si="5"/>
        <v/>
      </c>
      <c r="S82" s="40" t="str">
        <f t="shared" si="6"/>
        <v/>
      </c>
      <c r="T82" s="77" t="str">
        <f t="shared" si="7"/>
        <v/>
      </c>
      <c r="U82" s="337" t="str">
        <f t="shared" si="8"/>
        <v/>
      </c>
      <c r="V82" s="40" t="str">
        <f t="shared" si="9"/>
        <v/>
      </c>
      <c r="W82" s="77" t="str">
        <f t="shared" si="10"/>
        <v/>
      </c>
      <c r="X82" s="41" t="str">
        <f t="shared" si="11"/>
        <v/>
      </c>
      <c r="Y82" s="41" t="str">
        <f t="shared" si="12"/>
        <v/>
      </c>
      <c r="Z82" s="41" t="str">
        <f t="shared" si="13"/>
        <v/>
      </c>
      <c r="AA82" s="42" t="str">
        <f t="shared" si="14"/>
        <v/>
      </c>
      <c r="AB82" s="338">
        <f t="shared" si="15"/>
        <v>0</v>
      </c>
      <c r="AC82" s="338" t="str">
        <f t="shared" si="16"/>
        <v/>
      </c>
      <c r="AD82" s="338" t="str">
        <f t="shared" si="17"/>
        <v/>
      </c>
      <c r="AE82" s="339" t="str">
        <f t="shared" si="18"/>
        <v/>
      </c>
      <c r="AF82" s="339" t="str">
        <f t="shared" si="19"/>
        <v/>
      </c>
      <c r="AG82" s="340" t="str">
        <f t="shared" si="20"/>
        <v/>
      </c>
      <c r="AH82" s="339" t="str">
        <f t="shared" si="21"/>
        <v/>
      </c>
      <c r="AI82" s="339" t="str">
        <f t="shared" si="22"/>
        <v/>
      </c>
      <c r="AJ82" s="340" t="str">
        <f t="shared" si="23"/>
        <v/>
      </c>
      <c r="AK82" s="339" t="str">
        <f t="shared" si="24"/>
        <v/>
      </c>
      <c r="AL82" s="339" t="str">
        <f t="shared" si="25"/>
        <v/>
      </c>
      <c r="AM82" s="340" t="str">
        <f t="shared" si="26"/>
        <v/>
      </c>
      <c r="AN82" s="341" t="str">
        <f t="shared" si="27"/>
        <v/>
      </c>
      <c r="AO82" s="342" t="str">
        <f t="shared" si="28"/>
        <v/>
      </c>
      <c r="AP82" s="339" t="str">
        <f t="shared" si="29"/>
        <v/>
      </c>
      <c r="AQ82" s="340" t="str">
        <f t="shared" si="30"/>
        <v/>
      </c>
      <c r="AR82" s="342" t="str">
        <f t="shared" si="31"/>
        <v/>
      </c>
      <c r="AS82" s="339" t="str">
        <f t="shared" si="32"/>
        <v/>
      </c>
      <c r="AT82" s="340" t="str">
        <f t="shared" si="33"/>
        <v/>
      </c>
      <c r="AU82" s="342" t="str">
        <f t="shared" si="34"/>
        <v/>
      </c>
      <c r="AV82" s="339" t="str">
        <f t="shared" si="35"/>
        <v/>
      </c>
      <c r="AW82" s="340" t="str">
        <f t="shared" si="36"/>
        <v/>
      </c>
      <c r="AX82" s="343"/>
      <c r="AY82" s="340" t="str">
        <f t="shared" si="37"/>
        <v/>
      </c>
      <c r="AZ82" s="340" t="str">
        <f t="shared" si="38"/>
        <v/>
      </c>
      <c r="BA82" s="344" t="str">
        <f t="shared" si="39"/>
        <v/>
      </c>
      <c r="BB82" s="345" t="str">
        <f t="shared" si="40"/>
        <v/>
      </c>
      <c r="BC82" s="346" t="str">
        <f t="shared" si="41"/>
        <v/>
      </c>
      <c r="BD82" s="344" t="str">
        <f t="shared" si="42"/>
        <v/>
      </c>
      <c r="BE82" s="345" t="str">
        <f t="shared" si="43"/>
        <v/>
      </c>
      <c r="BF82" s="346" t="str">
        <f t="shared" si="44"/>
        <v/>
      </c>
      <c r="BG82" s="344" t="str">
        <f t="shared" si="45"/>
        <v/>
      </c>
      <c r="BH82" s="347" t="str">
        <f t="shared" si="46"/>
        <v/>
      </c>
      <c r="BI82" s="348" t="str">
        <f t="shared" si="47"/>
        <v/>
      </c>
      <c r="BJ82" s="348" t="str">
        <f t="shared" si="48"/>
        <v/>
      </c>
      <c r="BK82" s="486" t="str">
        <f t="shared" si="49"/>
        <v/>
      </c>
      <c r="BL82" s="349" t="str">
        <f t="shared" si="56"/>
        <v/>
      </c>
      <c r="BM82" s="135" t="str">
        <f t="shared" si="57"/>
        <v/>
      </c>
      <c r="BN82" s="136" t="str">
        <f t="shared" si="58"/>
        <v/>
      </c>
      <c r="BO82" s="137" t="str">
        <f t="shared" si="59"/>
        <v/>
      </c>
      <c r="BP82" s="135" t="str">
        <f t="shared" si="60"/>
        <v/>
      </c>
      <c r="BQ82" s="136" t="str">
        <f t="shared" si="61"/>
        <v/>
      </c>
      <c r="BR82" s="137" t="str">
        <f t="shared" si="62"/>
        <v/>
      </c>
      <c r="BS82" s="135" t="str">
        <f t="shared" si="63"/>
        <v/>
      </c>
      <c r="BT82" s="140" t="str">
        <f t="shared" si="64"/>
        <v/>
      </c>
      <c r="BU82" s="348" t="str">
        <f t="shared" si="50"/>
        <v/>
      </c>
      <c r="BV82" s="348" t="str">
        <f t="shared" si="51"/>
        <v/>
      </c>
      <c r="BW82" s="348" t="str">
        <f t="shared" si="52"/>
        <v/>
      </c>
      <c r="BX82" s="350" t="str">
        <f t="shared" si="53"/>
        <v/>
      </c>
      <c r="BY82" s="351" t="str">
        <f t="shared" si="54"/>
        <v/>
      </c>
    </row>
    <row r="83" spans="1:77" s="5" customFormat="1" ht="15.6" x14ac:dyDescent="0.3">
      <c r="A83" s="141">
        <v>62</v>
      </c>
      <c r="B83" s="333"/>
      <c r="C83" s="22"/>
      <c r="D83" s="754"/>
      <c r="E83" s="756"/>
      <c r="F83" s="758"/>
      <c r="G83" s="49"/>
      <c r="H83" s="334"/>
      <c r="I83" s="334"/>
      <c r="J83" s="335"/>
      <c r="K83" s="336"/>
      <c r="L83" s="38" t="str">
        <f t="shared" si="0"/>
        <v/>
      </c>
      <c r="M83" s="38" t="str">
        <f t="shared" si="1"/>
        <v/>
      </c>
      <c r="N83" s="38" t="str">
        <f t="shared" si="2"/>
        <v/>
      </c>
      <c r="O83" s="39" t="str">
        <f t="shared" si="3"/>
        <v/>
      </c>
      <c r="P83" s="40" t="str">
        <f t="shared" si="55"/>
        <v/>
      </c>
      <c r="Q83" s="77" t="str">
        <f t="shared" si="4"/>
        <v/>
      </c>
      <c r="R83" s="337" t="str">
        <f t="shared" si="5"/>
        <v/>
      </c>
      <c r="S83" s="40" t="str">
        <f t="shared" si="6"/>
        <v/>
      </c>
      <c r="T83" s="77" t="str">
        <f t="shared" si="7"/>
        <v/>
      </c>
      <c r="U83" s="337" t="str">
        <f t="shared" si="8"/>
        <v/>
      </c>
      <c r="V83" s="40" t="str">
        <f t="shared" si="9"/>
        <v/>
      </c>
      <c r="W83" s="77" t="str">
        <f t="shared" si="10"/>
        <v/>
      </c>
      <c r="X83" s="41" t="str">
        <f t="shared" si="11"/>
        <v/>
      </c>
      <c r="Y83" s="41" t="str">
        <f t="shared" si="12"/>
        <v/>
      </c>
      <c r="Z83" s="41" t="str">
        <f t="shared" si="13"/>
        <v/>
      </c>
      <c r="AA83" s="42" t="str">
        <f t="shared" si="14"/>
        <v/>
      </c>
      <c r="AB83" s="338">
        <f t="shared" si="15"/>
        <v>0</v>
      </c>
      <c r="AC83" s="338" t="str">
        <f t="shared" si="16"/>
        <v/>
      </c>
      <c r="AD83" s="338" t="str">
        <f t="shared" si="17"/>
        <v/>
      </c>
      <c r="AE83" s="339" t="str">
        <f t="shared" si="18"/>
        <v/>
      </c>
      <c r="AF83" s="339" t="str">
        <f t="shared" si="19"/>
        <v/>
      </c>
      <c r="AG83" s="340" t="str">
        <f t="shared" si="20"/>
        <v/>
      </c>
      <c r="AH83" s="339" t="str">
        <f t="shared" si="21"/>
        <v/>
      </c>
      <c r="AI83" s="339" t="str">
        <f t="shared" si="22"/>
        <v/>
      </c>
      <c r="AJ83" s="340" t="str">
        <f t="shared" si="23"/>
        <v/>
      </c>
      <c r="AK83" s="339" t="str">
        <f t="shared" si="24"/>
        <v/>
      </c>
      <c r="AL83" s="339" t="str">
        <f t="shared" si="25"/>
        <v/>
      </c>
      <c r="AM83" s="340" t="str">
        <f t="shared" si="26"/>
        <v/>
      </c>
      <c r="AN83" s="341" t="str">
        <f t="shared" si="27"/>
        <v/>
      </c>
      <c r="AO83" s="342" t="str">
        <f t="shared" si="28"/>
        <v/>
      </c>
      <c r="AP83" s="339" t="str">
        <f t="shared" si="29"/>
        <v/>
      </c>
      <c r="AQ83" s="340" t="str">
        <f t="shared" si="30"/>
        <v/>
      </c>
      <c r="AR83" s="342" t="str">
        <f t="shared" si="31"/>
        <v/>
      </c>
      <c r="AS83" s="339" t="str">
        <f t="shared" si="32"/>
        <v/>
      </c>
      <c r="AT83" s="340" t="str">
        <f t="shared" si="33"/>
        <v/>
      </c>
      <c r="AU83" s="342" t="str">
        <f t="shared" si="34"/>
        <v/>
      </c>
      <c r="AV83" s="339" t="str">
        <f t="shared" si="35"/>
        <v/>
      </c>
      <c r="AW83" s="340" t="str">
        <f t="shared" si="36"/>
        <v/>
      </c>
      <c r="AX83" s="343"/>
      <c r="AY83" s="340" t="str">
        <f t="shared" si="37"/>
        <v/>
      </c>
      <c r="AZ83" s="340" t="str">
        <f t="shared" si="38"/>
        <v/>
      </c>
      <c r="BA83" s="344" t="str">
        <f t="shared" si="39"/>
        <v/>
      </c>
      <c r="BB83" s="345" t="str">
        <f t="shared" si="40"/>
        <v/>
      </c>
      <c r="BC83" s="346" t="str">
        <f t="shared" si="41"/>
        <v/>
      </c>
      <c r="BD83" s="344" t="str">
        <f t="shared" si="42"/>
        <v/>
      </c>
      <c r="BE83" s="345" t="str">
        <f t="shared" si="43"/>
        <v/>
      </c>
      <c r="BF83" s="346" t="str">
        <f t="shared" si="44"/>
        <v/>
      </c>
      <c r="BG83" s="344" t="str">
        <f t="shared" si="45"/>
        <v/>
      </c>
      <c r="BH83" s="347" t="str">
        <f t="shared" si="46"/>
        <v/>
      </c>
      <c r="BI83" s="348" t="str">
        <f t="shared" si="47"/>
        <v/>
      </c>
      <c r="BJ83" s="348" t="str">
        <f t="shared" si="48"/>
        <v/>
      </c>
      <c r="BK83" s="486" t="str">
        <f t="shared" si="49"/>
        <v/>
      </c>
      <c r="BL83" s="349" t="str">
        <f t="shared" si="56"/>
        <v/>
      </c>
      <c r="BM83" s="135" t="str">
        <f t="shared" si="57"/>
        <v/>
      </c>
      <c r="BN83" s="136" t="str">
        <f t="shared" si="58"/>
        <v/>
      </c>
      <c r="BO83" s="137" t="str">
        <f t="shared" si="59"/>
        <v/>
      </c>
      <c r="BP83" s="135" t="str">
        <f t="shared" si="60"/>
        <v/>
      </c>
      <c r="BQ83" s="136" t="str">
        <f t="shared" si="61"/>
        <v/>
      </c>
      <c r="BR83" s="137" t="str">
        <f t="shared" si="62"/>
        <v/>
      </c>
      <c r="BS83" s="135" t="str">
        <f t="shared" si="63"/>
        <v/>
      </c>
      <c r="BT83" s="140" t="str">
        <f t="shared" si="64"/>
        <v/>
      </c>
      <c r="BU83" s="348" t="str">
        <f t="shared" si="50"/>
        <v/>
      </c>
      <c r="BV83" s="348" t="str">
        <f t="shared" si="51"/>
        <v/>
      </c>
      <c r="BW83" s="348" t="str">
        <f t="shared" si="52"/>
        <v/>
      </c>
      <c r="BX83" s="350" t="str">
        <f t="shared" si="53"/>
        <v/>
      </c>
      <c r="BY83" s="351" t="str">
        <f t="shared" si="54"/>
        <v/>
      </c>
    </row>
    <row r="84" spans="1:77" s="5" customFormat="1" ht="15.6" x14ac:dyDescent="0.3">
      <c r="A84" s="141">
        <v>63</v>
      </c>
      <c r="B84" s="333"/>
      <c r="C84" s="22"/>
      <c r="D84" s="754"/>
      <c r="E84" s="756"/>
      <c r="F84" s="758"/>
      <c r="G84" s="49"/>
      <c r="H84" s="334"/>
      <c r="I84" s="334"/>
      <c r="J84" s="335"/>
      <c r="K84" s="336"/>
      <c r="L84" s="38" t="str">
        <f t="shared" si="0"/>
        <v/>
      </c>
      <c r="M84" s="38" t="str">
        <f t="shared" si="1"/>
        <v/>
      </c>
      <c r="N84" s="38" t="str">
        <f t="shared" si="2"/>
        <v/>
      </c>
      <c r="O84" s="39" t="str">
        <f t="shared" si="3"/>
        <v/>
      </c>
      <c r="P84" s="40" t="str">
        <f t="shared" si="55"/>
        <v/>
      </c>
      <c r="Q84" s="77" t="str">
        <f t="shared" si="4"/>
        <v/>
      </c>
      <c r="R84" s="337" t="str">
        <f t="shared" si="5"/>
        <v/>
      </c>
      <c r="S84" s="40" t="str">
        <f t="shared" si="6"/>
        <v/>
      </c>
      <c r="T84" s="77" t="str">
        <f t="shared" si="7"/>
        <v/>
      </c>
      <c r="U84" s="337" t="str">
        <f t="shared" si="8"/>
        <v/>
      </c>
      <c r="V84" s="40" t="str">
        <f t="shared" si="9"/>
        <v/>
      </c>
      <c r="W84" s="77" t="str">
        <f t="shared" si="10"/>
        <v/>
      </c>
      <c r="X84" s="41" t="str">
        <f t="shared" si="11"/>
        <v/>
      </c>
      <c r="Y84" s="41" t="str">
        <f t="shared" si="12"/>
        <v/>
      </c>
      <c r="Z84" s="41" t="str">
        <f t="shared" si="13"/>
        <v/>
      </c>
      <c r="AA84" s="42" t="str">
        <f t="shared" si="14"/>
        <v/>
      </c>
      <c r="AB84" s="338">
        <f t="shared" si="15"/>
        <v>0</v>
      </c>
      <c r="AC84" s="338" t="str">
        <f t="shared" si="16"/>
        <v/>
      </c>
      <c r="AD84" s="338" t="str">
        <f t="shared" si="17"/>
        <v/>
      </c>
      <c r="AE84" s="339" t="str">
        <f t="shared" si="18"/>
        <v/>
      </c>
      <c r="AF84" s="339" t="str">
        <f t="shared" si="19"/>
        <v/>
      </c>
      <c r="AG84" s="340" t="str">
        <f t="shared" si="20"/>
        <v/>
      </c>
      <c r="AH84" s="339" t="str">
        <f t="shared" si="21"/>
        <v/>
      </c>
      <c r="AI84" s="339" t="str">
        <f t="shared" si="22"/>
        <v/>
      </c>
      <c r="AJ84" s="340" t="str">
        <f t="shared" si="23"/>
        <v/>
      </c>
      <c r="AK84" s="339" t="str">
        <f t="shared" si="24"/>
        <v/>
      </c>
      <c r="AL84" s="339" t="str">
        <f t="shared" si="25"/>
        <v/>
      </c>
      <c r="AM84" s="340" t="str">
        <f t="shared" si="26"/>
        <v/>
      </c>
      <c r="AN84" s="341" t="str">
        <f t="shared" si="27"/>
        <v/>
      </c>
      <c r="AO84" s="342" t="str">
        <f t="shared" si="28"/>
        <v/>
      </c>
      <c r="AP84" s="339" t="str">
        <f t="shared" si="29"/>
        <v/>
      </c>
      <c r="AQ84" s="340" t="str">
        <f t="shared" si="30"/>
        <v/>
      </c>
      <c r="AR84" s="342" t="str">
        <f t="shared" si="31"/>
        <v/>
      </c>
      <c r="AS84" s="339" t="str">
        <f t="shared" si="32"/>
        <v/>
      </c>
      <c r="AT84" s="340" t="str">
        <f t="shared" si="33"/>
        <v/>
      </c>
      <c r="AU84" s="342" t="str">
        <f t="shared" si="34"/>
        <v/>
      </c>
      <c r="AV84" s="339" t="str">
        <f t="shared" si="35"/>
        <v/>
      </c>
      <c r="AW84" s="340" t="str">
        <f t="shared" si="36"/>
        <v/>
      </c>
      <c r="AX84" s="343"/>
      <c r="AY84" s="340" t="str">
        <f t="shared" si="37"/>
        <v/>
      </c>
      <c r="AZ84" s="340" t="str">
        <f t="shared" si="38"/>
        <v/>
      </c>
      <c r="BA84" s="344" t="str">
        <f t="shared" si="39"/>
        <v/>
      </c>
      <c r="BB84" s="345" t="str">
        <f t="shared" si="40"/>
        <v/>
      </c>
      <c r="BC84" s="346" t="str">
        <f t="shared" si="41"/>
        <v/>
      </c>
      <c r="BD84" s="344" t="str">
        <f t="shared" si="42"/>
        <v/>
      </c>
      <c r="BE84" s="345" t="str">
        <f t="shared" si="43"/>
        <v/>
      </c>
      <c r="BF84" s="346" t="str">
        <f t="shared" si="44"/>
        <v/>
      </c>
      <c r="BG84" s="344" t="str">
        <f t="shared" si="45"/>
        <v/>
      </c>
      <c r="BH84" s="347" t="str">
        <f t="shared" si="46"/>
        <v/>
      </c>
      <c r="BI84" s="348" t="str">
        <f t="shared" si="47"/>
        <v/>
      </c>
      <c r="BJ84" s="348" t="str">
        <f t="shared" si="48"/>
        <v/>
      </c>
      <c r="BK84" s="486" t="str">
        <f t="shared" si="49"/>
        <v/>
      </c>
      <c r="BL84" s="349" t="str">
        <f t="shared" si="56"/>
        <v/>
      </c>
      <c r="BM84" s="135" t="str">
        <f t="shared" si="57"/>
        <v/>
      </c>
      <c r="BN84" s="136" t="str">
        <f t="shared" si="58"/>
        <v/>
      </c>
      <c r="BO84" s="137" t="str">
        <f t="shared" si="59"/>
        <v/>
      </c>
      <c r="BP84" s="135" t="str">
        <f t="shared" si="60"/>
        <v/>
      </c>
      <c r="BQ84" s="136" t="str">
        <f t="shared" si="61"/>
        <v/>
      </c>
      <c r="BR84" s="137" t="str">
        <f t="shared" si="62"/>
        <v/>
      </c>
      <c r="BS84" s="135" t="str">
        <f t="shared" si="63"/>
        <v/>
      </c>
      <c r="BT84" s="140" t="str">
        <f t="shared" si="64"/>
        <v/>
      </c>
      <c r="BU84" s="348" t="str">
        <f t="shared" si="50"/>
        <v/>
      </c>
      <c r="BV84" s="348" t="str">
        <f t="shared" si="51"/>
        <v/>
      </c>
      <c r="BW84" s="348" t="str">
        <f t="shared" si="52"/>
        <v/>
      </c>
      <c r="BX84" s="350" t="str">
        <f t="shared" si="53"/>
        <v/>
      </c>
      <c r="BY84" s="351" t="str">
        <f t="shared" si="54"/>
        <v/>
      </c>
    </row>
    <row r="85" spans="1:77" s="5" customFormat="1" ht="15.6" x14ac:dyDescent="0.3">
      <c r="A85" s="141">
        <v>64</v>
      </c>
      <c r="B85" s="333"/>
      <c r="C85" s="22"/>
      <c r="D85" s="754"/>
      <c r="E85" s="756"/>
      <c r="F85" s="758"/>
      <c r="G85" s="49"/>
      <c r="H85" s="334"/>
      <c r="I85" s="334"/>
      <c r="J85" s="335"/>
      <c r="K85" s="336"/>
      <c r="L85" s="38" t="str">
        <f t="shared" si="0"/>
        <v/>
      </c>
      <c r="M85" s="38" t="str">
        <f t="shared" si="1"/>
        <v/>
      </c>
      <c r="N85" s="38" t="str">
        <f t="shared" si="2"/>
        <v/>
      </c>
      <c r="O85" s="39" t="str">
        <f t="shared" si="3"/>
        <v/>
      </c>
      <c r="P85" s="40" t="str">
        <f t="shared" si="55"/>
        <v/>
      </c>
      <c r="Q85" s="77" t="str">
        <f t="shared" si="4"/>
        <v/>
      </c>
      <c r="R85" s="337" t="str">
        <f t="shared" si="5"/>
        <v/>
      </c>
      <c r="S85" s="40" t="str">
        <f t="shared" si="6"/>
        <v/>
      </c>
      <c r="T85" s="77" t="str">
        <f t="shared" si="7"/>
        <v/>
      </c>
      <c r="U85" s="337" t="str">
        <f t="shared" si="8"/>
        <v/>
      </c>
      <c r="V85" s="40" t="str">
        <f t="shared" si="9"/>
        <v/>
      </c>
      <c r="W85" s="77" t="str">
        <f t="shared" si="10"/>
        <v/>
      </c>
      <c r="X85" s="41" t="str">
        <f t="shared" si="11"/>
        <v/>
      </c>
      <c r="Y85" s="41" t="str">
        <f t="shared" si="12"/>
        <v/>
      </c>
      <c r="Z85" s="41" t="str">
        <f t="shared" si="13"/>
        <v/>
      </c>
      <c r="AA85" s="42" t="str">
        <f t="shared" si="14"/>
        <v/>
      </c>
      <c r="AB85" s="338">
        <f t="shared" si="15"/>
        <v>0</v>
      </c>
      <c r="AC85" s="338" t="str">
        <f t="shared" si="16"/>
        <v/>
      </c>
      <c r="AD85" s="338" t="str">
        <f t="shared" si="17"/>
        <v/>
      </c>
      <c r="AE85" s="339" t="str">
        <f t="shared" si="18"/>
        <v/>
      </c>
      <c r="AF85" s="339" t="str">
        <f t="shared" si="19"/>
        <v/>
      </c>
      <c r="AG85" s="340" t="str">
        <f t="shared" si="20"/>
        <v/>
      </c>
      <c r="AH85" s="339" t="str">
        <f t="shared" si="21"/>
        <v/>
      </c>
      <c r="AI85" s="339" t="str">
        <f t="shared" si="22"/>
        <v/>
      </c>
      <c r="AJ85" s="340" t="str">
        <f t="shared" si="23"/>
        <v/>
      </c>
      <c r="AK85" s="339" t="str">
        <f t="shared" si="24"/>
        <v/>
      </c>
      <c r="AL85" s="339" t="str">
        <f t="shared" si="25"/>
        <v/>
      </c>
      <c r="AM85" s="340" t="str">
        <f t="shared" si="26"/>
        <v/>
      </c>
      <c r="AN85" s="341" t="str">
        <f t="shared" si="27"/>
        <v/>
      </c>
      <c r="AO85" s="342" t="str">
        <f t="shared" si="28"/>
        <v/>
      </c>
      <c r="AP85" s="339" t="str">
        <f t="shared" si="29"/>
        <v/>
      </c>
      <c r="AQ85" s="340" t="str">
        <f t="shared" si="30"/>
        <v/>
      </c>
      <c r="AR85" s="342" t="str">
        <f t="shared" si="31"/>
        <v/>
      </c>
      <c r="AS85" s="339" t="str">
        <f t="shared" si="32"/>
        <v/>
      </c>
      <c r="AT85" s="340" t="str">
        <f t="shared" si="33"/>
        <v/>
      </c>
      <c r="AU85" s="342" t="str">
        <f t="shared" si="34"/>
        <v/>
      </c>
      <c r="AV85" s="339" t="str">
        <f t="shared" si="35"/>
        <v/>
      </c>
      <c r="AW85" s="340" t="str">
        <f t="shared" si="36"/>
        <v/>
      </c>
      <c r="AX85" s="343"/>
      <c r="AY85" s="340" t="str">
        <f t="shared" si="37"/>
        <v/>
      </c>
      <c r="AZ85" s="340" t="str">
        <f t="shared" si="38"/>
        <v/>
      </c>
      <c r="BA85" s="344" t="str">
        <f t="shared" si="39"/>
        <v/>
      </c>
      <c r="BB85" s="345" t="str">
        <f t="shared" si="40"/>
        <v/>
      </c>
      <c r="BC85" s="346" t="str">
        <f t="shared" si="41"/>
        <v/>
      </c>
      <c r="BD85" s="344" t="str">
        <f t="shared" si="42"/>
        <v/>
      </c>
      <c r="BE85" s="345" t="str">
        <f t="shared" si="43"/>
        <v/>
      </c>
      <c r="BF85" s="346" t="str">
        <f t="shared" si="44"/>
        <v/>
      </c>
      <c r="BG85" s="344" t="str">
        <f t="shared" si="45"/>
        <v/>
      </c>
      <c r="BH85" s="347" t="str">
        <f t="shared" si="46"/>
        <v/>
      </c>
      <c r="BI85" s="348" t="str">
        <f t="shared" si="47"/>
        <v/>
      </c>
      <c r="BJ85" s="348" t="str">
        <f t="shared" si="48"/>
        <v/>
      </c>
      <c r="BK85" s="486" t="str">
        <f t="shared" si="49"/>
        <v/>
      </c>
      <c r="BL85" s="349" t="str">
        <f t="shared" si="56"/>
        <v/>
      </c>
      <c r="BM85" s="135" t="str">
        <f t="shared" si="57"/>
        <v/>
      </c>
      <c r="BN85" s="136" t="str">
        <f t="shared" si="58"/>
        <v/>
      </c>
      <c r="BO85" s="137" t="str">
        <f t="shared" si="59"/>
        <v/>
      </c>
      <c r="BP85" s="135" t="str">
        <f t="shared" si="60"/>
        <v/>
      </c>
      <c r="BQ85" s="136" t="str">
        <f t="shared" si="61"/>
        <v/>
      </c>
      <c r="BR85" s="137" t="str">
        <f t="shared" si="62"/>
        <v/>
      </c>
      <c r="BS85" s="135" t="str">
        <f t="shared" si="63"/>
        <v/>
      </c>
      <c r="BT85" s="140" t="str">
        <f t="shared" si="64"/>
        <v/>
      </c>
      <c r="BU85" s="348" t="str">
        <f t="shared" si="50"/>
        <v/>
      </c>
      <c r="BV85" s="348" t="str">
        <f t="shared" si="51"/>
        <v/>
      </c>
      <c r="BW85" s="348" t="str">
        <f t="shared" si="52"/>
        <v/>
      </c>
      <c r="BX85" s="350" t="str">
        <f t="shared" si="53"/>
        <v/>
      </c>
      <c r="BY85" s="351" t="str">
        <f t="shared" si="54"/>
        <v/>
      </c>
    </row>
    <row r="86" spans="1:77" s="5" customFormat="1" ht="15.6" x14ac:dyDescent="0.3">
      <c r="A86" s="141">
        <v>65</v>
      </c>
      <c r="B86" s="333"/>
      <c r="C86" s="22"/>
      <c r="D86" s="754"/>
      <c r="E86" s="756"/>
      <c r="F86" s="758"/>
      <c r="G86" s="49"/>
      <c r="H86" s="334"/>
      <c r="I86" s="334"/>
      <c r="J86" s="335"/>
      <c r="K86" s="33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7" t="str">
        <f t="shared" ref="Q86:Q147" si="69">IF($D86=0,"",IF(O86="yes",($P86/$P$18),IF(OR($P86&lt;$O$18,$P86&gt;$Q$18),($P86/$P$18))))</f>
        <v/>
      </c>
      <c r="R86" s="337" t="str">
        <f t="shared" ref="R86:R147" si="70">IF($D86="","",IF($S$18="","",IF(OR($S86&lt;$R$18,$S86&gt;$T$18),"NC","yes")))</f>
        <v/>
      </c>
      <c r="S86" s="40" t="str">
        <f t="shared" ref="S86:S147" si="71">IF($D86="","",$I86/$G86)</f>
        <v/>
      </c>
      <c r="T86" s="77" t="str">
        <f t="shared" ref="T86:T147" si="72">IF($D86=0,"",IF(R86="yes",($S86/$S$18),IF(OR($S86&gt;$R$18,$S86&lt;$T$18),($S86/$S$18))))</f>
        <v/>
      </c>
      <c r="U86" s="337" t="str">
        <f t="shared" ref="U86:U147" si="73">IF($D86="","",IF($V$18="","",IF(OR($V86&lt;$U$18,V86&gt;$W$18),"NC","yes")))</f>
        <v/>
      </c>
      <c r="V86" s="40" t="str">
        <f t="shared" ref="V86:V147" si="74">IF($D86="","",$G86/$J86)</f>
        <v/>
      </c>
      <c r="W86" s="77"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38">
        <f t="shared" ref="AB86:AB147" si="80">B85</f>
        <v>0</v>
      </c>
      <c r="AC86" s="338" t="str">
        <f t="shared" ref="AC86:AC146" si="81">IF($C86="","",$C86)</f>
        <v/>
      </c>
      <c r="AD86" s="338" t="str">
        <f t="shared" ref="AD86:AD146" si="82">IF($D86="","",IF(AN86="below",$G86,"0"))</f>
        <v/>
      </c>
      <c r="AE86" s="339" t="str">
        <f t="shared" ref="AE86:AE146" si="83">IF($D86="","",IF(AN86="below",$H86,0))</f>
        <v/>
      </c>
      <c r="AF86" s="339" t="str">
        <f t="shared" ref="AF86:AF146" si="84">IF($D86="","",$H86/$G86)</f>
        <v/>
      </c>
      <c r="AG86" s="340" t="str">
        <f t="shared" ref="AG86:AG146" si="85">IF($D86="","",IF(AF86&gt;$AB$11,"Yes",IF(AF86&lt;$AB$11,"NC")))</f>
        <v/>
      </c>
      <c r="AH86" s="339" t="str">
        <f t="shared" ref="AH86:AH146" si="86">IF($D86="","",IF(AN86="above",$I86,0))</f>
        <v/>
      </c>
      <c r="AI86" s="339" t="str">
        <f t="shared" ref="AI86:AI146" si="87">IF($D86="","",IF(AN86="above",$I86/$F86,0))</f>
        <v/>
      </c>
      <c r="AJ86" s="340" t="str">
        <f t="shared" ref="AJ86:AJ146" si="88">IF(AI86="","",IF(AI86&gt;=$AB$12,"Yes",IF(AI86&lt;$AB$12,"NC")))</f>
        <v/>
      </c>
      <c r="AK86" s="339" t="str">
        <f t="shared" ref="AK86:AK146" si="89">IF($D86="","",IF(AN86="below",$J86,0))</f>
        <v/>
      </c>
      <c r="AL86" s="339" t="str">
        <f t="shared" ref="AL86:AL146" si="90">IF($D86="","",$G86/$J86)</f>
        <v/>
      </c>
      <c r="AM86" s="340" t="str">
        <f t="shared" ref="AM86:AM146" si="91">IF(AL86="","",IF(AL86&lt;=$AB$13,"Yes",IF(AL86&gt;$AB$13,"NC")))</f>
        <v/>
      </c>
      <c r="AN86" s="341" t="str">
        <f t="shared" ref="AN86:AN146" si="92">IF($B86="","",IF(BX86&gt;$F$16,"above","below"))</f>
        <v/>
      </c>
      <c r="AO86" s="342" t="str">
        <f t="shared" ref="AO86:AO146" si="93">IF(AN86="","",IF(AN86="below",$H86,""))</f>
        <v/>
      </c>
      <c r="AP86" s="339" t="str">
        <f t="shared" ref="AP86:AP146" si="94">IF($AN86="","",IF($AN86="above","",$H86/$G86))</f>
        <v/>
      </c>
      <c r="AQ86" s="340" t="str">
        <f t="shared" ref="AQ86:AQ146" si="95">IF(AP86="","",IF(AP86&gt;$AB$11,"Yes",IF(AP86&lt;$AB$11,"NC")))</f>
        <v/>
      </c>
      <c r="AR86" s="342" t="str">
        <f t="shared" ref="AR86:AR146" si="96">IF($AN86="","",IF($AN86="above","",$I86))</f>
        <v/>
      </c>
      <c r="AS86" s="339" t="str">
        <f t="shared" ref="AS86:AS146" si="97">IF($AN86="","",IF($AN86="above","",$I86/$G86))</f>
        <v/>
      </c>
      <c r="AT86" s="340" t="str">
        <f t="shared" ref="AT86:AT146" si="98">IF(AN86="","",IF(($I86/$G86&gt;$AB$12),"Yes",IF(($I86/$G86)&lt;$AB$12,"NC")))</f>
        <v/>
      </c>
      <c r="AU86" s="342" t="str">
        <f t="shared" ref="AU86:AU146" si="99">IF($AN86="","",IF($AN86="above","",$J86))</f>
        <v/>
      </c>
      <c r="AV86" s="339" t="str">
        <f t="shared" ref="AV86:AV146" si="100">IF($AN86="","",IF($AN86="above","",$G86/$J86))</f>
        <v/>
      </c>
      <c r="AW86" s="340" t="str">
        <f t="shared" ref="AW86:AW146" si="101">IF(AV86="","",IF(AV86&lt;=$AB$13,"Yes",IF(AV86&gt;$AB$13,"NC")))</f>
        <v/>
      </c>
      <c r="AX86" s="343"/>
      <c r="AY86" s="340" t="str">
        <f t="shared" ref="AY86:AY146" si="102">IF($D86="","",IF($AZ$18="","",IF(OR($AZ86&lt;$AY$18,$AZ86&gt;$BA$18),"NC","yes")))</f>
        <v/>
      </c>
      <c r="AZ86" s="340" t="str">
        <f t="shared" ref="AZ86:AZ146" si="103">IF($D86="","",$H86/$G86)</f>
        <v/>
      </c>
      <c r="BA86" s="344" t="str">
        <f t="shared" ref="BA86:BA146" si="104">IF($D86=0,"",IF(AY86="yes",($AZ86/$AZ$18),IF(OR($AZ86&lt;$AY$18,$AZ86&gt;$BA$18),($AZ86/$AZ$18))))</f>
        <v/>
      </c>
      <c r="BB86" s="345" t="str">
        <f t="shared" ref="BB86:BB146" si="105">IF($D86="","",IF($BC$18="","",IF(OR($BC86&lt;$BB$18,$BC86&gt;$BD$18),"NC","yes")))</f>
        <v/>
      </c>
      <c r="BC86" s="346" t="str">
        <f t="shared" ref="BC86:BC146" si="106">IF($D86="","",$I86/$G86)</f>
        <v/>
      </c>
      <c r="BD86" s="344" t="str">
        <f t="shared" ref="BD86:BD146" si="107">IF($D86=0,"",IF(BB86="yes",($BC86/$BC$18),IF(OR($BC86&gt;$BB$18,$BC86&lt;$BD$18),($BC86/$BC$18))))</f>
        <v/>
      </c>
      <c r="BE86" s="345" t="str">
        <f t="shared" ref="BE86:BE146" si="108">IF($D86="","",IF($BF$18="","",IF(OR($BF86&lt;$BE$18,BF86&gt;$BG$18),"NC","yes")))</f>
        <v/>
      </c>
      <c r="BF86" s="346" t="str">
        <f t="shared" ref="BF86:BF146" si="109">IF($D86="","",$G86/$J86)</f>
        <v/>
      </c>
      <c r="BG86" s="344" t="str">
        <f t="shared" ref="BG86:BG146" si="110">IF($D86="","",IF(BE86="yes",(BF86/BF$18),IF(OR(BF86&lt;$U$18,BF86&gt;BG$18),(BF86/BF$18))))</f>
        <v/>
      </c>
      <c r="BH86" s="347" t="str">
        <f t="shared" ref="BH86:BH146" si="111">IF(G86&gt; 0,F86/G86,"")</f>
        <v/>
      </c>
      <c r="BI86" s="348" t="str">
        <f t="shared" ref="BI86:BI146" si="112">IF(BH86="","",IF(AN86="below","",IF($BY$17="Y","",IF(AF86&gt;$AB$11,"Yes",IF(AF86&lt;$AB$11,"NC")))))</f>
        <v/>
      </c>
      <c r="BJ86" s="348" t="str">
        <f t="shared" ref="BJ86:BJ146" si="113">IF(BH86="","",IF(AN86="below","",IF($BY$17="Y","",IF(($I86/$G86)&gt;=$AB$12,"Yes",IF(($I86/$G86)&lt;$AB$12,"NC")))))</f>
        <v/>
      </c>
      <c r="BK86" s="486" t="str">
        <f t="shared" ref="BK86:BK146" si="114">IF(BH86="","",IF(AN86="below","",IF($BY$17="Y","",IF(AL86&lt;=$AB$13,"Yes",IF(AL86&gt;$AB$13,"NC")))))</f>
        <v/>
      </c>
      <c r="BL86" s="349" t="str">
        <f t="shared" si="56"/>
        <v/>
      </c>
      <c r="BM86" s="135" t="str">
        <f t="shared" si="57"/>
        <v/>
      </c>
      <c r="BN86" s="136" t="str">
        <f t="shared" si="58"/>
        <v/>
      </c>
      <c r="BO86" s="137" t="str">
        <f t="shared" si="59"/>
        <v/>
      </c>
      <c r="BP86" s="135" t="str">
        <f t="shared" si="60"/>
        <v/>
      </c>
      <c r="BQ86" s="136" t="str">
        <f t="shared" si="61"/>
        <v/>
      </c>
      <c r="BR86" s="137" t="str">
        <f t="shared" si="62"/>
        <v/>
      </c>
      <c r="BS86" s="135" t="str">
        <f t="shared" si="63"/>
        <v/>
      </c>
      <c r="BT86" s="140" t="str">
        <f t="shared" si="64"/>
        <v/>
      </c>
      <c r="BU86" s="348" t="str">
        <f t="shared" ref="BU86:BU146" si="115">IF($BY$17="N","",$AY86)</f>
        <v/>
      </c>
      <c r="BV86" s="348" t="str">
        <f t="shared" ref="BV86:BV146" si="116">IF($BY$17="N","",$BB86)</f>
        <v/>
      </c>
      <c r="BW86" s="348" t="str">
        <f t="shared" ref="BW86:BW146" si="117">IF($BY$17="N","",$BE86)</f>
        <v/>
      </c>
      <c r="BX86" s="350" t="str">
        <f t="shared" ref="BX86:BX146" si="118">IF(F86&gt;0,F86/G86,"")</f>
        <v/>
      </c>
      <c r="BY86" s="351" t="str">
        <f t="shared" ref="BY86:BY146" si="119">IF(BX86="","",IF(BX86&gt;$F$16,"above","below"))</f>
        <v/>
      </c>
    </row>
    <row r="87" spans="1:77" s="5" customFormat="1" ht="15.6" x14ac:dyDescent="0.3">
      <c r="A87" s="141">
        <v>66</v>
      </c>
      <c r="B87" s="333"/>
      <c r="C87" s="22"/>
      <c r="D87" s="754"/>
      <c r="E87" s="756"/>
      <c r="F87" s="758"/>
      <c r="G87" s="49"/>
      <c r="H87" s="334"/>
      <c r="I87" s="334"/>
      <c r="J87" s="335"/>
      <c r="K87" s="336"/>
      <c r="L87" s="38" t="str">
        <f t="shared" si="65"/>
        <v/>
      </c>
      <c r="M87" s="38" t="str">
        <f t="shared" si="66"/>
        <v/>
      </c>
      <c r="N87" s="38" t="str">
        <f t="shared" si="67"/>
        <v/>
      </c>
      <c r="O87" s="39" t="str">
        <f t="shared" si="68"/>
        <v/>
      </c>
      <c r="P87" s="40" t="str">
        <f t="shared" ref="P87:P147" si="120">IF($D87="","",H87/$G87)</f>
        <v/>
      </c>
      <c r="Q87" s="77" t="str">
        <f t="shared" si="69"/>
        <v/>
      </c>
      <c r="R87" s="337" t="str">
        <f t="shared" si="70"/>
        <v/>
      </c>
      <c r="S87" s="40" t="str">
        <f t="shared" si="71"/>
        <v/>
      </c>
      <c r="T87" s="77" t="str">
        <f t="shared" si="72"/>
        <v/>
      </c>
      <c r="U87" s="337" t="str">
        <f t="shared" si="73"/>
        <v/>
      </c>
      <c r="V87" s="40" t="str">
        <f t="shared" si="74"/>
        <v/>
      </c>
      <c r="W87" s="77" t="str">
        <f t="shared" si="75"/>
        <v/>
      </c>
      <c r="X87" s="41" t="str">
        <f t="shared" si="76"/>
        <v/>
      </c>
      <c r="Y87" s="41" t="str">
        <f t="shared" si="77"/>
        <v/>
      </c>
      <c r="Z87" s="41" t="str">
        <f t="shared" si="78"/>
        <v/>
      </c>
      <c r="AA87" s="42" t="str">
        <f t="shared" si="79"/>
        <v/>
      </c>
      <c r="AB87" s="338">
        <f t="shared" si="80"/>
        <v>0</v>
      </c>
      <c r="AC87" s="338" t="str">
        <f t="shared" si="81"/>
        <v/>
      </c>
      <c r="AD87" s="338" t="str">
        <f t="shared" si="82"/>
        <v/>
      </c>
      <c r="AE87" s="339" t="str">
        <f t="shared" si="83"/>
        <v/>
      </c>
      <c r="AF87" s="339" t="str">
        <f t="shared" si="84"/>
        <v/>
      </c>
      <c r="AG87" s="340" t="str">
        <f t="shared" si="85"/>
        <v/>
      </c>
      <c r="AH87" s="339" t="str">
        <f t="shared" si="86"/>
        <v/>
      </c>
      <c r="AI87" s="339" t="str">
        <f t="shared" si="87"/>
        <v/>
      </c>
      <c r="AJ87" s="340" t="str">
        <f t="shared" si="88"/>
        <v/>
      </c>
      <c r="AK87" s="339" t="str">
        <f t="shared" si="89"/>
        <v/>
      </c>
      <c r="AL87" s="339" t="str">
        <f t="shared" si="90"/>
        <v/>
      </c>
      <c r="AM87" s="340" t="str">
        <f t="shared" si="91"/>
        <v/>
      </c>
      <c r="AN87" s="341" t="str">
        <f t="shared" si="92"/>
        <v/>
      </c>
      <c r="AO87" s="342" t="str">
        <f t="shared" si="93"/>
        <v/>
      </c>
      <c r="AP87" s="339" t="str">
        <f t="shared" si="94"/>
        <v/>
      </c>
      <c r="AQ87" s="340" t="str">
        <f t="shared" si="95"/>
        <v/>
      </c>
      <c r="AR87" s="342" t="str">
        <f t="shared" si="96"/>
        <v/>
      </c>
      <c r="AS87" s="339" t="str">
        <f t="shared" si="97"/>
        <v/>
      </c>
      <c r="AT87" s="340" t="str">
        <f t="shared" si="98"/>
        <v/>
      </c>
      <c r="AU87" s="342" t="str">
        <f t="shared" si="99"/>
        <v/>
      </c>
      <c r="AV87" s="339" t="str">
        <f t="shared" si="100"/>
        <v/>
      </c>
      <c r="AW87" s="340" t="str">
        <f t="shared" si="101"/>
        <v/>
      </c>
      <c r="AX87" s="343"/>
      <c r="AY87" s="340" t="str">
        <f t="shared" si="102"/>
        <v/>
      </c>
      <c r="AZ87" s="340" t="str">
        <f t="shared" si="103"/>
        <v/>
      </c>
      <c r="BA87" s="344" t="str">
        <f t="shared" si="104"/>
        <v/>
      </c>
      <c r="BB87" s="345" t="str">
        <f t="shared" si="105"/>
        <v/>
      </c>
      <c r="BC87" s="346" t="str">
        <f t="shared" si="106"/>
        <v/>
      </c>
      <c r="BD87" s="344" t="str">
        <f t="shared" si="107"/>
        <v/>
      </c>
      <c r="BE87" s="345" t="str">
        <f t="shared" si="108"/>
        <v/>
      </c>
      <c r="BF87" s="346" t="str">
        <f t="shared" si="109"/>
        <v/>
      </c>
      <c r="BG87" s="344" t="str">
        <f t="shared" si="110"/>
        <v/>
      </c>
      <c r="BH87" s="347" t="str">
        <f t="shared" si="111"/>
        <v/>
      </c>
      <c r="BI87" s="348" t="str">
        <f t="shared" si="112"/>
        <v/>
      </c>
      <c r="BJ87" s="348" t="str">
        <f t="shared" si="113"/>
        <v/>
      </c>
      <c r="BK87" s="486" t="str">
        <f t="shared" si="114"/>
        <v/>
      </c>
      <c r="BL87" s="349" t="str">
        <f t="shared" ref="BL87:BL146" si="121">IF(AN87="below","",IF($D87="","",IF($AZ$18="","",IF(OR($AZ87&lt;$AY$18,$AZ87&gt;$BA$18),"NC","yes"))))</f>
        <v/>
      </c>
      <c r="BM87" s="135" t="str">
        <f t="shared" ref="BM87:BM146" si="122">IF(AN87="below","",IF($D87="","",$H87/$G87))</f>
        <v/>
      </c>
      <c r="BN87" s="136" t="str">
        <f t="shared" ref="BN87:BN146" si="123">IF(AN87="below","",IF($D87=0,"",IF(BL87="yes",($AZ87/$AZ$18),IF(OR($AZ87&lt;$AY$18,$AZ87&gt;$BA$18),($AZ87/$AZ$18)))))</f>
        <v/>
      </c>
      <c r="BO87" s="137" t="str">
        <f t="shared" ref="BO87:BO146" si="124">IF(AN87="below","",IF($D87="","",IF($BC$18="","",IF(OR($BC87&lt;$BB$18,$BC87&gt;$BD$18),"NC","yes"))))</f>
        <v/>
      </c>
      <c r="BP87" s="135" t="str">
        <f t="shared" ref="BP87:BP146" si="125">IF(AN87="below","",IF($D87="","",$I87/$G87))</f>
        <v/>
      </c>
      <c r="BQ87" s="136" t="str">
        <f t="shared" ref="BQ87:BQ146" si="126">IF(AN87="below","",IF($D87=0,"",IF(BO87="yes",($BC87/$BC$18),IF(OR($BC87&gt;$BB$18,$BC87&lt;$BD$18),($BC87/$BC$18)))))</f>
        <v/>
      </c>
      <c r="BR87" s="137" t="str">
        <f t="shared" ref="BR87:BR146" si="127">IF(AN87="below","",IF($D87="","",IF($BF$18="","",IF(OR($BF87&lt;$BE$18,BS87&gt;$BG$18),"NC","yes"))))</f>
        <v/>
      </c>
      <c r="BS87" s="135" t="str">
        <f t="shared" ref="BS87:BS146" si="128">IF(AN87="below","",IF($D87="","",$G87/$J87))</f>
        <v/>
      </c>
      <c r="BT87" s="140" t="str">
        <f t="shared" ref="BT87:BT146" si="129">IF(AN87="below","",IF($D87="","",IF(BR87="yes",(BS87/BS$18),IF(OR(BS87&lt;$U$18,BS87&gt;BT$18),(BS87/BS$18)))))</f>
        <v/>
      </c>
      <c r="BU87" s="348" t="str">
        <f t="shared" si="115"/>
        <v/>
      </c>
      <c r="BV87" s="348" t="str">
        <f t="shared" si="116"/>
        <v/>
      </c>
      <c r="BW87" s="348" t="str">
        <f t="shared" si="117"/>
        <v/>
      </c>
      <c r="BX87" s="350" t="str">
        <f t="shared" si="118"/>
        <v/>
      </c>
      <c r="BY87" s="351" t="str">
        <f t="shared" si="119"/>
        <v/>
      </c>
    </row>
    <row r="88" spans="1:77" s="5" customFormat="1" ht="15.6" x14ac:dyDescent="0.3">
      <c r="A88" s="141">
        <v>67</v>
      </c>
      <c r="B88" s="333"/>
      <c r="C88" s="22"/>
      <c r="D88" s="754"/>
      <c r="E88" s="756"/>
      <c r="F88" s="758"/>
      <c r="G88" s="49"/>
      <c r="H88" s="334"/>
      <c r="I88" s="334"/>
      <c r="J88" s="335"/>
      <c r="K88" s="336"/>
      <c r="L88" s="38" t="str">
        <f t="shared" si="65"/>
        <v/>
      </c>
      <c r="M88" s="38" t="str">
        <f t="shared" si="66"/>
        <v/>
      </c>
      <c r="N88" s="38" t="str">
        <f t="shared" si="67"/>
        <v/>
      </c>
      <c r="O88" s="39" t="str">
        <f t="shared" si="68"/>
        <v/>
      </c>
      <c r="P88" s="40" t="str">
        <f t="shared" si="120"/>
        <v/>
      </c>
      <c r="Q88" s="77" t="str">
        <f t="shared" si="69"/>
        <v/>
      </c>
      <c r="R88" s="337" t="str">
        <f t="shared" si="70"/>
        <v/>
      </c>
      <c r="S88" s="40" t="str">
        <f t="shared" si="71"/>
        <v/>
      </c>
      <c r="T88" s="77" t="str">
        <f t="shared" si="72"/>
        <v/>
      </c>
      <c r="U88" s="337" t="str">
        <f t="shared" si="73"/>
        <v/>
      </c>
      <c r="V88" s="40" t="str">
        <f t="shared" si="74"/>
        <v/>
      </c>
      <c r="W88" s="77" t="str">
        <f t="shared" si="75"/>
        <v/>
      </c>
      <c r="X88" s="41" t="str">
        <f t="shared" si="76"/>
        <v/>
      </c>
      <c r="Y88" s="41" t="str">
        <f t="shared" si="77"/>
        <v/>
      </c>
      <c r="Z88" s="41" t="str">
        <f t="shared" si="78"/>
        <v/>
      </c>
      <c r="AA88" s="42" t="str">
        <f t="shared" si="79"/>
        <v/>
      </c>
      <c r="AB88" s="338">
        <f t="shared" si="80"/>
        <v>0</v>
      </c>
      <c r="AC88" s="338" t="str">
        <f t="shared" si="81"/>
        <v/>
      </c>
      <c r="AD88" s="338" t="str">
        <f t="shared" si="82"/>
        <v/>
      </c>
      <c r="AE88" s="339" t="str">
        <f t="shared" si="83"/>
        <v/>
      </c>
      <c r="AF88" s="339" t="str">
        <f t="shared" si="84"/>
        <v/>
      </c>
      <c r="AG88" s="340" t="str">
        <f t="shared" si="85"/>
        <v/>
      </c>
      <c r="AH88" s="339" t="str">
        <f t="shared" si="86"/>
        <v/>
      </c>
      <c r="AI88" s="339" t="str">
        <f t="shared" si="87"/>
        <v/>
      </c>
      <c r="AJ88" s="340" t="str">
        <f t="shared" si="88"/>
        <v/>
      </c>
      <c r="AK88" s="339" t="str">
        <f t="shared" si="89"/>
        <v/>
      </c>
      <c r="AL88" s="339" t="str">
        <f t="shared" si="90"/>
        <v/>
      </c>
      <c r="AM88" s="340" t="str">
        <f t="shared" si="91"/>
        <v/>
      </c>
      <c r="AN88" s="341" t="str">
        <f t="shared" si="92"/>
        <v/>
      </c>
      <c r="AO88" s="342" t="str">
        <f t="shared" si="93"/>
        <v/>
      </c>
      <c r="AP88" s="339" t="str">
        <f t="shared" si="94"/>
        <v/>
      </c>
      <c r="AQ88" s="340" t="str">
        <f t="shared" si="95"/>
        <v/>
      </c>
      <c r="AR88" s="342" t="str">
        <f t="shared" si="96"/>
        <v/>
      </c>
      <c r="AS88" s="339" t="str">
        <f t="shared" si="97"/>
        <v/>
      </c>
      <c r="AT88" s="340" t="str">
        <f t="shared" si="98"/>
        <v/>
      </c>
      <c r="AU88" s="342" t="str">
        <f t="shared" si="99"/>
        <v/>
      </c>
      <c r="AV88" s="339" t="str">
        <f t="shared" si="100"/>
        <v/>
      </c>
      <c r="AW88" s="340" t="str">
        <f t="shared" si="101"/>
        <v/>
      </c>
      <c r="AX88" s="343"/>
      <c r="AY88" s="340" t="str">
        <f t="shared" si="102"/>
        <v/>
      </c>
      <c r="AZ88" s="340" t="str">
        <f t="shared" si="103"/>
        <v/>
      </c>
      <c r="BA88" s="344" t="str">
        <f t="shared" si="104"/>
        <v/>
      </c>
      <c r="BB88" s="345" t="str">
        <f t="shared" si="105"/>
        <v/>
      </c>
      <c r="BC88" s="346" t="str">
        <f t="shared" si="106"/>
        <v/>
      </c>
      <c r="BD88" s="344" t="str">
        <f t="shared" si="107"/>
        <v/>
      </c>
      <c r="BE88" s="345" t="str">
        <f t="shared" si="108"/>
        <v/>
      </c>
      <c r="BF88" s="346" t="str">
        <f t="shared" si="109"/>
        <v/>
      </c>
      <c r="BG88" s="344" t="str">
        <f t="shared" si="110"/>
        <v/>
      </c>
      <c r="BH88" s="347" t="str">
        <f t="shared" si="111"/>
        <v/>
      </c>
      <c r="BI88" s="348" t="str">
        <f t="shared" si="112"/>
        <v/>
      </c>
      <c r="BJ88" s="348" t="str">
        <f t="shared" si="113"/>
        <v/>
      </c>
      <c r="BK88" s="486" t="str">
        <f t="shared" si="114"/>
        <v/>
      </c>
      <c r="BL88" s="349" t="str">
        <f t="shared" si="121"/>
        <v/>
      </c>
      <c r="BM88" s="135" t="str">
        <f t="shared" si="122"/>
        <v/>
      </c>
      <c r="BN88" s="136" t="str">
        <f t="shared" si="123"/>
        <v/>
      </c>
      <c r="BO88" s="137" t="str">
        <f t="shared" si="124"/>
        <v/>
      </c>
      <c r="BP88" s="135" t="str">
        <f t="shared" si="125"/>
        <v/>
      </c>
      <c r="BQ88" s="136" t="str">
        <f t="shared" si="126"/>
        <v/>
      </c>
      <c r="BR88" s="137" t="str">
        <f t="shared" si="127"/>
        <v/>
      </c>
      <c r="BS88" s="135" t="str">
        <f t="shared" si="128"/>
        <v/>
      </c>
      <c r="BT88" s="140" t="str">
        <f t="shared" si="129"/>
        <v/>
      </c>
      <c r="BU88" s="348" t="str">
        <f t="shared" si="115"/>
        <v/>
      </c>
      <c r="BV88" s="348" t="str">
        <f t="shared" si="116"/>
        <v/>
      </c>
      <c r="BW88" s="348" t="str">
        <f t="shared" si="117"/>
        <v/>
      </c>
      <c r="BX88" s="350" t="str">
        <f t="shared" si="118"/>
        <v/>
      </c>
      <c r="BY88" s="351" t="str">
        <f t="shared" si="119"/>
        <v/>
      </c>
    </row>
    <row r="89" spans="1:77" s="5" customFormat="1" ht="15.6" x14ac:dyDescent="0.3">
      <c r="A89" s="141">
        <v>68</v>
      </c>
      <c r="B89" s="333"/>
      <c r="C89" s="22"/>
      <c r="D89" s="754"/>
      <c r="E89" s="756"/>
      <c r="F89" s="758"/>
      <c r="G89" s="49"/>
      <c r="H89" s="334"/>
      <c r="I89" s="334"/>
      <c r="J89" s="335"/>
      <c r="K89" s="336"/>
      <c r="L89" s="38" t="str">
        <f t="shared" si="65"/>
        <v/>
      </c>
      <c r="M89" s="38" t="str">
        <f t="shared" si="66"/>
        <v/>
      </c>
      <c r="N89" s="38" t="str">
        <f t="shared" si="67"/>
        <v/>
      </c>
      <c r="O89" s="39" t="str">
        <f t="shared" si="68"/>
        <v/>
      </c>
      <c r="P89" s="40" t="str">
        <f t="shared" si="120"/>
        <v/>
      </c>
      <c r="Q89" s="77" t="str">
        <f t="shared" si="69"/>
        <v/>
      </c>
      <c r="R89" s="337" t="str">
        <f t="shared" si="70"/>
        <v/>
      </c>
      <c r="S89" s="40" t="str">
        <f t="shared" si="71"/>
        <v/>
      </c>
      <c r="T89" s="77" t="str">
        <f t="shared" si="72"/>
        <v/>
      </c>
      <c r="U89" s="337" t="str">
        <f t="shared" si="73"/>
        <v/>
      </c>
      <c r="V89" s="40" t="str">
        <f t="shared" si="74"/>
        <v/>
      </c>
      <c r="W89" s="77" t="str">
        <f t="shared" si="75"/>
        <v/>
      </c>
      <c r="X89" s="41" t="str">
        <f t="shared" si="76"/>
        <v/>
      </c>
      <c r="Y89" s="41" t="str">
        <f t="shared" si="77"/>
        <v/>
      </c>
      <c r="Z89" s="41" t="str">
        <f t="shared" si="78"/>
        <v/>
      </c>
      <c r="AA89" s="42" t="str">
        <f t="shared" si="79"/>
        <v/>
      </c>
      <c r="AB89" s="338">
        <f t="shared" si="80"/>
        <v>0</v>
      </c>
      <c r="AC89" s="338" t="str">
        <f t="shared" si="81"/>
        <v/>
      </c>
      <c r="AD89" s="338" t="str">
        <f t="shared" si="82"/>
        <v/>
      </c>
      <c r="AE89" s="339" t="str">
        <f t="shared" si="83"/>
        <v/>
      </c>
      <c r="AF89" s="339" t="str">
        <f t="shared" si="84"/>
        <v/>
      </c>
      <c r="AG89" s="340" t="str">
        <f t="shared" si="85"/>
        <v/>
      </c>
      <c r="AH89" s="339" t="str">
        <f t="shared" si="86"/>
        <v/>
      </c>
      <c r="AI89" s="339" t="str">
        <f t="shared" si="87"/>
        <v/>
      </c>
      <c r="AJ89" s="340" t="str">
        <f t="shared" si="88"/>
        <v/>
      </c>
      <c r="AK89" s="339" t="str">
        <f t="shared" si="89"/>
        <v/>
      </c>
      <c r="AL89" s="339" t="str">
        <f t="shared" si="90"/>
        <v/>
      </c>
      <c r="AM89" s="340" t="str">
        <f t="shared" si="91"/>
        <v/>
      </c>
      <c r="AN89" s="341" t="str">
        <f t="shared" si="92"/>
        <v/>
      </c>
      <c r="AO89" s="342" t="str">
        <f t="shared" si="93"/>
        <v/>
      </c>
      <c r="AP89" s="339" t="str">
        <f t="shared" si="94"/>
        <v/>
      </c>
      <c r="AQ89" s="340" t="str">
        <f t="shared" si="95"/>
        <v/>
      </c>
      <c r="AR89" s="342" t="str">
        <f t="shared" si="96"/>
        <v/>
      </c>
      <c r="AS89" s="339" t="str">
        <f t="shared" si="97"/>
        <v/>
      </c>
      <c r="AT89" s="340" t="str">
        <f t="shared" si="98"/>
        <v/>
      </c>
      <c r="AU89" s="342" t="str">
        <f t="shared" si="99"/>
        <v/>
      </c>
      <c r="AV89" s="339" t="str">
        <f t="shared" si="100"/>
        <v/>
      </c>
      <c r="AW89" s="340" t="str">
        <f t="shared" si="101"/>
        <v/>
      </c>
      <c r="AX89" s="343"/>
      <c r="AY89" s="340" t="str">
        <f t="shared" si="102"/>
        <v/>
      </c>
      <c r="AZ89" s="340" t="str">
        <f t="shared" si="103"/>
        <v/>
      </c>
      <c r="BA89" s="344" t="str">
        <f t="shared" si="104"/>
        <v/>
      </c>
      <c r="BB89" s="345" t="str">
        <f t="shared" si="105"/>
        <v/>
      </c>
      <c r="BC89" s="346" t="str">
        <f t="shared" si="106"/>
        <v/>
      </c>
      <c r="BD89" s="344" t="str">
        <f t="shared" si="107"/>
        <v/>
      </c>
      <c r="BE89" s="345" t="str">
        <f t="shared" si="108"/>
        <v/>
      </c>
      <c r="BF89" s="346" t="str">
        <f t="shared" si="109"/>
        <v/>
      </c>
      <c r="BG89" s="344" t="str">
        <f t="shared" si="110"/>
        <v/>
      </c>
      <c r="BH89" s="347" t="str">
        <f t="shared" si="111"/>
        <v/>
      </c>
      <c r="BI89" s="348" t="str">
        <f t="shared" si="112"/>
        <v/>
      </c>
      <c r="BJ89" s="348" t="str">
        <f t="shared" si="113"/>
        <v/>
      </c>
      <c r="BK89" s="486" t="str">
        <f t="shared" si="114"/>
        <v/>
      </c>
      <c r="BL89" s="349" t="str">
        <f t="shared" si="121"/>
        <v/>
      </c>
      <c r="BM89" s="135" t="str">
        <f t="shared" si="122"/>
        <v/>
      </c>
      <c r="BN89" s="136" t="str">
        <f t="shared" si="123"/>
        <v/>
      </c>
      <c r="BO89" s="137" t="str">
        <f t="shared" si="124"/>
        <v/>
      </c>
      <c r="BP89" s="135" t="str">
        <f t="shared" si="125"/>
        <v/>
      </c>
      <c r="BQ89" s="136" t="str">
        <f t="shared" si="126"/>
        <v/>
      </c>
      <c r="BR89" s="137" t="str">
        <f t="shared" si="127"/>
        <v/>
      </c>
      <c r="BS89" s="135" t="str">
        <f t="shared" si="128"/>
        <v/>
      </c>
      <c r="BT89" s="140" t="str">
        <f t="shared" si="129"/>
        <v/>
      </c>
      <c r="BU89" s="348" t="str">
        <f t="shared" si="115"/>
        <v/>
      </c>
      <c r="BV89" s="348" t="str">
        <f t="shared" si="116"/>
        <v/>
      </c>
      <c r="BW89" s="348" t="str">
        <f t="shared" si="117"/>
        <v/>
      </c>
      <c r="BX89" s="350" t="str">
        <f t="shared" si="118"/>
        <v/>
      </c>
      <c r="BY89" s="351" t="str">
        <f t="shared" si="119"/>
        <v/>
      </c>
    </row>
    <row r="90" spans="1:77" s="5" customFormat="1" ht="15.6" x14ac:dyDescent="0.3">
      <c r="A90" s="141">
        <v>69</v>
      </c>
      <c r="B90" s="333"/>
      <c r="C90" s="22"/>
      <c r="D90" s="754"/>
      <c r="E90" s="756"/>
      <c r="F90" s="758"/>
      <c r="G90" s="49"/>
      <c r="H90" s="334"/>
      <c r="I90" s="334"/>
      <c r="J90" s="335"/>
      <c r="K90" s="336"/>
      <c r="L90" s="38" t="str">
        <f t="shared" si="65"/>
        <v/>
      </c>
      <c r="M90" s="38" t="str">
        <f t="shared" si="66"/>
        <v/>
      </c>
      <c r="N90" s="38" t="str">
        <f t="shared" si="67"/>
        <v/>
      </c>
      <c r="O90" s="39" t="str">
        <f t="shared" si="68"/>
        <v/>
      </c>
      <c r="P90" s="40" t="str">
        <f t="shared" si="120"/>
        <v/>
      </c>
      <c r="Q90" s="77" t="str">
        <f t="shared" si="69"/>
        <v/>
      </c>
      <c r="R90" s="337" t="str">
        <f t="shared" si="70"/>
        <v/>
      </c>
      <c r="S90" s="40" t="str">
        <f t="shared" si="71"/>
        <v/>
      </c>
      <c r="T90" s="77" t="str">
        <f t="shared" si="72"/>
        <v/>
      </c>
      <c r="U90" s="337" t="str">
        <f t="shared" si="73"/>
        <v/>
      </c>
      <c r="V90" s="40" t="str">
        <f t="shared" si="74"/>
        <v/>
      </c>
      <c r="W90" s="77" t="str">
        <f t="shared" si="75"/>
        <v/>
      </c>
      <c r="X90" s="41" t="str">
        <f t="shared" si="76"/>
        <v/>
      </c>
      <c r="Y90" s="41" t="str">
        <f t="shared" si="77"/>
        <v/>
      </c>
      <c r="Z90" s="41" t="str">
        <f t="shared" si="78"/>
        <v/>
      </c>
      <c r="AA90" s="42" t="str">
        <f t="shared" si="79"/>
        <v/>
      </c>
      <c r="AB90" s="338">
        <f t="shared" si="80"/>
        <v>0</v>
      </c>
      <c r="AC90" s="338" t="str">
        <f t="shared" si="81"/>
        <v/>
      </c>
      <c r="AD90" s="338" t="str">
        <f t="shared" si="82"/>
        <v/>
      </c>
      <c r="AE90" s="339" t="str">
        <f t="shared" si="83"/>
        <v/>
      </c>
      <c r="AF90" s="339" t="str">
        <f t="shared" si="84"/>
        <v/>
      </c>
      <c r="AG90" s="340" t="str">
        <f t="shared" si="85"/>
        <v/>
      </c>
      <c r="AH90" s="339" t="str">
        <f t="shared" si="86"/>
        <v/>
      </c>
      <c r="AI90" s="339" t="str">
        <f t="shared" si="87"/>
        <v/>
      </c>
      <c r="AJ90" s="340" t="str">
        <f t="shared" si="88"/>
        <v/>
      </c>
      <c r="AK90" s="339" t="str">
        <f t="shared" si="89"/>
        <v/>
      </c>
      <c r="AL90" s="339" t="str">
        <f t="shared" si="90"/>
        <v/>
      </c>
      <c r="AM90" s="340" t="str">
        <f t="shared" si="91"/>
        <v/>
      </c>
      <c r="AN90" s="341" t="str">
        <f t="shared" si="92"/>
        <v/>
      </c>
      <c r="AO90" s="342" t="str">
        <f t="shared" si="93"/>
        <v/>
      </c>
      <c r="AP90" s="339" t="str">
        <f t="shared" si="94"/>
        <v/>
      </c>
      <c r="AQ90" s="340" t="str">
        <f t="shared" si="95"/>
        <v/>
      </c>
      <c r="AR90" s="342" t="str">
        <f t="shared" si="96"/>
        <v/>
      </c>
      <c r="AS90" s="339" t="str">
        <f t="shared" si="97"/>
        <v/>
      </c>
      <c r="AT90" s="340" t="str">
        <f t="shared" si="98"/>
        <v/>
      </c>
      <c r="AU90" s="342" t="str">
        <f t="shared" si="99"/>
        <v/>
      </c>
      <c r="AV90" s="339" t="str">
        <f t="shared" si="100"/>
        <v/>
      </c>
      <c r="AW90" s="340" t="str">
        <f t="shared" si="101"/>
        <v/>
      </c>
      <c r="AX90" s="343"/>
      <c r="AY90" s="340" t="str">
        <f t="shared" si="102"/>
        <v/>
      </c>
      <c r="AZ90" s="340" t="str">
        <f t="shared" si="103"/>
        <v/>
      </c>
      <c r="BA90" s="344" t="str">
        <f t="shared" si="104"/>
        <v/>
      </c>
      <c r="BB90" s="345" t="str">
        <f t="shared" si="105"/>
        <v/>
      </c>
      <c r="BC90" s="346" t="str">
        <f t="shared" si="106"/>
        <v/>
      </c>
      <c r="BD90" s="344" t="str">
        <f t="shared" si="107"/>
        <v/>
      </c>
      <c r="BE90" s="345" t="str">
        <f t="shared" si="108"/>
        <v/>
      </c>
      <c r="BF90" s="346" t="str">
        <f t="shared" si="109"/>
        <v/>
      </c>
      <c r="BG90" s="344" t="str">
        <f t="shared" si="110"/>
        <v/>
      </c>
      <c r="BH90" s="347" t="str">
        <f t="shared" si="111"/>
        <v/>
      </c>
      <c r="BI90" s="348" t="str">
        <f t="shared" si="112"/>
        <v/>
      </c>
      <c r="BJ90" s="348" t="str">
        <f t="shared" si="113"/>
        <v/>
      </c>
      <c r="BK90" s="486" t="str">
        <f t="shared" si="114"/>
        <v/>
      </c>
      <c r="BL90" s="349" t="str">
        <f t="shared" si="121"/>
        <v/>
      </c>
      <c r="BM90" s="135" t="str">
        <f t="shared" si="122"/>
        <v/>
      </c>
      <c r="BN90" s="136" t="str">
        <f t="shared" si="123"/>
        <v/>
      </c>
      <c r="BO90" s="137" t="str">
        <f t="shared" si="124"/>
        <v/>
      </c>
      <c r="BP90" s="135" t="str">
        <f t="shared" si="125"/>
        <v/>
      </c>
      <c r="BQ90" s="136" t="str">
        <f t="shared" si="126"/>
        <v/>
      </c>
      <c r="BR90" s="137" t="str">
        <f t="shared" si="127"/>
        <v/>
      </c>
      <c r="BS90" s="135" t="str">
        <f t="shared" si="128"/>
        <v/>
      </c>
      <c r="BT90" s="140" t="str">
        <f t="shared" si="129"/>
        <v/>
      </c>
      <c r="BU90" s="348" t="str">
        <f t="shared" si="115"/>
        <v/>
      </c>
      <c r="BV90" s="348" t="str">
        <f t="shared" si="116"/>
        <v/>
      </c>
      <c r="BW90" s="348" t="str">
        <f t="shared" si="117"/>
        <v/>
      </c>
      <c r="BX90" s="350" t="str">
        <f t="shared" si="118"/>
        <v/>
      </c>
      <c r="BY90" s="351" t="str">
        <f t="shared" si="119"/>
        <v/>
      </c>
    </row>
    <row r="91" spans="1:77" s="5" customFormat="1" ht="15.6" x14ac:dyDescent="0.3">
      <c r="A91" s="141">
        <v>70</v>
      </c>
      <c r="B91" s="333"/>
      <c r="C91" s="22"/>
      <c r="D91" s="754"/>
      <c r="E91" s="756"/>
      <c r="F91" s="758"/>
      <c r="G91" s="49"/>
      <c r="H91" s="334"/>
      <c r="I91" s="334"/>
      <c r="J91" s="335"/>
      <c r="K91" s="336"/>
      <c r="L91" s="38" t="str">
        <f t="shared" si="65"/>
        <v/>
      </c>
      <c r="M91" s="38" t="str">
        <f t="shared" si="66"/>
        <v/>
      </c>
      <c r="N91" s="38" t="str">
        <f t="shared" si="67"/>
        <v/>
      </c>
      <c r="O91" s="39" t="str">
        <f t="shared" si="68"/>
        <v/>
      </c>
      <c r="P91" s="40" t="str">
        <f t="shared" si="120"/>
        <v/>
      </c>
      <c r="Q91" s="77" t="str">
        <f t="shared" si="69"/>
        <v/>
      </c>
      <c r="R91" s="337" t="str">
        <f t="shared" si="70"/>
        <v/>
      </c>
      <c r="S91" s="40" t="str">
        <f t="shared" si="71"/>
        <v/>
      </c>
      <c r="T91" s="77" t="str">
        <f t="shared" si="72"/>
        <v/>
      </c>
      <c r="U91" s="337" t="str">
        <f t="shared" si="73"/>
        <v/>
      </c>
      <c r="V91" s="40" t="str">
        <f t="shared" si="74"/>
        <v/>
      </c>
      <c r="W91" s="77" t="str">
        <f t="shared" si="75"/>
        <v/>
      </c>
      <c r="X91" s="41" t="str">
        <f t="shared" si="76"/>
        <v/>
      </c>
      <c r="Y91" s="41" t="str">
        <f t="shared" si="77"/>
        <v/>
      </c>
      <c r="Z91" s="41" t="str">
        <f t="shared" si="78"/>
        <v/>
      </c>
      <c r="AA91" s="42" t="str">
        <f t="shared" si="79"/>
        <v/>
      </c>
      <c r="AB91" s="338">
        <f t="shared" si="80"/>
        <v>0</v>
      </c>
      <c r="AC91" s="338" t="str">
        <f t="shared" si="81"/>
        <v/>
      </c>
      <c r="AD91" s="338" t="str">
        <f t="shared" si="82"/>
        <v/>
      </c>
      <c r="AE91" s="339" t="str">
        <f t="shared" si="83"/>
        <v/>
      </c>
      <c r="AF91" s="339" t="str">
        <f t="shared" si="84"/>
        <v/>
      </c>
      <c r="AG91" s="340" t="str">
        <f t="shared" si="85"/>
        <v/>
      </c>
      <c r="AH91" s="339" t="str">
        <f t="shared" si="86"/>
        <v/>
      </c>
      <c r="AI91" s="339" t="str">
        <f t="shared" si="87"/>
        <v/>
      </c>
      <c r="AJ91" s="340" t="str">
        <f t="shared" si="88"/>
        <v/>
      </c>
      <c r="AK91" s="339" t="str">
        <f t="shared" si="89"/>
        <v/>
      </c>
      <c r="AL91" s="339" t="str">
        <f t="shared" si="90"/>
        <v/>
      </c>
      <c r="AM91" s="340" t="str">
        <f t="shared" si="91"/>
        <v/>
      </c>
      <c r="AN91" s="341" t="str">
        <f t="shared" si="92"/>
        <v/>
      </c>
      <c r="AO91" s="342" t="str">
        <f t="shared" si="93"/>
        <v/>
      </c>
      <c r="AP91" s="339" t="str">
        <f t="shared" si="94"/>
        <v/>
      </c>
      <c r="AQ91" s="340" t="str">
        <f t="shared" si="95"/>
        <v/>
      </c>
      <c r="AR91" s="342" t="str">
        <f t="shared" si="96"/>
        <v/>
      </c>
      <c r="AS91" s="339" t="str">
        <f t="shared" si="97"/>
        <v/>
      </c>
      <c r="AT91" s="340" t="str">
        <f t="shared" si="98"/>
        <v/>
      </c>
      <c r="AU91" s="342" t="str">
        <f t="shared" si="99"/>
        <v/>
      </c>
      <c r="AV91" s="339" t="str">
        <f t="shared" si="100"/>
        <v/>
      </c>
      <c r="AW91" s="340" t="str">
        <f t="shared" si="101"/>
        <v/>
      </c>
      <c r="AX91" s="343"/>
      <c r="AY91" s="340" t="str">
        <f t="shared" si="102"/>
        <v/>
      </c>
      <c r="AZ91" s="340" t="str">
        <f t="shared" si="103"/>
        <v/>
      </c>
      <c r="BA91" s="344" t="str">
        <f t="shared" si="104"/>
        <v/>
      </c>
      <c r="BB91" s="345" t="str">
        <f t="shared" si="105"/>
        <v/>
      </c>
      <c r="BC91" s="346" t="str">
        <f t="shared" si="106"/>
        <v/>
      </c>
      <c r="BD91" s="344" t="str">
        <f t="shared" si="107"/>
        <v/>
      </c>
      <c r="BE91" s="345" t="str">
        <f t="shared" si="108"/>
        <v/>
      </c>
      <c r="BF91" s="346" t="str">
        <f t="shared" si="109"/>
        <v/>
      </c>
      <c r="BG91" s="344" t="str">
        <f t="shared" si="110"/>
        <v/>
      </c>
      <c r="BH91" s="347" t="str">
        <f t="shared" si="111"/>
        <v/>
      </c>
      <c r="BI91" s="348" t="str">
        <f t="shared" si="112"/>
        <v/>
      </c>
      <c r="BJ91" s="348" t="str">
        <f t="shared" si="113"/>
        <v/>
      </c>
      <c r="BK91" s="486" t="str">
        <f t="shared" si="114"/>
        <v/>
      </c>
      <c r="BL91" s="349" t="str">
        <f t="shared" si="121"/>
        <v/>
      </c>
      <c r="BM91" s="135" t="str">
        <f t="shared" si="122"/>
        <v/>
      </c>
      <c r="BN91" s="136" t="str">
        <f t="shared" si="123"/>
        <v/>
      </c>
      <c r="BO91" s="137" t="str">
        <f t="shared" si="124"/>
        <v/>
      </c>
      <c r="BP91" s="135" t="str">
        <f t="shared" si="125"/>
        <v/>
      </c>
      <c r="BQ91" s="136" t="str">
        <f t="shared" si="126"/>
        <v/>
      </c>
      <c r="BR91" s="137" t="str">
        <f t="shared" si="127"/>
        <v/>
      </c>
      <c r="BS91" s="135" t="str">
        <f t="shared" si="128"/>
        <v/>
      </c>
      <c r="BT91" s="140" t="str">
        <f t="shared" si="129"/>
        <v/>
      </c>
      <c r="BU91" s="348" t="str">
        <f t="shared" si="115"/>
        <v/>
      </c>
      <c r="BV91" s="348" t="str">
        <f t="shared" si="116"/>
        <v/>
      </c>
      <c r="BW91" s="348" t="str">
        <f t="shared" si="117"/>
        <v/>
      </c>
      <c r="BX91" s="350" t="str">
        <f t="shared" si="118"/>
        <v/>
      </c>
      <c r="BY91" s="351" t="str">
        <f t="shared" si="119"/>
        <v/>
      </c>
    </row>
    <row r="92" spans="1:77" s="5" customFormat="1" ht="15.6" x14ac:dyDescent="0.3">
      <c r="A92" s="141">
        <v>71</v>
      </c>
      <c r="B92" s="333"/>
      <c r="C92" s="22"/>
      <c r="D92" s="754"/>
      <c r="E92" s="756"/>
      <c r="F92" s="758"/>
      <c r="G92" s="49"/>
      <c r="H92" s="334"/>
      <c r="I92" s="334"/>
      <c r="J92" s="335"/>
      <c r="K92" s="336"/>
      <c r="L92" s="38" t="str">
        <f t="shared" si="65"/>
        <v/>
      </c>
      <c r="M92" s="38" t="str">
        <f t="shared" si="66"/>
        <v/>
      </c>
      <c r="N92" s="38" t="str">
        <f t="shared" si="67"/>
        <v/>
      </c>
      <c r="O92" s="39" t="str">
        <f t="shared" si="68"/>
        <v/>
      </c>
      <c r="P92" s="40" t="str">
        <f t="shared" si="120"/>
        <v/>
      </c>
      <c r="Q92" s="77" t="str">
        <f t="shared" si="69"/>
        <v/>
      </c>
      <c r="R92" s="337" t="str">
        <f t="shared" si="70"/>
        <v/>
      </c>
      <c r="S92" s="40" t="str">
        <f t="shared" si="71"/>
        <v/>
      </c>
      <c r="T92" s="77" t="str">
        <f t="shared" si="72"/>
        <v/>
      </c>
      <c r="U92" s="337" t="str">
        <f t="shared" si="73"/>
        <v/>
      </c>
      <c r="V92" s="40" t="str">
        <f t="shared" si="74"/>
        <v/>
      </c>
      <c r="W92" s="77" t="str">
        <f t="shared" si="75"/>
        <v/>
      </c>
      <c r="X92" s="41" t="str">
        <f t="shared" si="76"/>
        <v/>
      </c>
      <c r="Y92" s="41" t="str">
        <f t="shared" si="77"/>
        <v/>
      </c>
      <c r="Z92" s="41" t="str">
        <f t="shared" si="78"/>
        <v/>
      </c>
      <c r="AA92" s="42" t="str">
        <f t="shared" si="79"/>
        <v/>
      </c>
      <c r="AB92" s="338">
        <f t="shared" si="80"/>
        <v>0</v>
      </c>
      <c r="AC92" s="338" t="str">
        <f t="shared" si="81"/>
        <v/>
      </c>
      <c r="AD92" s="338" t="str">
        <f t="shared" si="82"/>
        <v/>
      </c>
      <c r="AE92" s="339" t="str">
        <f t="shared" si="83"/>
        <v/>
      </c>
      <c r="AF92" s="339" t="str">
        <f t="shared" si="84"/>
        <v/>
      </c>
      <c r="AG92" s="340" t="str">
        <f t="shared" si="85"/>
        <v/>
      </c>
      <c r="AH92" s="339" t="str">
        <f t="shared" si="86"/>
        <v/>
      </c>
      <c r="AI92" s="339" t="str">
        <f t="shared" si="87"/>
        <v/>
      </c>
      <c r="AJ92" s="340" t="str">
        <f t="shared" si="88"/>
        <v/>
      </c>
      <c r="AK92" s="339" t="str">
        <f t="shared" si="89"/>
        <v/>
      </c>
      <c r="AL92" s="339" t="str">
        <f t="shared" si="90"/>
        <v/>
      </c>
      <c r="AM92" s="340" t="str">
        <f t="shared" si="91"/>
        <v/>
      </c>
      <c r="AN92" s="341" t="str">
        <f t="shared" si="92"/>
        <v/>
      </c>
      <c r="AO92" s="342" t="str">
        <f t="shared" si="93"/>
        <v/>
      </c>
      <c r="AP92" s="339" t="str">
        <f t="shared" si="94"/>
        <v/>
      </c>
      <c r="AQ92" s="340" t="str">
        <f t="shared" si="95"/>
        <v/>
      </c>
      <c r="AR92" s="342" t="str">
        <f t="shared" si="96"/>
        <v/>
      </c>
      <c r="AS92" s="339" t="str">
        <f t="shared" si="97"/>
        <v/>
      </c>
      <c r="AT92" s="340" t="str">
        <f t="shared" si="98"/>
        <v/>
      </c>
      <c r="AU92" s="342" t="str">
        <f t="shared" si="99"/>
        <v/>
      </c>
      <c r="AV92" s="339" t="str">
        <f t="shared" si="100"/>
        <v/>
      </c>
      <c r="AW92" s="340" t="str">
        <f t="shared" si="101"/>
        <v/>
      </c>
      <c r="AX92" s="343"/>
      <c r="AY92" s="340" t="str">
        <f t="shared" si="102"/>
        <v/>
      </c>
      <c r="AZ92" s="340" t="str">
        <f t="shared" si="103"/>
        <v/>
      </c>
      <c r="BA92" s="344" t="str">
        <f t="shared" si="104"/>
        <v/>
      </c>
      <c r="BB92" s="345" t="str">
        <f t="shared" si="105"/>
        <v/>
      </c>
      <c r="BC92" s="346" t="str">
        <f t="shared" si="106"/>
        <v/>
      </c>
      <c r="BD92" s="344" t="str">
        <f t="shared" si="107"/>
        <v/>
      </c>
      <c r="BE92" s="345" t="str">
        <f t="shared" si="108"/>
        <v/>
      </c>
      <c r="BF92" s="346" t="str">
        <f t="shared" si="109"/>
        <v/>
      </c>
      <c r="BG92" s="344" t="str">
        <f t="shared" si="110"/>
        <v/>
      </c>
      <c r="BH92" s="347" t="str">
        <f t="shared" si="111"/>
        <v/>
      </c>
      <c r="BI92" s="348" t="str">
        <f t="shared" si="112"/>
        <v/>
      </c>
      <c r="BJ92" s="348" t="str">
        <f t="shared" si="113"/>
        <v/>
      </c>
      <c r="BK92" s="486" t="str">
        <f t="shared" si="114"/>
        <v/>
      </c>
      <c r="BL92" s="349" t="str">
        <f t="shared" si="121"/>
        <v/>
      </c>
      <c r="BM92" s="135" t="str">
        <f t="shared" si="122"/>
        <v/>
      </c>
      <c r="BN92" s="136" t="str">
        <f t="shared" si="123"/>
        <v/>
      </c>
      <c r="BO92" s="137" t="str">
        <f t="shared" si="124"/>
        <v/>
      </c>
      <c r="BP92" s="135" t="str">
        <f t="shared" si="125"/>
        <v/>
      </c>
      <c r="BQ92" s="136" t="str">
        <f t="shared" si="126"/>
        <v/>
      </c>
      <c r="BR92" s="137" t="str">
        <f t="shared" si="127"/>
        <v/>
      </c>
      <c r="BS92" s="135" t="str">
        <f t="shared" si="128"/>
        <v/>
      </c>
      <c r="BT92" s="140" t="str">
        <f t="shared" si="129"/>
        <v/>
      </c>
      <c r="BU92" s="348" t="str">
        <f t="shared" si="115"/>
        <v/>
      </c>
      <c r="BV92" s="348" t="str">
        <f t="shared" si="116"/>
        <v/>
      </c>
      <c r="BW92" s="348" t="str">
        <f t="shared" si="117"/>
        <v/>
      </c>
      <c r="BX92" s="350" t="str">
        <f t="shared" si="118"/>
        <v/>
      </c>
      <c r="BY92" s="351" t="str">
        <f t="shared" si="119"/>
        <v/>
      </c>
    </row>
    <row r="93" spans="1:77" s="5" customFormat="1" ht="15.6" x14ac:dyDescent="0.3">
      <c r="A93" s="141">
        <v>72</v>
      </c>
      <c r="B93" s="333"/>
      <c r="C93" s="22"/>
      <c r="D93" s="754"/>
      <c r="E93" s="756"/>
      <c r="F93" s="758"/>
      <c r="G93" s="49"/>
      <c r="H93" s="334"/>
      <c r="I93" s="334"/>
      <c r="J93" s="335"/>
      <c r="K93" s="336"/>
      <c r="L93" s="38" t="str">
        <f t="shared" si="65"/>
        <v/>
      </c>
      <c r="M93" s="38" t="str">
        <f t="shared" si="66"/>
        <v/>
      </c>
      <c r="N93" s="38" t="str">
        <f t="shared" si="67"/>
        <v/>
      </c>
      <c r="O93" s="39" t="str">
        <f t="shared" si="68"/>
        <v/>
      </c>
      <c r="P93" s="40" t="str">
        <f t="shared" si="120"/>
        <v/>
      </c>
      <c r="Q93" s="77" t="str">
        <f t="shared" si="69"/>
        <v/>
      </c>
      <c r="R93" s="337" t="str">
        <f t="shared" si="70"/>
        <v/>
      </c>
      <c r="S93" s="40" t="str">
        <f t="shared" si="71"/>
        <v/>
      </c>
      <c r="T93" s="77" t="str">
        <f t="shared" si="72"/>
        <v/>
      </c>
      <c r="U93" s="337" t="str">
        <f t="shared" si="73"/>
        <v/>
      </c>
      <c r="V93" s="40" t="str">
        <f t="shared" si="74"/>
        <v/>
      </c>
      <c r="W93" s="77" t="str">
        <f t="shared" si="75"/>
        <v/>
      </c>
      <c r="X93" s="41" t="str">
        <f t="shared" si="76"/>
        <v/>
      </c>
      <c r="Y93" s="41" t="str">
        <f t="shared" si="77"/>
        <v/>
      </c>
      <c r="Z93" s="41" t="str">
        <f t="shared" si="78"/>
        <v/>
      </c>
      <c r="AA93" s="42" t="str">
        <f t="shared" si="79"/>
        <v/>
      </c>
      <c r="AB93" s="338">
        <f t="shared" si="80"/>
        <v>0</v>
      </c>
      <c r="AC93" s="338" t="str">
        <f t="shared" si="81"/>
        <v/>
      </c>
      <c r="AD93" s="338" t="str">
        <f t="shared" si="82"/>
        <v/>
      </c>
      <c r="AE93" s="339" t="str">
        <f t="shared" si="83"/>
        <v/>
      </c>
      <c r="AF93" s="339" t="str">
        <f t="shared" si="84"/>
        <v/>
      </c>
      <c r="AG93" s="340" t="str">
        <f t="shared" si="85"/>
        <v/>
      </c>
      <c r="AH93" s="339" t="str">
        <f t="shared" si="86"/>
        <v/>
      </c>
      <c r="AI93" s="339" t="str">
        <f t="shared" si="87"/>
        <v/>
      </c>
      <c r="AJ93" s="340" t="str">
        <f t="shared" si="88"/>
        <v/>
      </c>
      <c r="AK93" s="339" t="str">
        <f t="shared" si="89"/>
        <v/>
      </c>
      <c r="AL93" s="339" t="str">
        <f t="shared" si="90"/>
        <v/>
      </c>
      <c r="AM93" s="340" t="str">
        <f t="shared" si="91"/>
        <v/>
      </c>
      <c r="AN93" s="341" t="str">
        <f t="shared" si="92"/>
        <v/>
      </c>
      <c r="AO93" s="342" t="str">
        <f t="shared" si="93"/>
        <v/>
      </c>
      <c r="AP93" s="339" t="str">
        <f t="shared" si="94"/>
        <v/>
      </c>
      <c r="AQ93" s="340" t="str">
        <f t="shared" si="95"/>
        <v/>
      </c>
      <c r="AR93" s="342" t="str">
        <f t="shared" si="96"/>
        <v/>
      </c>
      <c r="AS93" s="339" t="str">
        <f t="shared" si="97"/>
        <v/>
      </c>
      <c r="AT93" s="340" t="str">
        <f t="shared" si="98"/>
        <v/>
      </c>
      <c r="AU93" s="342" t="str">
        <f t="shared" si="99"/>
        <v/>
      </c>
      <c r="AV93" s="339" t="str">
        <f t="shared" si="100"/>
        <v/>
      </c>
      <c r="AW93" s="340" t="str">
        <f t="shared" si="101"/>
        <v/>
      </c>
      <c r="AX93" s="343"/>
      <c r="AY93" s="340" t="str">
        <f t="shared" si="102"/>
        <v/>
      </c>
      <c r="AZ93" s="340" t="str">
        <f t="shared" si="103"/>
        <v/>
      </c>
      <c r="BA93" s="344" t="str">
        <f t="shared" si="104"/>
        <v/>
      </c>
      <c r="BB93" s="345" t="str">
        <f t="shared" si="105"/>
        <v/>
      </c>
      <c r="BC93" s="346" t="str">
        <f t="shared" si="106"/>
        <v/>
      </c>
      <c r="BD93" s="344" t="str">
        <f t="shared" si="107"/>
        <v/>
      </c>
      <c r="BE93" s="345" t="str">
        <f t="shared" si="108"/>
        <v/>
      </c>
      <c r="BF93" s="346" t="str">
        <f t="shared" si="109"/>
        <v/>
      </c>
      <c r="BG93" s="344" t="str">
        <f t="shared" si="110"/>
        <v/>
      </c>
      <c r="BH93" s="347" t="str">
        <f t="shared" si="111"/>
        <v/>
      </c>
      <c r="BI93" s="348" t="str">
        <f t="shared" si="112"/>
        <v/>
      </c>
      <c r="BJ93" s="348" t="str">
        <f t="shared" si="113"/>
        <v/>
      </c>
      <c r="BK93" s="486" t="str">
        <f t="shared" si="114"/>
        <v/>
      </c>
      <c r="BL93" s="349" t="str">
        <f t="shared" si="121"/>
        <v/>
      </c>
      <c r="BM93" s="135" t="str">
        <f t="shared" si="122"/>
        <v/>
      </c>
      <c r="BN93" s="136" t="str">
        <f t="shared" si="123"/>
        <v/>
      </c>
      <c r="BO93" s="137" t="str">
        <f t="shared" si="124"/>
        <v/>
      </c>
      <c r="BP93" s="135" t="str">
        <f t="shared" si="125"/>
        <v/>
      </c>
      <c r="BQ93" s="136" t="str">
        <f t="shared" si="126"/>
        <v/>
      </c>
      <c r="BR93" s="137" t="str">
        <f t="shared" si="127"/>
        <v/>
      </c>
      <c r="BS93" s="135" t="str">
        <f t="shared" si="128"/>
        <v/>
      </c>
      <c r="BT93" s="140" t="str">
        <f t="shared" si="129"/>
        <v/>
      </c>
      <c r="BU93" s="348" t="str">
        <f t="shared" si="115"/>
        <v/>
      </c>
      <c r="BV93" s="348" t="str">
        <f t="shared" si="116"/>
        <v/>
      </c>
      <c r="BW93" s="348" t="str">
        <f t="shared" si="117"/>
        <v/>
      </c>
      <c r="BX93" s="350" t="str">
        <f t="shared" si="118"/>
        <v/>
      </c>
      <c r="BY93" s="351" t="str">
        <f t="shared" si="119"/>
        <v/>
      </c>
    </row>
    <row r="94" spans="1:77" s="5" customFormat="1" ht="15.6" x14ac:dyDescent="0.3">
      <c r="A94" s="141">
        <v>73</v>
      </c>
      <c r="B94" s="333"/>
      <c r="C94" s="22"/>
      <c r="D94" s="754"/>
      <c r="E94" s="756"/>
      <c r="F94" s="758"/>
      <c r="G94" s="49"/>
      <c r="H94" s="334"/>
      <c r="I94" s="334"/>
      <c r="J94" s="335"/>
      <c r="K94" s="336"/>
      <c r="L94" s="38" t="str">
        <f t="shared" si="65"/>
        <v/>
      </c>
      <c r="M94" s="38" t="str">
        <f t="shared" si="66"/>
        <v/>
      </c>
      <c r="N94" s="38" t="str">
        <f t="shared" si="67"/>
        <v/>
      </c>
      <c r="O94" s="39" t="str">
        <f t="shared" si="68"/>
        <v/>
      </c>
      <c r="P94" s="40" t="str">
        <f t="shared" si="120"/>
        <v/>
      </c>
      <c r="Q94" s="77" t="str">
        <f t="shared" si="69"/>
        <v/>
      </c>
      <c r="R94" s="337" t="str">
        <f t="shared" si="70"/>
        <v/>
      </c>
      <c r="S94" s="40" t="str">
        <f t="shared" si="71"/>
        <v/>
      </c>
      <c r="T94" s="77" t="str">
        <f t="shared" si="72"/>
        <v/>
      </c>
      <c r="U94" s="337" t="str">
        <f t="shared" si="73"/>
        <v/>
      </c>
      <c r="V94" s="40" t="str">
        <f t="shared" si="74"/>
        <v/>
      </c>
      <c r="W94" s="77" t="str">
        <f t="shared" si="75"/>
        <v/>
      </c>
      <c r="X94" s="41" t="str">
        <f t="shared" si="76"/>
        <v/>
      </c>
      <c r="Y94" s="41" t="str">
        <f t="shared" si="77"/>
        <v/>
      </c>
      <c r="Z94" s="41" t="str">
        <f t="shared" si="78"/>
        <v/>
      </c>
      <c r="AA94" s="42" t="str">
        <f t="shared" si="79"/>
        <v/>
      </c>
      <c r="AB94" s="338">
        <f t="shared" si="80"/>
        <v>0</v>
      </c>
      <c r="AC94" s="338" t="str">
        <f t="shared" si="81"/>
        <v/>
      </c>
      <c r="AD94" s="338" t="str">
        <f t="shared" si="82"/>
        <v/>
      </c>
      <c r="AE94" s="339" t="str">
        <f t="shared" si="83"/>
        <v/>
      </c>
      <c r="AF94" s="339" t="str">
        <f t="shared" si="84"/>
        <v/>
      </c>
      <c r="AG94" s="340" t="str">
        <f t="shared" si="85"/>
        <v/>
      </c>
      <c r="AH94" s="339" t="str">
        <f t="shared" si="86"/>
        <v/>
      </c>
      <c r="AI94" s="339" t="str">
        <f t="shared" si="87"/>
        <v/>
      </c>
      <c r="AJ94" s="340" t="str">
        <f t="shared" si="88"/>
        <v/>
      </c>
      <c r="AK94" s="339" t="str">
        <f t="shared" si="89"/>
        <v/>
      </c>
      <c r="AL94" s="339" t="str">
        <f t="shared" si="90"/>
        <v/>
      </c>
      <c r="AM94" s="340" t="str">
        <f t="shared" si="91"/>
        <v/>
      </c>
      <c r="AN94" s="341" t="str">
        <f t="shared" si="92"/>
        <v/>
      </c>
      <c r="AO94" s="342" t="str">
        <f t="shared" si="93"/>
        <v/>
      </c>
      <c r="AP94" s="339" t="str">
        <f t="shared" si="94"/>
        <v/>
      </c>
      <c r="AQ94" s="340" t="str">
        <f t="shared" si="95"/>
        <v/>
      </c>
      <c r="AR94" s="342" t="str">
        <f t="shared" si="96"/>
        <v/>
      </c>
      <c r="AS94" s="339" t="str">
        <f t="shared" si="97"/>
        <v/>
      </c>
      <c r="AT94" s="340" t="str">
        <f t="shared" si="98"/>
        <v/>
      </c>
      <c r="AU94" s="342" t="str">
        <f t="shared" si="99"/>
        <v/>
      </c>
      <c r="AV94" s="339" t="str">
        <f t="shared" si="100"/>
        <v/>
      </c>
      <c r="AW94" s="340" t="str">
        <f t="shared" si="101"/>
        <v/>
      </c>
      <c r="AX94" s="343"/>
      <c r="AY94" s="340" t="str">
        <f t="shared" si="102"/>
        <v/>
      </c>
      <c r="AZ94" s="340" t="str">
        <f t="shared" si="103"/>
        <v/>
      </c>
      <c r="BA94" s="344" t="str">
        <f t="shared" si="104"/>
        <v/>
      </c>
      <c r="BB94" s="345" t="str">
        <f t="shared" si="105"/>
        <v/>
      </c>
      <c r="BC94" s="346" t="str">
        <f t="shared" si="106"/>
        <v/>
      </c>
      <c r="BD94" s="344" t="str">
        <f t="shared" si="107"/>
        <v/>
      </c>
      <c r="BE94" s="345" t="str">
        <f t="shared" si="108"/>
        <v/>
      </c>
      <c r="BF94" s="346" t="str">
        <f t="shared" si="109"/>
        <v/>
      </c>
      <c r="BG94" s="344" t="str">
        <f t="shared" si="110"/>
        <v/>
      </c>
      <c r="BH94" s="347" t="str">
        <f t="shared" si="111"/>
        <v/>
      </c>
      <c r="BI94" s="348" t="str">
        <f t="shared" si="112"/>
        <v/>
      </c>
      <c r="BJ94" s="348" t="str">
        <f t="shared" si="113"/>
        <v/>
      </c>
      <c r="BK94" s="486" t="str">
        <f t="shared" si="114"/>
        <v/>
      </c>
      <c r="BL94" s="349" t="str">
        <f t="shared" si="121"/>
        <v/>
      </c>
      <c r="BM94" s="135" t="str">
        <f t="shared" si="122"/>
        <v/>
      </c>
      <c r="BN94" s="136" t="str">
        <f t="shared" si="123"/>
        <v/>
      </c>
      <c r="BO94" s="137" t="str">
        <f t="shared" si="124"/>
        <v/>
      </c>
      <c r="BP94" s="135" t="str">
        <f t="shared" si="125"/>
        <v/>
      </c>
      <c r="BQ94" s="136" t="str">
        <f t="shared" si="126"/>
        <v/>
      </c>
      <c r="BR94" s="137" t="str">
        <f t="shared" si="127"/>
        <v/>
      </c>
      <c r="BS94" s="135" t="str">
        <f t="shared" si="128"/>
        <v/>
      </c>
      <c r="BT94" s="140" t="str">
        <f t="shared" si="129"/>
        <v/>
      </c>
      <c r="BU94" s="348" t="str">
        <f t="shared" si="115"/>
        <v/>
      </c>
      <c r="BV94" s="348" t="str">
        <f t="shared" si="116"/>
        <v/>
      </c>
      <c r="BW94" s="348" t="str">
        <f t="shared" si="117"/>
        <v/>
      </c>
      <c r="BX94" s="350" t="str">
        <f t="shared" si="118"/>
        <v/>
      </c>
      <c r="BY94" s="351" t="str">
        <f t="shared" si="119"/>
        <v/>
      </c>
    </row>
    <row r="95" spans="1:77" s="5" customFormat="1" ht="15.6" x14ac:dyDescent="0.3">
      <c r="A95" s="141">
        <v>74</v>
      </c>
      <c r="B95" s="333"/>
      <c r="C95" s="22"/>
      <c r="D95" s="754"/>
      <c r="E95" s="756"/>
      <c r="F95" s="758"/>
      <c r="G95" s="49"/>
      <c r="H95" s="334"/>
      <c r="I95" s="334"/>
      <c r="J95" s="335"/>
      <c r="K95" s="336"/>
      <c r="L95" s="38" t="str">
        <f t="shared" si="65"/>
        <v/>
      </c>
      <c r="M95" s="38" t="str">
        <f t="shared" si="66"/>
        <v/>
      </c>
      <c r="N95" s="38" t="str">
        <f t="shared" si="67"/>
        <v/>
      </c>
      <c r="O95" s="39" t="str">
        <f t="shared" si="68"/>
        <v/>
      </c>
      <c r="P95" s="40" t="str">
        <f t="shared" si="120"/>
        <v/>
      </c>
      <c r="Q95" s="77" t="str">
        <f t="shared" si="69"/>
        <v/>
      </c>
      <c r="R95" s="337" t="str">
        <f t="shared" si="70"/>
        <v/>
      </c>
      <c r="S95" s="40" t="str">
        <f t="shared" si="71"/>
        <v/>
      </c>
      <c r="T95" s="77" t="str">
        <f t="shared" si="72"/>
        <v/>
      </c>
      <c r="U95" s="337" t="str">
        <f t="shared" si="73"/>
        <v/>
      </c>
      <c r="V95" s="40" t="str">
        <f t="shared" si="74"/>
        <v/>
      </c>
      <c r="W95" s="77" t="str">
        <f t="shared" si="75"/>
        <v/>
      </c>
      <c r="X95" s="41" t="str">
        <f t="shared" si="76"/>
        <v/>
      </c>
      <c r="Y95" s="41" t="str">
        <f t="shared" si="77"/>
        <v/>
      </c>
      <c r="Z95" s="41" t="str">
        <f t="shared" si="78"/>
        <v/>
      </c>
      <c r="AA95" s="42" t="str">
        <f t="shared" si="79"/>
        <v/>
      </c>
      <c r="AB95" s="338">
        <f t="shared" si="80"/>
        <v>0</v>
      </c>
      <c r="AC95" s="338" t="str">
        <f t="shared" si="81"/>
        <v/>
      </c>
      <c r="AD95" s="338" t="str">
        <f t="shared" si="82"/>
        <v/>
      </c>
      <c r="AE95" s="339" t="str">
        <f t="shared" si="83"/>
        <v/>
      </c>
      <c r="AF95" s="339" t="str">
        <f t="shared" si="84"/>
        <v/>
      </c>
      <c r="AG95" s="340" t="str">
        <f t="shared" si="85"/>
        <v/>
      </c>
      <c r="AH95" s="339" t="str">
        <f t="shared" si="86"/>
        <v/>
      </c>
      <c r="AI95" s="339" t="str">
        <f t="shared" si="87"/>
        <v/>
      </c>
      <c r="AJ95" s="340" t="str">
        <f t="shared" si="88"/>
        <v/>
      </c>
      <c r="AK95" s="339" t="str">
        <f t="shared" si="89"/>
        <v/>
      </c>
      <c r="AL95" s="339" t="str">
        <f t="shared" si="90"/>
        <v/>
      </c>
      <c r="AM95" s="340" t="str">
        <f t="shared" si="91"/>
        <v/>
      </c>
      <c r="AN95" s="341" t="str">
        <f t="shared" si="92"/>
        <v/>
      </c>
      <c r="AO95" s="342" t="str">
        <f t="shared" si="93"/>
        <v/>
      </c>
      <c r="AP95" s="339" t="str">
        <f t="shared" si="94"/>
        <v/>
      </c>
      <c r="AQ95" s="340" t="str">
        <f t="shared" si="95"/>
        <v/>
      </c>
      <c r="AR95" s="342" t="str">
        <f t="shared" si="96"/>
        <v/>
      </c>
      <c r="AS95" s="339" t="str">
        <f t="shared" si="97"/>
        <v/>
      </c>
      <c r="AT95" s="340" t="str">
        <f t="shared" si="98"/>
        <v/>
      </c>
      <c r="AU95" s="342" t="str">
        <f t="shared" si="99"/>
        <v/>
      </c>
      <c r="AV95" s="339" t="str">
        <f t="shared" si="100"/>
        <v/>
      </c>
      <c r="AW95" s="340" t="str">
        <f t="shared" si="101"/>
        <v/>
      </c>
      <c r="AX95" s="343"/>
      <c r="AY95" s="340" t="str">
        <f t="shared" si="102"/>
        <v/>
      </c>
      <c r="AZ95" s="340" t="str">
        <f t="shared" si="103"/>
        <v/>
      </c>
      <c r="BA95" s="344" t="str">
        <f t="shared" si="104"/>
        <v/>
      </c>
      <c r="BB95" s="345" t="str">
        <f t="shared" si="105"/>
        <v/>
      </c>
      <c r="BC95" s="346" t="str">
        <f t="shared" si="106"/>
        <v/>
      </c>
      <c r="BD95" s="344" t="str">
        <f t="shared" si="107"/>
        <v/>
      </c>
      <c r="BE95" s="345" t="str">
        <f t="shared" si="108"/>
        <v/>
      </c>
      <c r="BF95" s="346" t="str">
        <f t="shared" si="109"/>
        <v/>
      </c>
      <c r="BG95" s="344" t="str">
        <f t="shared" si="110"/>
        <v/>
      </c>
      <c r="BH95" s="347" t="str">
        <f t="shared" si="111"/>
        <v/>
      </c>
      <c r="BI95" s="348" t="str">
        <f t="shared" si="112"/>
        <v/>
      </c>
      <c r="BJ95" s="348" t="str">
        <f t="shared" si="113"/>
        <v/>
      </c>
      <c r="BK95" s="486" t="str">
        <f t="shared" si="114"/>
        <v/>
      </c>
      <c r="BL95" s="349" t="str">
        <f t="shared" si="121"/>
        <v/>
      </c>
      <c r="BM95" s="135" t="str">
        <f t="shared" si="122"/>
        <v/>
      </c>
      <c r="BN95" s="136" t="str">
        <f t="shared" si="123"/>
        <v/>
      </c>
      <c r="BO95" s="137" t="str">
        <f t="shared" si="124"/>
        <v/>
      </c>
      <c r="BP95" s="135" t="str">
        <f t="shared" si="125"/>
        <v/>
      </c>
      <c r="BQ95" s="136" t="str">
        <f t="shared" si="126"/>
        <v/>
      </c>
      <c r="BR95" s="137" t="str">
        <f t="shared" si="127"/>
        <v/>
      </c>
      <c r="BS95" s="135" t="str">
        <f t="shared" si="128"/>
        <v/>
      </c>
      <c r="BT95" s="140" t="str">
        <f t="shared" si="129"/>
        <v/>
      </c>
      <c r="BU95" s="348" t="str">
        <f t="shared" si="115"/>
        <v/>
      </c>
      <c r="BV95" s="348" t="str">
        <f t="shared" si="116"/>
        <v/>
      </c>
      <c r="BW95" s="348" t="str">
        <f t="shared" si="117"/>
        <v/>
      </c>
      <c r="BX95" s="350" t="str">
        <f t="shared" si="118"/>
        <v/>
      </c>
      <c r="BY95" s="351" t="str">
        <f t="shared" si="119"/>
        <v/>
      </c>
    </row>
    <row r="96" spans="1:77" s="12" customFormat="1" ht="16.2" thickBot="1" x14ac:dyDescent="0.35">
      <c r="A96" s="141">
        <v>75</v>
      </c>
      <c r="B96" s="333"/>
      <c r="C96" s="22"/>
      <c r="D96" s="754"/>
      <c r="E96" s="756"/>
      <c r="F96" s="758"/>
      <c r="G96" s="49"/>
      <c r="H96" s="334"/>
      <c r="I96" s="334"/>
      <c r="J96" s="335"/>
      <c r="K96" s="336"/>
      <c r="L96" s="38" t="str">
        <f t="shared" si="65"/>
        <v/>
      </c>
      <c r="M96" s="38" t="str">
        <f t="shared" si="66"/>
        <v/>
      </c>
      <c r="N96" s="38" t="str">
        <f t="shared" si="67"/>
        <v/>
      </c>
      <c r="O96" s="39" t="str">
        <f t="shared" si="68"/>
        <v/>
      </c>
      <c r="P96" s="40" t="str">
        <f t="shared" si="120"/>
        <v/>
      </c>
      <c r="Q96" s="77" t="str">
        <f t="shared" si="69"/>
        <v/>
      </c>
      <c r="R96" s="337" t="str">
        <f t="shared" si="70"/>
        <v/>
      </c>
      <c r="S96" s="40" t="str">
        <f t="shared" si="71"/>
        <v/>
      </c>
      <c r="T96" s="77" t="str">
        <f t="shared" si="72"/>
        <v/>
      </c>
      <c r="U96" s="337" t="str">
        <f t="shared" si="73"/>
        <v/>
      </c>
      <c r="V96" s="40" t="str">
        <f t="shared" si="74"/>
        <v/>
      </c>
      <c r="W96" s="77" t="str">
        <f t="shared" si="75"/>
        <v/>
      </c>
      <c r="X96" s="41" t="str">
        <f t="shared" si="76"/>
        <v/>
      </c>
      <c r="Y96" s="41" t="str">
        <f t="shared" si="77"/>
        <v/>
      </c>
      <c r="Z96" s="41" t="str">
        <f t="shared" si="78"/>
        <v/>
      </c>
      <c r="AA96" s="42" t="str">
        <f t="shared" si="79"/>
        <v/>
      </c>
      <c r="AB96" s="338">
        <f t="shared" si="80"/>
        <v>0</v>
      </c>
      <c r="AC96" s="338" t="str">
        <f t="shared" si="81"/>
        <v/>
      </c>
      <c r="AD96" s="338" t="str">
        <f t="shared" si="82"/>
        <v/>
      </c>
      <c r="AE96" s="339" t="str">
        <f t="shared" si="83"/>
        <v/>
      </c>
      <c r="AF96" s="339" t="str">
        <f t="shared" si="84"/>
        <v/>
      </c>
      <c r="AG96" s="340" t="str">
        <f t="shared" si="85"/>
        <v/>
      </c>
      <c r="AH96" s="339" t="str">
        <f t="shared" si="86"/>
        <v/>
      </c>
      <c r="AI96" s="339" t="str">
        <f t="shared" si="87"/>
        <v/>
      </c>
      <c r="AJ96" s="340" t="str">
        <f t="shared" si="88"/>
        <v/>
      </c>
      <c r="AK96" s="339" t="str">
        <f t="shared" si="89"/>
        <v/>
      </c>
      <c r="AL96" s="339" t="str">
        <f t="shared" si="90"/>
        <v/>
      </c>
      <c r="AM96" s="340" t="str">
        <f t="shared" si="91"/>
        <v/>
      </c>
      <c r="AN96" s="341" t="str">
        <f t="shared" si="92"/>
        <v/>
      </c>
      <c r="AO96" s="342" t="str">
        <f t="shared" si="93"/>
        <v/>
      </c>
      <c r="AP96" s="339" t="str">
        <f t="shared" si="94"/>
        <v/>
      </c>
      <c r="AQ96" s="340" t="str">
        <f t="shared" si="95"/>
        <v/>
      </c>
      <c r="AR96" s="342" t="str">
        <f t="shared" si="96"/>
        <v/>
      </c>
      <c r="AS96" s="339" t="str">
        <f t="shared" si="97"/>
        <v/>
      </c>
      <c r="AT96" s="340" t="str">
        <f t="shared" si="98"/>
        <v/>
      </c>
      <c r="AU96" s="342" t="str">
        <f t="shared" si="99"/>
        <v/>
      </c>
      <c r="AV96" s="339" t="str">
        <f t="shared" si="100"/>
        <v/>
      </c>
      <c r="AW96" s="340" t="str">
        <f t="shared" si="101"/>
        <v/>
      </c>
      <c r="AX96" s="343"/>
      <c r="AY96" s="340" t="str">
        <f t="shared" si="102"/>
        <v/>
      </c>
      <c r="AZ96" s="340" t="str">
        <f t="shared" si="103"/>
        <v/>
      </c>
      <c r="BA96" s="344" t="str">
        <f t="shared" si="104"/>
        <v/>
      </c>
      <c r="BB96" s="345" t="str">
        <f t="shared" si="105"/>
        <v/>
      </c>
      <c r="BC96" s="346" t="str">
        <f t="shared" si="106"/>
        <v/>
      </c>
      <c r="BD96" s="344" t="str">
        <f t="shared" si="107"/>
        <v/>
      </c>
      <c r="BE96" s="345" t="str">
        <f t="shared" si="108"/>
        <v/>
      </c>
      <c r="BF96" s="346" t="str">
        <f t="shared" si="109"/>
        <v/>
      </c>
      <c r="BG96" s="344" t="str">
        <f t="shared" si="110"/>
        <v/>
      </c>
      <c r="BH96" s="347" t="str">
        <f t="shared" si="111"/>
        <v/>
      </c>
      <c r="BI96" s="348" t="str">
        <f t="shared" si="112"/>
        <v/>
      </c>
      <c r="BJ96" s="348" t="str">
        <f t="shared" si="113"/>
        <v/>
      </c>
      <c r="BK96" s="486" t="str">
        <f t="shared" si="114"/>
        <v/>
      </c>
      <c r="BL96" s="349" t="str">
        <f t="shared" si="121"/>
        <v/>
      </c>
      <c r="BM96" s="135" t="str">
        <f t="shared" si="122"/>
        <v/>
      </c>
      <c r="BN96" s="136" t="str">
        <f t="shared" si="123"/>
        <v/>
      </c>
      <c r="BO96" s="137" t="str">
        <f t="shared" si="124"/>
        <v/>
      </c>
      <c r="BP96" s="135" t="str">
        <f t="shared" si="125"/>
        <v/>
      </c>
      <c r="BQ96" s="136" t="str">
        <f t="shared" si="126"/>
        <v/>
      </c>
      <c r="BR96" s="137" t="str">
        <f t="shared" si="127"/>
        <v/>
      </c>
      <c r="BS96" s="135" t="str">
        <f t="shared" si="128"/>
        <v/>
      </c>
      <c r="BT96" s="140" t="str">
        <f t="shared" si="129"/>
        <v/>
      </c>
      <c r="BU96" s="348" t="str">
        <f t="shared" si="115"/>
        <v/>
      </c>
      <c r="BV96" s="348" t="str">
        <f t="shared" si="116"/>
        <v/>
      </c>
      <c r="BW96" s="348" t="str">
        <f t="shared" si="117"/>
        <v/>
      </c>
      <c r="BX96" s="350" t="str">
        <f t="shared" si="118"/>
        <v/>
      </c>
      <c r="BY96" s="351" t="str">
        <f t="shared" si="119"/>
        <v/>
      </c>
    </row>
    <row r="97" spans="1:77" s="5" customFormat="1" ht="15.6" x14ac:dyDescent="0.3">
      <c r="A97" s="141">
        <v>76</v>
      </c>
      <c r="B97" s="333"/>
      <c r="C97" s="22"/>
      <c r="D97" s="754"/>
      <c r="E97" s="756"/>
      <c r="F97" s="758"/>
      <c r="G97" s="49"/>
      <c r="H97" s="334"/>
      <c r="I97" s="334"/>
      <c r="J97" s="335"/>
      <c r="K97" s="336"/>
      <c r="L97" s="38" t="str">
        <f t="shared" si="65"/>
        <v/>
      </c>
      <c r="M97" s="38" t="str">
        <f t="shared" si="66"/>
        <v/>
      </c>
      <c r="N97" s="38" t="str">
        <f t="shared" si="67"/>
        <v/>
      </c>
      <c r="O97" s="39" t="str">
        <f t="shared" si="68"/>
        <v/>
      </c>
      <c r="P97" s="40" t="str">
        <f t="shared" si="120"/>
        <v/>
      </c>
      <c r="Q97" s="77" t="str">
        <f t="shared" si="69"/>
        <v/>
      </c>
      <c r="R97" s="337" t="str">
        <f t="shared" si="70"/>
        <v/>
      </c>
      <c r="S97" s="40" t="str">
        <f t="shared" si="71"/>
        <v/>
      </c>
      <c r="T97" s="77" t="str">
        <f t="shared" si="72"/>
        <v/>
      </c>
      <c r="U97" s="337" t="str">
        <f t="shared" si="73"/>
        <v/>
      </c>
      <c r="V97" s="40" t="str">
        <f t="shared" si="74"/>
        <v/>
      </c>
      <c r="W97" s="77" t="str">
        <f t="shared" si="75"/>
        <v/>
      </c>
      <c r="X97" s="41" t="str">
        <f t="shared" si="76"/>
        <v/>
      </c>
      <c r="Y97" s="41" t="str">
        <f t="shared" si="77"/>
        <v/>
      </c>
      <c r="Z97" s="41" t="str">
        <f t="shared" si="78"/>
        <v/>
      </c>
      <c r="AA97" s="42" t="str">
        <f t="shared" si="79"/>
        <v/>
      </c>
      <c r="AB97" s="338">
        <f t="shared" si="80"/>
        <v>0</v>
      </c>
      <c r="AC97" s="338" t="str">
        <f t="shared" si="81"/>
        <v/>
      </c>
      <c r="AD97" s="338" t="str">
        <f t="shared" si="82"/>
        <v/>
      </c>
      <c r="AE97" s="339" t="str">
        <f t="shared" si="83"/>
        <v/>
      </c>
      <c r="AF97" s="339" t="str">
        <f t="shared" si="84"/>
        <v/>
      </c>
      <c r="AG97" s="340" t="str">
        <f t="shared" si="85"/>
        <v/>
      </c>
      <c r="AH97" s="339" t="str">
        <f t="shared" si="86"/>
        <v/>
      </c>
      <c r="AI97" s="339" t="str">
        <f t="shared" si="87"/>
        <v/>
      </c>
      <c r="AJ97" s="340" t="str">
        <f t="shared" si="88"/>
        <v/>
      </c>
      <c r="AK97" s="339" t="str">
        <f t="shared" si="89"/>
        <v/>
      </c>
      <c r="AL97" s="339" t="str">
        <f t="shared" si="90"/>
        <v/>
      </c>
      <c r="AM97" s="340" t="str">
        <f t="shared" si="91"/>
        <v/>
      </c>
      <c r="AN97" s="341" t="str">
        <f t="shared" si="92"/>
        <v/>
      </c>
      <c r="AO97" s="342" t="str">
        <f t="shared" si="93"/>
        <v/>
      </c>
      <c r="AP97" s="339" t="str">
        <f t="shared" si="94"/>
        <v/>
      </c>
      <c r="AQ97" s="340" t="str">
        <f t="shared" si="95"/>
        <v/>
      </c>
      <c r="AR97" s="342" t="str">
        <f t="shared" si="96"/>
        <v/>
      </c>
      <c r="AS97" s="339" t="str">
        <f t="shared" si="97"/>
        <v/>
      </c>
      <c r="AT97" s="340" t="str">
        <f t="shared" si="98"/>
        <v/>
      </c>
      <c r="AU97" s="342" t="str">
        <f t="shared" si="99"/>
        <v/>
      </c>
      <c r="AV97" s="339" t="str">
        <f t="shared" si="100"/>
        <v/>
      </c>
      <c r="AW97" s="340" t="str">
        <f t="shared" si="101"/>
        <v/>
      </c>
      <c r="AX97" s="343"/>
      <c r="AY97" s="340" t="str">
        <f t="shared" si="102"/>
        <v/>
      </c>
      <c r="AZ97" s="340" t="str">
        <f t="shared" si="103"/>
        <v/>
      </c>
      <c r="BA97" s="344" t="str">
        <f t="shared" si="104"/>
        <v/>
      </c>
      <c r="BB97" s="345" t="str">
        <f t="shared" si="105"/>
        <v/>
      </c>
      <c r="BC97" s="346" t="str">
        <f t="shared" si="106"/>
        <v/>
      </c>
      <c r="BD97" s="344" t="str">
        <f t="shared" si="107"/>
        <v/>
      </c>
      <c r="BE97" s="345" t="str">
        <f t="shared" si="108"/>
        <v/>
      </c>
      <c r="BF97" s="346" t="str">
        <f t="shared" si="109"/>
        <v/>
      </c>
      <c r="BG97" s="344" t="str">
        <f t="shared" si="110"/>
        <v/>
      </c>
      <c r="BH97" s="347" t="str">
        <f t="shared" si="111"/>
        <v/>
      </c>
      <c r="BI97" s="348" t="str">
        <f t="shared" si="112"/>
        <v/>
      </c>
      <c r="BJ97" s="348" t="str">
        <f t="shared" si="113"/>
        <v/>
      </c>
      <c r="BK97" s="486" t="str">
        <f t="shared" si="114"/>
        <v/>
      </c>
      <c r="BL97" s="349" t="str">
        <f t="shared" si="121"/>
        <v/>
      </c>
      <c r="BM97" s="135" t="str">
        <f t="shared" si="122"/>
        <v/>
      </c>
      <c r="BN97" s="136" t="str">
        <f t="shared" si="123"/>
        <v/>
      </c>
      <c r="BO97" s="137" t="str">
        <f t="shared" si="124"/>
        <v/>
      </c>
      <c r="BP97" s="135" t="str">
        <f t="shared" si="125"/>
        <v/>
      </c>
      <c r="BQ97" s="136" t="str">
        <f t="shared" si="126"/>
        <v/>
      </c>
      <c r="BR97" s="137" t="str">
        <f t="shared" si="127"/>
        <v/>
      </c>
      <c r="BS97" s="135" t="str">
        <f t="shared" si="128"/>
        <v/>
      </c>
      <c r="BT97" s="140" t="str">
        <f t="shared" si="129"/>
        <v/>
      </c>
      <c r="BU97" s="348" t="str">
        <f t="shared" si="115"/>
        <v/>
      </c>
      <c r="BV97" s="348" t="str">
        <f t="shared" si="116"/>
        <v/>
      </c>
      <c r="BW97" s="348" t="str">
        <f t="shared" si="117"/>
        <v/>
      </c>
      <c r="BX97" s="350" t="str">
        <f t="shared" si="118"/>
        <v/>
      </c>
      <c r="BY97" s="351" t="str">
        <f t="shared" si="119"/>
        <v/>
      </c>
    </row>
    <row r="98" spans="1:77" s="5" customFormat="1" ht="15.6" x14ac:dyDescent="0.3">
      <c r="A98" s="141">
        <v>77</v>
      </c>
      <c r="B98" s="333"/>
      <c r="C98" s="22"/>
      <c r="D98" s="754"/>
      <c r="E98" s="756"/>
      <c r="F98" s="758"/>
      <c r="G98" s="49"/>
      <c r="H98" s="334"/>
      <c r="I98" s="334"/>
      <c r="J98" s="335"/>
      <c r="K98" s="336"/>
      <c r="L98" s="38" t="str">
        <f t="shared" si="65"/>
        <v/>
      </c>
      <c r="M98" s="38" t="str">
        <f t="shared" si="66"/>
        <v/>
      </c>
      <c r="N98" s="38" t="str">
        <f t="shared" si="67"/>
        <v/>
      </c>
      <c r="O98" s="39" t="str">
        <f t="shared" si="68"/>
        <v/>
      </c>
      <c r="P98" s="40" t="str">
        <f t="shared" si="120"/>
        <v/>
      </c>
      <c r="Q98" s="77" t="str">
        <f t="shared" si="69"/>
        <v/>
      </c>
      <c r="R98" s="337" t="str">
        <f t="shared" si="70"/>
        <v/>
      </c>
      <c r="S98" s="40" t="str">
        <f t="shared" si="71"/>
        <v/>
      </c>
      <c r="T98" s="77" t="str">
        <f t="shared" si="72"/>
        <v/>
      </c>
      <c r="U98" s="337" t="str">
        <f t="shared" si="73"/>
        <v/>
      </c>
      <c r="V98" s="40" t="str">
        <f t="shared" si="74"/>
        <v/>
      </c>
      <c r="W98" s="77" t="str">
        <f t="shared" si="75"/>
        <v/>
      </c>
      <c r="X98" s="41" t="str">
        <f t="shared" si="76"/>
        <v/>
      </c>
      <c r="Y98" s="41" t="str">
        <f t="shared" si="77"/>
        <v/>
      </c>
      <c r="Z98" s="41" t="str">
        <f t="shared" si="78"/>
        <v/>
      </c>
      <c r="AA98" s="42" t="str">
        <f t="shared" si="79"/>
        <v/>
      </c>
      <c r="AB98" s="338">
        <f t="shared" si="80"/>
        <v>0</v>
      </c>
      <c r="AC98" s="338" t="str">
        <f t="shared" si="81"/>
        <v/>
      </c>
      <c r="AD98" s="338" t="str">
        <f t="shared" si="82"/>
        <v/>
      </c>
      <c r="AE98" s="339" t="str">
        <f t="shared" si="83"/>
        <v/>
      </c>
      <c r="AF98" s="339" t="str">
        <f t="shared" si="84"/>
        <v/>
      </c>
      <c r="AG98" s="340" t="str">
        <f t="shared" si="85"/>
        <v/>
      </c>
      <c r="AH98" s="339" t="str">
        <f t="shared" si="86"/>
        <v/>
      </c>
      <c r="AI98" s="339" t="str">
        <f t="shared" si="87"/>
        <v/>
      </c>
      <c r="AJ98" s="340" t="str">
        <f t="shared" si="88"/>
        <v/>
      </c>
      <c r="AK98" s="339" t="str">
        <f t="shared" si="89"/>
        <v/>
      </c>
      <c r="AL98" s="339" t="str">
        <f t="shared" si="90"/>
        <v/>
      </c>
      <c r="AM98" s="340" t="str">
        <f t="shared" si="91"/>
        <v/>
      </c>
      <c r="AN98" s="341" t="str">
        <f t="shared" si="92"/>
        <v/>
      </c>
      <c r="AO98" s="342" t="str">
        <f t="shared" si="93"/>
        <v/>
      </c>
      <c r="AP98" s="339" t="str">
        <f t="shared" si="94"/>
        <v/>
      </c>
      <c r="AQ98" s="340" t="str">
        <f t="shared" si="95"/>
        <v/>
      </c>
      <c r="AR98" s="342" t="str">
        <f t="shared" si="96"/>
        <v/>
      </c>
      <c r="AS98" s="339" t="str">
        <f t="shared" si="97"/>
        <v/>
      </c>
      <c r="AT98" s="340" t="str">
        <f t="shared" si="98"/>
        <v/>
      </c>
      <c r="AU98" s="342" t="str">
        <f t="shared" si="99"/>
        <v/>
      </c>
      <c r="AV98" s="339" t="str">
        <f t="shared" si="100"/>
        <v/>
      </c>
      <c r="AW98" s="340" t="str">
        <f t="shared" si="101"/>
        <v/>
      </c>
      <c r="AX98" s="343"/>
      <c r="AY98" s="340" t="str">
        <f t="shared" si="102"/>
        <v/>
      </c>
      <c r="AZ98" s="340" t="str">
        <f t="shared" si="103"/>
        <v/>
      </c>
      <c r="BA98" s="344" t="str">
        <f t="shared" si="104"/>
        <v/>
      </c>
      <c r="BB98" s="345" t="str">
        <f t="shared" si="105"/>
        <v/>
      </c>
      <c r="BC98" s="346" t="str">
        <f t="shared" si="106"/>
        <v/>
      </c>
      <c r="BD98" s="344" t="str">
        <f t="shared" si="107"/>
        <v/>
      </c>
      <c r="BE98" s="345" t="str">
        <f t="shared" si="108"/>
        <v/>
      </c>
      <c r="BF98" s="346" t="str">
        <f t="shared" si="109"/>
        <v/>
      </c>
      <c r="BG98" s="344" t="str">
        <f t="shared" si="110"/>
        <v/>
      </c>
      <c r="BH98" s="347" t="str">
        <f t="shared" si="111"/>
        <v/>
      </c>
      <c r="BI98" s="348" t="str">
        <f t="shared" si="112"/>
        <v/>
      </c>
      <c r="BJ98" s="348" t="str">
        <f t="shared" si="113"/>
        <v/>
      </c>
      <c r="BK98" s="486" t="str">
        <f t="shared" si="114"/>
        <v/>
      </c>
      <c r="BL98" s="349" t="str">
        <f t="shared" si="121"/>
        <v/>
      </c>
      <c r="BM98" s="135" t="str">
        <f t="shared" si="122"/>
        <v/>
      </c>
      <c r="BN98" s="136" t="str">
        <f t="shared" si="123"/>
        <v/>
      </c>
      <c r="BO98" s="137" t="str">
        <f t="shared" si="124"/>
        <v/>
      </c>
      <c r="BP98" s="135" t="str">
        <f t="shared" si="125"/>
        <v/>
      </c>
      <c r="BQ98" s="136" t="str">
        <f t="shared" si="126"/>
        <v/>
      </c>
      <c r="BR98" s="137" t="str">
        <f t="shared" si="127"/>
        <v/>
      </c>
      <c r="BS98" s="135" t="str">
        <f t="shared" si="128"/>
        <v/>
      </c>
      <c r="BT98" s="140" t="str">
        <f t="shared" si="129"/>
        <v/>
      </c>
      <c r="BU98" s="348" t="str">
        <f t="shared" si="115"/>
        <v/>
      </c>
      <c r="BV98" s="348" t="str">
        <f t="shared" si="116"/>
        <v/>
      </c>
      <c r="BW98" s="348" t="str">
        <f t="shared" si="117"/>
        <v/>
      </c>
      <c r="BX98" s="350" t="str">
        <f t="shared" si="118"/>
        <v/>
      </c>
      <c r="BY98" s="351" t="str">
        <f t="shared" si="119"/>
        <v/>
      </c>
    </row>
    <row r="99" spans="1:77" s="5" customFormat="1" ht="15.6" x14ac:dyDescent="0.3">
      <c r="A99" s="141">
        <v>78</v>
      </c>
      <c r="B99" s="333"/>
      <c r="C99" s="22"/>
      <c r="D99" s="754"/>
      <c r="E99" s="756"/>
      <c r="F99" s="758"/>
      <c r="G99" s="49"/>
      <c r="H99" s="334"/>
      <c r="I99" s="334"/>
      <c r="J99" s="335"/>
      <c r="K99" s="336"/>
      <c r="L99" s="38" t="str">
        <f t="shared" si="65"/>
        <v/>
      </c>
      <c r="M99" s="38" t="str">
        <f t="shared" si="66"/>
        <v/>
      </c>
      <c r="N99" s="38" t="str">
        <f t="shared" si="67"/>
        <v/>
      </c>
      <c r="O99" s="39" t="str">
        <f t="shared" si="68"/>
        <v/>
      </c>
      <c r="P99" s="40" t="str">
        <f t="shared" si="120"/>
        <v/>
      </c>
      <c r="Q99" s="77" t="str">
        <f t="shared" si="69"/>
        <v/>
      </c>
      <c r="R99" s="337" t="str">
        <f t="shared" si="70"/>
        <v/>
      </c>
      <c r="S99" s="40" t="str">
        <f t="shared" si="71"/>
        <v/>
      </c>
      <c r="T99" s="77" t="str">
        <f t="shared" si="72"/>
        <v/>
      </c>
      <c r="U99" s="337" t="str">
        <f t="shared" si="73"/>
        <v/>
      </c>
      <c r="V99" s="40" t="str">
        <f t="shared" si="74"/>
        <v/>
      </c>
      <c r="W99" s="77" t="str">
        <f t="shared" si="75"/>
        <v/>
      </c>
      <c r="X99" s="41" t="str">
        <f t="shared" si="76"/>
        <v/>
      </c>
      <c r="Y99" s="41" t="str">
        <f t="shared" si="77"/>
        <v/>
      </c>
      <c r="Z99" s="41" t="str">
        <f t="shared" si="78"/>
        <v/>
      </c>
      <c r="AA99" s="42" t="str">
        <f t="shared" si="79"/>
        <v/>
      </c>
      <c r="AB99" s="338">
        <f t="shared" si="80"/>
        <v>0</v>
      </c>
      <c r="AC99" s="338" t="str">
        <f t="shared" si="81"/>
        <v/>
      </c>
      <c r="AD99" s="338" t="str">
        <f t="shared" si="82"/>
        <v/>
      </c>
      <c r="AE99" s="339" t="str">
        <f t="shared" si="83"/>
        <v/>
      </c>
      <c r="AF99" s="339" t="str">
        <f t="shared" si="84"/>
        <v/>
      </c>
      <c r="AG99" s="340" t="str">
        <f t="shared" si="85"/>
        <v/>
      </c>
      <c r="AH99" s="339" t="str">
        <f t="shared" si="86"/>
        <v/>
      </c>
      <c r="AI99" s="339" t="str">
        <f t="shared" si="87"/>
        <v/>
      </c>
      <c r="AJ99" s="340" t="str">
        <f t="shared" si="88"/>
        <v/>
      </c>
      <c r="AK99" s="339" t="str">
        <f t="shared" si="89"/>
        <v/>
      </c>
      <c r="AL99" s="339" t="str">
        <f t="shared" si="90"/>
        <v/>
      </c>
      <c r="AM99" s="340" t="str">
        <f t="shared" si="91"/>
        <v/>
      </c>
      <c r="AN99" s="341" t="str">
        <f t="shared" si="92"/>
        <v/>
      </c>
      <c r="AO99" s="342" t="str">
        <f t="shared" si="93"/>
        <v/>
      </c>
      <c r="AP99" s="339" t="str">
        <f t="shared" si="94"/>
        <v/>
      </c>
      <c r="AQ99" s="340" t="str">
        <f t="shared" si="95"/>
        <v/>
      </c>
      <c r="AR99" s="342" t="str">
        <f t="shared" si="96"/>
        <v/>
      </c>
      <c r="AS99" s="339" t="str">
        <f t="shared" si="97"/>
        <v/>
      </c>
      <c r="AT99" s="340" t="str">
        <f t="shared" si="98"/>
        <v/>
      </c>
      <c r="AU99" s="342" t="str">
        <f t="shared" si="99"/>
        <v/>
      </c>
      <c r="AV99" s="339" t="str">
        <f t="shared" si="100"/>
        <v/>
      </c>
      <c r="AW99" s="340" t="str">
        <f t="shared" si="101"/>
        <v/>
      </c>
      <c r="AX99" s="343"/>
      <c r="AY99" s="340" t="str">
        <f t="shared" si="102"/>
        <v/>
      </c>
      <c r="AZ99" s="340" t="str">
        <f t="shared" si="103"/>
        <v/>
      </c>
      <c r="BA99" s="344" t="str">
        <f t="shared" si="104"/>
        <v/>
      </c>
      <c r="BB99" s="345" t="str">
        <f t="shared" si="105"/>
        <v/>
      </c>
      <c r="BC99" s="346" t="str">
        <f t="shared" si="106"/>
        <v/>
      </c>
      <c r="BD99" s="344" t="str">
        <f t="shared" si="107"/>
        <v/>
      </c>
      <c r="BE99" s="345" t="str">
        <f t="shared" si="108"/>
        <v/>
      </c>
      <c r="BF99" s="346" t="str">
        <f t="shared" si="109"/>
        <v/>
      </c>
      <c r="BG99" s="344" t="str">
        <f t="shared" si="110"/>
        <v/>
      </c>
      <c r="BH99" s="347" t="str">
        <f t="shared" si="111"/>
        <v/>
      </c>
      <c r="BI99" s="348" t="str">
        <f t="shared" si="112"/>
        <v/>
      </c>
      <c r="BJ99" s="348" t="str">
        <f t="shared" si="113"/>
        <v/>
      </c>
      <c r="BK99" s="486" t="str">
        <f t="shared" si="114"/>
        <v/>
      </c>
      <c r="BL99" s="349" t="str">
        <f t="shared" si="121"/>
        <v/>
      </c>
      <c r="BM99" s="135" t="str">
        <f t="shared" si="122"/>
        <v/>
      </c>
      <c r="BN99" s="136" t="str">
        <f t="shared" si="123"/>
        <v/>
      </c>
      <c r="BO99" s="137" t="str">
        <f t="shared" si="124"/>
        <v/>
      </c>
      <c r="BP99" s="135" t="str">
        <f t="shared" si="125"/>
        <v/>
      </c>
      <c r="BQ99" s="136" t="str">
        <f t="shared" si="126"/>
        <v/>
      </c>
      <c r="BR99" s="137" t="str">
        <f t="shared" si="127"/>
        <v/>
      </c>
      <c r="BS99" s="135" t="str">
        <f t="shared" si="128"/>
        <v/>
      </c>
      <c r="BT99" s="140" t="str">
        <f t="shared" si="129"/>
        <v/>
      </c>
      <c r="BU99" s="348" t="str">
        <f t="shared" si="115"/>
        <v/>
      </c>
      <c r="BV99" s="348" t="str">
        <f t="shared" si="116"/>
        <v/>
      </c>
      <c r="BW99" s="348" t="str">
        <f t="shared" si="117"/>
        <v/>
      </c>
      <c r="BX99" s="350" t="str">
        <f t="shared" si="118"/>
        <v/>
      </c>
      <c r="BY99" s="351" t="str">
        <f t="shared" si="119"/>
        <v/>
      </c>
    </row>
    <row r="100" spans="1:77" s="5" customFormat="1" ht="15.6" x14ac:dyDescent="0.3">
      <c r="A100" s="141">
        <v>79</v>
      </c>
      <c r="B100" s="333"/>
      <c r="C100" s="22"/>
      <c r="D100" s="754"/>
      <c r="E100" s="756"/>
      <c r="F100" s="758"/>
      <c r="G100" s="49"/>
      <c r="H100" s="334"/>
      <c r="I100" s="334"/>
      <c r="J100" s="335"/>
      <c r="K100" s="336"/>
      <c r="L100" s="38" t="str">
        <f t="shared" si="65"/>
        <v/>
      </c>
      <c r="M100" s="38" t="str">
        <f t="shared" si="66"/>
        <v/>
      </c>
      <c r="N100" s="38" t="str">
        <f t="shared" si="67"/>
        <v/>
      </c>
      <c r="O100" s="39" t="str">
        <f t="shared" si="68"/>
        <v/>
      </c>
      <c r="P100" s="40" t="str">
        <f t="shared" si="120"/>
        <v/>
      </c>
      <c r="Q100" s="77" t="str">
        <f t="shared" si="69"/>
        <v/>
      </c>
      <c r="R100" s="337" t="str">
        <f t="shared" si="70"/>
        <v/>
      </c>
      <c r="S100" s="40" t="str">
        <f t="shared" si="71"/>
        <v/>
      </c>
      <c r="T100" s="77" t="str">
        <f t="shared" si="72"/>
        <v/>
      </c>
      <c r="U100" s="337" t="str">
        <f t="shared" si="73"/>
        <v/>
      </c>
      <c r="V100" s="40" t="str">
        <f t="shared" si="74"/>
        <v/>
      </c>
      <c r="W100" s="77" t="str">
        <f t="shared" si="75"/>
        <v/>
      </c>
      <c r="X100" s="41" t="str">
        <f t="shared" si="76"/>
        <v/>
      </c>
      <c r="Y100" s="41" t="str">
        <f t="shared" si="77"/>
        <v/>
      </c>
      <c r="Z100" s="41" t="str">
        <f t="shared" si="78"/>
        <v/>
      </c>
      <c r="AA100" s="42" t="str">
        <f t="shared" si="79"/>
        <v/>
      </c>
      <c r="AB100" s="338">
        <f t="shared" si="80"/>
        <v>0</v>
      </c>
      <c r="AC100" s="338" t="str">
        <f t="shared" si="81"/>
        <v/>
      </c>
      <c r="AD100" s="338" t="str">
        <f t="shared" si="82"/>
        <v/>
      </c>
      <c r="AE100" s="339" t="str">
        <f t="shared" si="83"/>
        <v/>
      </c>
      <c r="AF100" s="339" t="str">
        <f t="shared" si="84"/>
        <v/>
      </c>
      <c r="AG100" s="340" t="str">
        <f t="shared" si="85"/>
        <v/>
      </c>
      <c r="AH100" s="339" t="str">
        <f t="shared" si="86"/>
        <v/>
      </c>
      <c r="AI100" s="339" t="str">
        <f t="shared" si="87"/>
        <v/>
      </c>
      <c r="AJ100" s="340" t="str">
        <f t="shared" si="88"/>
        <v/>
      </c>
      <c r="AK100" s="339" t="str">
        <f t="shared" si="89"/>
        <v/>
      </c>
      <c r="AL100" s="339" t="str">
        <f t="shared" si="90"/>
        <v/>
      </c>
      <c r="AM100" s="340" t="str">
        <f t="shared" si="91"/>
        <v/>
      </c>
      <c r="AN100" s="341" t="str">
        <f t="shared" si="92"/>
        <v/>
      </c>
      <c r="AO100" s="342" t="str">
        <f t="shared" si="93"/>
        <v/>
      </c>
      <c r="AP100" s="339" t="str">
        <f t="shared" si="94"/>
        <v/>
      </c>
      <c r="AQ100" s="340" t="str">
        <f t="shared" si="95"/>
        <v/>
      </c>
      <c r="AR100" s="342" t="str">
        <f t="shared" si="96"/>
        <v/>
      </c>
      <c r="AS100" s="339" t="str">
        <f t="shared" si="97"/>
        <v/>
      </c>
      <c r="AT100" s="340" t="str">
        <f t="shared" si="98"/>
        <v/>
      </c>
      <c r="AU100" s="342" t="str">
        <f t="shared" si="99"/>
        <v/>
      </c>
      <c r="AV100" s="339" t="str">
        <f t="shared" si="100"/>
        <v/>
      </c>
      <c r="AW100" s="340" t="str">
        <f t="shared" si="101"/>
        <v/>
      </c>
      <c r="AX100" s="343"/>
      <c r="AY100" s="340" t="str">
        <f t="shared" si="102"/>
        <v/>
      </c>
      <c r="AZ100" s="340" t="str">
        <f t="shared" si="103"/>
        <v/>
      </c>
      <c r="BA100" s="344" t="str">
        <f t="shared" si="104"/>
        <v/>
      </c>
      <c r="BB100" s="345" t="str">
        <f t="shared" si="105"/>
        <v/>
      </c>
      <c r="BC100" s="346" t="str">
        <f t="shared" si="106"/>
        <v/>
      </c>
      <c r="BD100" s="344" t="str">
        <f t="shared" si="107"/>
        <v/>
      </c>
      <c r="BE100" s="345" t="str">
        <f t="shared" si="108"/>
        <v/>
      </c>
      <c r="BF100" s="346" t="str">
        <f t="shared" si="109"/>
        <v/>
      </c>
      <c r="BG100" s="344" t="str">
        <f t="shared" si="110"/>
        <v/>
      </c>
      <c r="BH100" s="347" t="str">
        <f t="shared" si="111"/>
        <v/>
      </c>
      <c r="BI100" s="348" t="str">
        <f t="shared" si="112"/>
        <v/>
      </c>
      <c r="BJ100" s="348" t="str">
        <f t="shared" si="113"/>
        <v/>
      </c>
      <c r="BK100" s="486" t="str">
        <f t="shared" si="114"/>
        <v/>
      </c>
      <c r="BL100" s="349" t="str">
        <f t="shared" si="121"/>
        <v/>
      </c>
      <c r="BM100" s="135" t="str">
        <f t="shared" si="122"/>
        <v/>
      </c>
      <c r="BN100" s="136" t="str">
        <f t="shared" si="123"/>
        <v/>
      </c>
      <c r="BO100" s="137" t="str">
        <f t="shared" si="124"/>
        <v/>
      </c>
      <c r="BP100" s="135" t="str">
        <f t="shared" si="125"/>
        <v/>
      </c>
      <c r="BQ100" s="136" t="str">
        <f t="shared" si="126"/>
        <v/>
      </c>
      <c r="BR100" s="137" t="str">
        <f t="shared" si="127"/>
        <v/>
      </c>
      <c r="BS100" s="135" t="str">
        <f t="shared" si="128"/>
        <v/>
      </c>
      <c r="BT100" s="140" t="str">
        <f t="shared" si="129"/>
        <v/>
      </c>
      <c r="BU100" s="348" t="str">
        <f t="shared" si="115"/>
        <v/>
      </c>
      <c r="BV100" s="348" t="str">
        <f t="shared" si="116"/>
        <v/>
      </c>
      <c r="BW100" s="348" t="str">
        <f t="shared" si="117"/>
        <v/>
      </c>
      <c r="BX100" s="350" t="str">
        <f t="shared" si="118"/>
        <v/>
      </c>
      <c r="BY100" s="351" t="str">
        <f t="shared" si="119"/>
        <v/>
      </c>
    </row>
    <row r="101" spans="1:77" s="5" customFormat="1" ht="15.6" x14ac:dyDescent="0.3">
      <c r="A101" s="141">
        <v>80</v>
      </c>
      <c r="B101" s="333"/>
      <c r="C101" s="22"/>
      <c r="D101" s="754"/>
      <c r="E101" s="756"/>
      <c r="F101" s="758"/>
      <c r="G101" s="49"/>
      <c r="H101" s="334"/>
      <c r="I101" s="334"/>
      <c r="J101" s="335"/>
      <c r="K101" s="336"/>
      <c r="L101" s="38" t="str">
        <f t="shared" si="65"/>
        <v/>
      </c>
      <c r="M101" s="38" t="str">
        <f t="shared" si="66"/>
        <v/>
      </c>
      <c r="N101" s="38" t="str">
        <f t="shared" si="67"/>
        <v/>
      </c>
      <c r="O101" s="39" t="str">
        <f t="shared" si="68"/>
        <v/>
      </c>
      <c r="P101" s="40" t="str">
        <f t="shared" si="120"/>
        <v/>
      </c>
      <c r="Q101" s="77" t="str">
        <f t="shared" si="69"/>
        <v/>
      </c>
      <c r="R101" s="337" t="str">
        <f t="shared" si="70"/>
        <v/>
      </c>
      <c r="S101" s="40" t="str">
        <f t="shared" si="71"/>
        <v/>
      </c>
      <c r="T101" s="77" t="str">
        <f t="shared" si="72"/>
        <v/>
      </c>
      <c r="U101" s="337" t="str">
        <f t="shared" si="73"/>
        <v/>
      </c>
      <c r="V101" s="40" t="str">
        <f t="shared" si="74"/>
        <v/>
      </c>
      <c r="W101" s="77" t="str">
        <f t="shared" si="75"/>
        <v/>
      </c>
      <c r="X101" s="41" t="str">
        <f t="shared" si="76"/>
        <v/>
      </c>
      <c r="Y101" s="41" t="str">
        <f t="shared" si="77"/>
        <v/>
      </c>
      <c r="Z101" s="41" t="str">
        <f t="shared" si="78"/>
        <v/>
      </c>
      <c r="AA101" s="42" t="str">
        <f t="shared" si="79"/>
        <v/>
      </c>
      <c r="AB101" s="338">
        <f t="shared" si="80"/>
        <v>0</v>
      </c>
      <c r="AC101" s="338" t="str">
        <f t="shared" si="81"/>
        <v/>
      </c>
      <c r="AD101" s="338" t="str">
        <f t="shared" si="82"/>
        <v/>
      </c>
      <c r="AE101" s="339" t="str">
        <f t="shared" si="83"/>
        <v/>
      </c>
      <c r="AF101" s="339" t="str">
        <f t="shared" si="84"/>
        <v/>
      </c>
      <c r="AG101" s="340" t="str">
        <f t="shared" si="85"/>
        <v/>
      </c>
      <c r="AH101" s="339" t="str">
        <f t="shared" si="86"/>
        <v/>
      </c>
      <c r="AI101" s="339" t="str">
        <f t="shared" si="87"/>
        <v/>
      </c>
      <c r="AJ101" s="340" t="str">
        <f t="shared" si="88"/>
        <v/>
      </c>
      <c r="AK101" s="339" t="str">
        <f t="shared" si="89"/>
        <v/>
      </c>
      <c r="AL101" s="339" t="str">
        <f t="shared" si="90"/>
        <v/>
      </c>
      <c r="AM101" s="340" t="str">
        <f t="shared" si="91"/>
        <v/>
      </c>
      <c r="AN101" s="341" t="str">
        <f t="shared" si="92"/>
        <v/>
      </c>
      <c r="AO101" s="342" t="str">
        <f t="shared" si="93"/>
        <v/>
      </c>
      <c r="AP101" s="339" t="str">
        <f t="shared" si="94"/>
        <v/>
      </c>
      <c r="AQ101" s="340" t="str">
        <f t="shared" si="95"/>
        <v/>
      </c>
      <c r="AR101" s="342" t="str">
        <f t="shared" si="96"/>
        <v/>
      </c>
      <c r="AS101" s="339" t="str">
        <f t="shared" si="97"/>
        <v/>
      </c>
      <c r="AT101" s="340" t="str">
        <f t="shared" si="98"/>
        <v/>
      </c>
      <c r="AU101" s="342" t="str">
        <f t="shared" si="99"/>
        <v/>
      </c>
      <c r="AV101" s="339" t="str">
        <f t="shared" si="100"/>
        <v/>
      </c>
      <c r="AW101" s="340" t="str">
        <f t="shared" si="101"/>
        <v/>
      </c>
      <c r="AX101" s="343"/>
      <c r="AY101" s="340" t="str">
        <f t="shared" si="102"/>
        <v/>
      </c>
      <c r="AZ101" s="340" t="str">
        <f t="shared" si="103"/>
        <v/>
      </c>
      <c r="BA101" s="344" t="str">
        <f t="shared" si="104"/>
        <v/>
      </c>
      <c r="BB101" s="345" t="str">
        <f t="shared" si="105"/>
        <v/>
      </c>
      <c r="BC101" s="346" t="str">
        <f t="shared" si="106"/>
        <v/>
      </c>
      <c r="BD101" s="344" t="str">
        <f t="shared" si="107"/>
        <v/>
      </c>
      <c r="BE101" s="345" t="str">
        <f t="shared" si="108"/>
        <v/>
      </c>
      <c r="BF101" s="346" t="str">
        <f t="shared" si="109"/>
        <v/>
      </c>
      <c r="BG101" s="344" t="str">
        <f t="shared" si="110"/>
        <v/>
      </c>
      <c r="BH101" s="347" t="str">
        <f t="shared" si="111"/>
        <v/>
      </c>
      <c r="BI101" s="348" t="str">
        <f t="shared" si="112"/>
        <v/>
      </c>
      <c r="BJ101" s="348" t="str">
        <f t="shared" si="113"/>
        <v/>
      </c>
      <c r="BK101" s="486" t="str">
        <f t="shared" si="114"/>
        <v/>
      </c>
      <c r="BL101" s="349" t="str">
        <f t="shared" si="121"/>
        <v/>
      </c>
      <c r="BM101" s="135" t="str">
        <f t="shared" si="122"/>
        <v/>
      </c>
      <c r="BN101" s="136" t="str">
        <f t="shared" si="123"/>
        <v/>
      </c>
      <c r="BO101" s="137" t="str">
        <f t="shared" si="124"/>
        <v/>
      </c>
      <c r="BP101" s="135" t="str">
        <f t="shared" si="125"/>
        <v/>
      </c>
      <c r="BQ101" s="136" t="str">
        <f t="shared" si="126"/>
        <v/>
      </c>
      <c r="BR101" s="137" t="str">
        <f t="shared" si="127"/>
        <v/>
      </c>
      <c r="BS101" s="135" t="str">
        <f t="shared" si="128"/>
        <v/>
      </c>
      <c r="BT101" s="140" t="str">
        <f t="shared" si="129"/>
        <v/>
      </c>
      <c r="BU101" s="348" t="str">
        <f t="shared" si="115"/>
        <v/>
      </c>
      <c r="BV101" s="348" t="str">
        <f t="shared" si="116"/>
        <v/>
      </c>
      <c r="BW101" s="348" t="str">
        <f t="shared" si="117"/>
        <v/>
      </c>
      <c r="BX101" s="350" t="str">
        <f t="shared" si="118"/>
        <v/>
      </c>
      <c r="BY101" s="351" t="str">
        <f t="shared" si="119"/>
        <v/>
      </c>
    </row>
    <row r="102" spans="1:77" s="5" customFormat="1" ht="15.6" x14ac:dyDescent="0.3">
      <c r="A102" s="141">
        <v>81</v>
      </c>
      <c r="B102" s="333"/>
      <c r="C102" s="22"/>
      <c r="D102" s="754"/>
      <c r="E102" s="756"/>
      <c r="F102" s="758"/>
      <c r="G102" s="49"/>
      <c r="H102" s="334"/>
      <c r="I102" s="334"/>
      <c r="J102" s="335"/>
      <c r="K102" s="336"/>
      <c r="L102" s="38" t="str">
        <f t="shared" si="65"/>
        <v/>
      </c>
      <c r="M102" s="38" t="str">
        <f t="shared" si="66"/>
        <v/>
      </c>
      <c r="N102" s="38" t="str">
        <f t="shared" si="67"/>
        <v/>
      </c>
      <c r="O102" s="39" t="str">
        <f t="shared" si="68"/>
        <v/>
      </c>
      <c r="P102" s="40" t="str">
        <f t="shared" si="120"/>
        <v/>
      </c>
      <c r="Q102" s="77" t="str">
        <f t="shared" si="69"/>
        <v/>
      </c>
      <c r="R102" s="337" t="str">
        <f t="shared" si="70"/>
        <v/>
      </c>
      <c r="S102" s="40" t="str">
        <f t="shared" si="71"/>
        <v/>
      </c>
      <c r="T102" s="77" t="str">
        <f t="shared" si="72"/>
        <v/>
      </c>
      <c r="U102" s="337" t="str">
        <f t="shared" si="73"/>
        <v/>
      </c>
      <c r="V102" s="40" t="str">
        <f t="shared" si="74"/>
        <v/>
      </c>
      <c r="W102" s="77" t="str">
        <f t="shared" si="75"/>
        <v/>
      </c>
      <c r="X102" s="41" t="str">
        <f t="shared" si="76"/>
        <v/>
      </c>
      <c r="Y102" s="41" t="str">
        <f t="shared" si="77"/>
        <v/>
      </c>
      <c r="Z102" s="41" t="str">
        <f t="shared" si="78"/>
        <v/>
      </c>
      <c r="AA102" s="42" t="str">
        <f t="shared" si="79"/>
        <v/>
      </c>
      <c r="AB102" s="338">
        <f t="shared" si="80"/>
        <v>0</v>
      </c>
      <c r="AC102" s="338" t="str">
        <f t="shared" si="81"/>
        <v/>
      </c>
      <c r="AD102" s="338" t="str">
        <f t="shared" si="82"/>
        <v/>
      </c>
      <c r="AE102" s="339" t="str">
        <f t="shared" si="83"/>
        <v/>
      </c>
      <c r="AF102" s="339" t="str">
        <f t="shared" si="84"/>
        <v/>
      </c>
      <c r="AG102" s="340" t="str">
        <f t="shared" si="85"/>
        <v/>
      </c>
      <c r="AH102" s="339" t="str">
        <f t="shared" si="86"/>
        <v/>
      </c>
      <c r="AI102" s="339" t="str">
        <f t="shared" si="87"/>
        <v/>
      </c>
      <c r="AJ102" s="340" t="str">
        <f t="shared" si="88"/>
        <v/>
      </c>
      <c r="AK102" s="339" t="str">
        <f t="shared" si="89"/>
        <v/>
      </c>
      <c r="AL102" s="339" t="str">
        <f t="shared" si="90"/>
        <v/>
      </c>
      <c r="AM102" s="340" t="str">
        <f t="shared" si="91"/>
        <v/>
      </c>
      <c r="AN102" s="341" t="str">
        <f t="shared" si="92"/>
        <v/>
      </c>
      <c r="AO102" s="342" t="str">
        <f t="shared" si="93"/>
        <v/>
      </c>
      <c r="AP102" s="339" t="str">
        <f t="shared" si="94"/>
        <v/>
      </c>
      <c r="AQ102" s="340" t="str">
        <f t="shared" si="95"/>
        <v/>
      </c>
      <c r="AR102" s="342" t="str">
        <f t="shared" si="96"/>
        <v/>
      </c>
      <c r="AS102" s="339" t="str">
        <f t="shared" si="97"/>
        <v/>
      </c>
      <c r="AT102" s="340" t="str">
        <f t="shared" si="98"/>
        <v/>
      </c>
      <c r="AU102" s="342" t="str">
        <f t="shared" si="99"/>
        <v/>
      </c>
      <c r="AV102" s="339" t="str">
        <f t="shared" si="100"/>
        <v/>
      </c>
      <c r="AW102" s="340" t="str">
        <f t="shared" si="101"/>
        <v/>
      </c>
      <c r="AX102" s="343"/>
      <c r="AY102" s="340" t="str">
        <f t="shared" si="102"/>
        <v/>
      </c>
      <c r="AZ102" s="340" t="str">
        <f t="shared" si="103"/>
        <v/>
      </c>
      <c r="BA102" s="344" t="str">
        <f t="shared" si="104"/>
        <v/>
      </c>
      <c r="BB102" s="345" t="str">
        <f t="shared" si="105"/>
        <v/>
      </c>
      <c r="BC102" s="346" t="str">
        <f t="shared" si="106"/>
        <v/>
      </c>
      <c r="BD102" s="344" t="str">
        <f t="shared" si="107"/>
        <v/>
      </c>
      <c r="BE102" s="345" t="str">
        <f t="shared" si="108"/>
        <v/>
      </c>
      <c r="BF102" s="346" t="str">
        <f t="shared" si="109"/>
        <v/>
      </c>
      <c r="BG102" s="344" t="str">
        <f t="shared" si="110"/>
        <v/>
      </c>
      <c r="BH102" s="347" t="str">
        <f t="shared" si="111"/>
        <v/>
      </c>
      <c r="BI102" s="348" t="str">
        <f t="shared" si="112"/>
        <v/>
      </c>
      <c r="BJ102" s="348" t="str">
        <f t="shared" si="113"/>
        <v/>
      </c>
      <c r="BK102" s="486" t="str">
        <f t="shared" si="114"/>
        <v/>
      </c>
      <c r="BL102" s="349" t="str">
        <f t="shared" si="121"/>
        <v/>
      </c>
      <c r="BM102" s="135" t="str">
        <f t="shared" si="122"/>
        <v/>
      </c>
      <c r="BN102" s="136" t="str">
        <f t="shared" si="123"/>
        <v/>
      </c>
      <c r="BO102" s="137" t="str">
        <f t="shared" si="124"/>
        <v/>
      </c>
      <c r="BP102" s="135" t="str">
        <f t="shared" si="125"/>
        <v/>
      </c>
      <c r="BQ102" s="136" t="str">
        <f t="shared" si="126"/>
        <v/>
      </c>
      <c r="BR102" s="137" t="str">
        <f t="shared" si="127"/>
        <v/>
      </c>
      <c r="BS102" s="135" t="str">
        <f t="shared" si="128"/>
        <v/>
      </c>
      <c r="BT102" s="140" t="str">
        <f t="shared" si="129"/>
        <v/>
      </c>
      <c r="BU102" s="348" t="str">
        <f t="shared" si="115"/>
        <v/>
      </c>
      <c r="BV102" s="348" t="str">
        <f t="shared" si="116"/>
        <v/>
      </c>
      <c r="BW102" s="348" t="str">
        <f t="shared" si="117"/>
        <v/>
      </c>
      <c r="BX102" s="350" t="str">
        <f t="shared" si="118"/>
        <v/>
      </c>
      <c r="BY102" s="351" t="str">
        <f t="shared" si="119"/>
        <v/>
      </c>
    </row>
    <row r="103" spans="1:77" s="5" customFormat="1" ht="15.6" x14ac:dyDescent="0.3">
      <c r="A103" s="141">
        <v>82</v>
      </c>
      <c r="B103" s="333"/>
      <c r="C103" s="22"/>
      <c r="D103" s="754"/>
      <c r="E103" s="756"/>
      <c r="F103" s="758"/>
      <c r="G103" s="49"/>
      <c r="H103" s="334"/>
      <c r="I103" s="334"/>
      <c r="J103" s="335"/>
      <c r="K103" s="336"/>
      <c r="L103" s="38" t="str">
        <f t="shared" si="65"/>
        <v/>
      </c>
      <c r="M103" s="38" t="str">
        <f t="shared" si="66"/>
        <v/>
      </c>
      <c r="N103" s="38" t="str">
        <f t="shared" si="67"/>
        <v/>
      </c>
      <c r="O103" s="39" t="str">
        <f t="shared" si="68"/>
        <v/>
      </c>
      <c r="P103" s="40" t="str">
        <f t="shared" si="120"/>
        <v/>
      </c>
      <c r="Q103" s="77" t="str">
        <f t="shared" si="69"/>
        <v/>
      </c>
      <c r="R103" s="337" t="str">
        <f t="shared" si="70"/>
        <v/>
      </c>
      <c r="S103" s="40" t="str">
        <f t="shared" si="71"/>
        <v/>
      </c>
      <c r="T103" s="77" t="str">
        <f t="shared" si="72"/>
        <v/>
      </c>
      <c r="U103" s="337" t="str">
        <f t="shared" si="73"/>
        <v/>
      </c>
      <c r="V103" s="40" t="str">
        <f t="shared" si="74"/>
        <v/>
      </c>
      <c r="W103" s="77" t="str">
        <f t="shared" si="75"/>
        <v/>
      </c>
      <c r="X103" s="41" t="str">
        <f t="shared" si="76"/>
        <v/>
      </c>
      <c r="Y103" s="41" t="str">
        <f t="shared" si="77"/>
        <v/>
      </c>
      <c r="Z103" s="41" t="str">
        <f t="shared" si="78"/>
        <v/>
      </c>
      <c r="AA103" s="42" t="str">
        <f t="shared" si="79"/>
        <v/>
      </c>
      <c r="AB103" s="338">
        <f t="shared" si="80"/>
        <v>0</v>
      </c>
      <c r="AC103" s="338" t="str">
        <f t="shared" si="81"/>
        <v/>
      </c>
      <c r="AD103" s="338" t="str">
        <f t="shared" si="82"/>
        <v/>
      </c>
      <c r="AE103" s="339" t="str">
        <f t="shared" si="83"/>
        <v/>
      </c>
      <c r="AF103" s="339" t="str">
        <f t="shared" si="84"/>
        <v/>
      </c>
      <c r="AG103" s="340" t="str">
        <f t="shared" si="85"/>
        <v/>
      </c>
      <c r="AH103" s="339" t="str">
        <f t="shared" si="86"/>
        <v/>
      </c>
      <c r="AI103" s="339" t="str">
        <f t="shared" si="87"/>
        <v/>
      </c>
      <c r="AJ103" s="340" t="str">
        <f t="shared" si="88"/>
        <v/>
      </c>
      <c r="AK103" s="339" t="str">
        <f t="shared" si="89"/>
        <v/>
      </c>
      <c r="AL103" s="339" t="str">
        <f t="shared" si="90"/>
        <v/>
      </c>
      <c r="AM103" s="340" t="str">
        <f t="shared" si="91"/>
        <v/>
      </c>
      <c r="AN103" s="341" t="str">
        <f t="shared" si="92"/>
        <v/>
      </c>
      <c r="AO103" s="342" t="str">
        <f t="shared" si="93"/>
        <v/>
      </c>
      <c r="AP103" s="339" t="str">
        <f t="shared" si="94"/>
        <v/>
      </c>
      <c r="AQ103" s="340" t="str">
        <f t="shared" si="95"/>
        <v/>
      </c>
      <c r="AR103" s="342" t="str">
        <f t="shared" si="96"/>
        <v/>
      </c>
      <c r="AS103" s="339" t="str">
        <f t="shared" si="97"/>
        <v/>
      </c>
      <c r="AT103" s="340" t="str">
        <f t="shared" si="98"/>
        <v/>
      </c>
      <c r="AU103" s="342" t="str">
        <f t="shared" si="99"/>
        <v/>
      </c>
      <c r="AV103" s="339" t="str">
        <f t="shared" si="100"/>
        <v/>
      </c>
      <c r="AW103" s="340" t="str">
        <f t="shared" si="101"/>
        <v/>
      </c>
      <c r="AX103" s="343"/>
      <c r="AY103" s="340" t="str">
        <f t="shared" si="102"/>
        <v/>
      </c>
      <c r="AZ103" s="340" t="str">
        <f t="shared" si="103"/>
        <v/>
      </c>
      <c r="BA103" s="344" t="str">
        <f t="shared" si="104"/>
        <v/>
      </c>
      <c r="BB103" s="345" t="str">
        <f t="shared" si="105"/>
        <v/>
      </c>
      <c r="BC103" s="346" t="str">
        <f t="shared" si="106"/>
        <v/>
      </c>
      <c r="BD103" s="344" t="str">
        <f t="shared" si="107"/>
        <v/>
      </c>
      <c r="BE103" s="345" t="str">
        <f t="shared" si="108"/>
        <v/>
      </c>
      <c r="BF103" s="346" t="str">
        <f t="shared" si="109"/>
        <v/>
      </c>
      <c r="BG103" s="344" t="str">
        <f t="shared" si="110"/>
        <v/>
      </c>
      <c r="BH103" s="347" t="str">
        <f t="shared" si="111"/>
        <v/>
      </c>
      <c r="BI103" s="348" t="str">
        <f t="shared" si="112"/>
        <v/>
      </c>
      <c r="BJ103" s="348" t="str">
        <f t="shared" si="113"/>
        <v/>
      </c>
      <c r="BK103" s="486" t="str">
        <f t="shared" si="114"/>
        <v/>
      </c>
      <c r="BL103" s="349" t="str">
        <f t="shared" si="121"/>
        <v/>
      </c>
      <c r="BM103" s="135" t="str">
        <f t="shared" si="122"/>
        <v/>
      </c>
      <c r="BN103" s="136" t="str">
        <f t="shared" si="123"/>
        <v/>
      </c>
      <c r="BO103" s="137" t="str">
        <f t="shared" si="124"/>
        <v/>
      </c>
      <c r="BP103" s="135" t="str">
        <f t="shared" si="125"/>
        <v/>
      </c>
      <c r="BQ103" s="136" t="str">
        <f t="shared" si="126"/>
        <v/>
      </c>
      <c r="BR103" s="137" t="str">
        <f t="shared" si="127"/>
        <v/>
      </c>
      <c r="BS103" s="135" t="str">
        <f t="shared" si="128"/>
        <v/>
      </c>
      <c r="BT103" s="140" t="str">
        <f t="shared" si="129"/>
        <v/>
      </c>
      <c r="BU103" s="348" t="str">
        <f t="shared" si="115"/>
        <v/>
      </c>
      <c r="BV103" s="348" t="str">
        <f t="shared" si="116"/>
        <v/>
      </c>
      <c r="BW103" s="348" t="str">
        <f t="shared" si="117"/>
        <v/>
      </c>
      <c r="BX103" s="350" t="str">
        <f t="shared" si="118"/>
        <v/>
      </c>
      <c r="BY103" s="351" t="str">
        <f t="shared" si="119"/>
        <v/>
      </c>
    </row>
    <row r="104" spans="1:77" s="5" customFormat="1" ht="15.6" x14ac:dyDescent="0.3">
      <c r="A104" s="141">
        <v>83</v>
      </c>
      <c r="B104" s="333"/>
      <c r="C104" s="22"/>
      <c r="D104" s="754"/>
      <c r="E104" s="756"/>
      <c r="F104" s="758"/>
      <c r="G104" s="49"/>
      <c r="H104" s="334"/>
      <c r="I104" s="334"/>
      <c r="J104" s="335"/>
      <c r="K104" s="336"/>
      <c r="L104" s="38" t="str">
        <f t="shared" si="65"/>
        <v/>
      </c>
      <c r="M104" s="38" t="str">
        <f t="shared" si="66"/>
        <v/>
      </c>
      <c r="N104" s="38" t="str">
        <f t="shared" si="67"/>
        <v/>
      </c>
      <c r="O104" s="39" t="str">
        <f t="shared" si="68"/>
        <v/>
      </c>
      <c r="P104" s="40" t="str">
        <f t="shared" si="120"/>
        <v/>
      </c>
      <c r="Q104" s="77" t="str">
        <f t="shared" si="69"/>
        <v/>
      </c>
      <c r="R104" s="337" t="str">
        <f t="shared" si="70"/>
        <v/>
      </c>
      <c r="S104" s="40" t="str">
        <f t="shared" si="71"/>
        <v/>
      </c>
      <c r="T104" s="77" t="str">
        <f t="shared" si="72"/>
        <v/>
      </c>
      <c r="U104" s="337" t="str">
        <f t="shared" si="73"/>
        <v/>
      </c>
      <c r="V104" s="40" t="str">
        <f t="shared" si="74"/>
        <v/>
      </c>
      <c r="W104" s="77" t="str">
        <f t="shared" si="75"/>
        <v/>
      </c>
      <c r="X104" s="41" t="str">
        <f t="shared" si="76"/>
        <v/>
      </c>
      <c r="Y104" s="41" t="str">
        <f t="shared" si="77"/>
        <v/>
      </c>
      <c r="Z104" s="41" t="str">
        <f t="shared" si="78"/>
        <v/>
      </c>
      <c r="AA104" s="42" t="str">
        <f t="shared" si="79"/>
        <v/>
      </c>
      <c r="AB104" s="338">
        <f t="shared" si="80"/>
        <v>0</v>
      </c>
      <c r="AC104" s="338" t="str">
        <f t="shared" si="81"/>
        <v/>
      </c>
      <c r="AD104" s="338" t="str">
        <f t="shared" si="82"/>
        <v/>
      </c>
      <c r="AE104" s="339" t="str">
        <f t="shared" si="83"/>
        <v/>
      </c>
      <c r="AF104" s="339" t="str">
        <f t="shared" si="84"/>
        <v/>
      </c>
      <c r="AG104" s="340" t="str">
        <f t="shared" si="85"/>
        <v/>
      </c>
      <c r="AH104" s="339" t="str">
        <f t="shared" si="86"/>
        <v/>
      </c>
      <c r="AI104" s="339" t="str">
        <f t="shared" si="87"/>
        <v/>
      </c>
      <c r="AJ104" s="340" t="str">
        <f t="shared" si="88"/>
        <v/>
      </c>
      <c r="AK104" s="339" t="str">
        <f t="shared" si="89"/>
        <v/>
      </c>
      <c r="AL104" s="339" t="str">
        <f t="shared" si="90"/>
        <v/>
      </c>
      <c r="AM104" s="340" t="str">
        <f t="shared" si="91"/>
        <v/>
      </c>
      <c r="AN104" s="341" t="str">
        <f t="shared" si="92"/>
        <v/>
      </c>
      <c r="AO104" s="342" t="str">
        <f t="shared" si="93"/>
        <v/>
      </c>
      <c r="AP104" s="339" t="str">
        <f t="shared" si="94"/>
        <v/>
      </c>
      <c r="AQ104" s="340" t="str">
        <f t="shared" si="95"/>
        <v/>
      </c>
      <c r="AR104" s="342" t="str">
        <f t="shared" si="96"/>
        <v/>
      </c>
      <c r="AS104" s="339" t="str">
        <f t="shared" si="97"/>
        <v/>
      </c>
      <c r="AT104" s="340" t="str">
        <f t="shared" si="98"/>
        <v/>
      </c>
      <c r="AU104" s="342" t="str">
        <f t="shared" si="99"/>
        <v/>
      </c>
      <c r="AV104" s="339" t="str">
        <f t="shared" si="100"/>
        <v/>
      </c>
      <c r="AW104" s="340" t="str">
        <f t="shared" si="101"/>
        <v/>
      </c>
      <c r="AX104" s="343"/>
      <c r="AY104" s="340" t="str">
        <f t="shared" si="102"/>
        <v/>
      </c>
      <c r="AZ104" s="340" t="str">
        <f t="shared" si="103"/>
        <v/>
      </c>
      <c r="BA104" s="344" t="str">
        <f t="shared" si="104"/>
        <v/>
      </c>
      <c r="BB104" s="345" t="str">
        <f t="shared" si="105"/>
        <v/>
      </c>
      <c r="BC104" s="346" t="str">
        <f t="shared" si="106"/>
        <v/>
      </c>
      <c r="BD104" s="344" t="str">
        <f t="shared" si="107"/>
        <v/>
      </c>
      <c r="BE104" s="345" t="str">
        <f t="shared" si="108"/>
        <v/>
      </c>
      <c r="BF104" s="346" t="str">
        <f t="shared" si="109"/>
        <v/>
      </c>
      <c r="BG104" s="344" t="str">
        <f t="shared" si="110"/>
        <v/>
      </c>
      <c r="BH104" s="347" t="str">
        <f t="shared" si="111"/>
        <v/>
      </c>
      <c r="BI104" s="348" t="str">
        <f t="shared" si="112"/>
        <v/>
      </c>
      <c r="BJ104" s="348" t="str">
        <f t="shared" si="113"/>
        <v/>
      </c>
      <c r="BK104" s="486" t="str">
        <f t="shared" si="114"/>
        <v/>
      </c>
      <c r="BL104" s="349" t="str">
        <f t="shared" si="121"/>
        <v/>
      </c>
      <c r="BM104" s="135" t="str">
        <f t="shared" si="122"/>
        <v/>
      </c>
      <c r="BN104" s="136" t="str">
        <f t="shared" si="123"/>
        <v/>
      </c>
      <c r="BO104" s="137" t="str">
        <f t="shared" si="124"/>
        <v/>
      </c>
      <c r="BP104" s="135" t="str">
        <f t="shared" si="125"/>
        <v/>
      </c>
      <c r="BQ104" s="136" t="str">
        <f t="shared" si="126"/>
        <v/>
      </c>
      <c r="BR104" s="137" t="str">
        <f t="shared" si="127"/>
        <v/>
      </c>
      <c r="BS104" s="135" t="str">
        <f t="shared" si="128"/>
        <v/>
      </c>
      <c r="BT104" s="140" t="str">
        <f t="shared" si="129"/>
        <v/>
      </c>
      <c r="BU104" s="348" t="str">
        <f t="shared" si="115"/>
        <v/>
      </c>
      <c r="BV104" s="348" t="str">
        <f t="shared" si="116"/>
        <v/>
      </c>
      <c r="BW104" s="348" t="str">
        <f t="shared" si="117"/>
        <v/>
      </c>
      <c r="BX104" s="350" t="str">
        <f t="shared" si="118"/>
        <v/>
      </c>
      <c r="BY104" s="351" t="str">
        <f t="shared" si="119"/>
        <v/>
      </c>
    </row>
    <row r="105" spans="1:77" s="5" customFormat="1" ht="15.6" x14ac:dyDescent="0.3">
      <c r="A105" s="141">
        <v>84</v>
      </c>
      <c r="B105" s="333"/>
      <c r="C105" s="22"/>
      <c r="D105" s="754"/>
      <c r="E105" s="756"/>
      <c r="F105" s="758"/>
      <c r="G105" s="49"/>
      <c r="H105" s="334"/>
      <c r="I105" s="334"/>
      <c r="J105" s="335"/>
      <c r="K105" s="336"/>
      <c r="L105" s="38" t="str">
        <f t="shared" si="65"/>
        <v/>
      </c>
      <c r="M105" s="38" t="str">
        <f t="shared" si="66"/>
        <v/>
      </c>
      <c r="N105" s="38" t="str">
        <f t="shared" si="67"/>
        <v/>
      </c>
      <c r="O105" s="39" t="str">
        <f t="shared" si="68"/>
        <v/>
      </c>
      <c r="P105" s="40" t="str">
        <f t="shared" si="120"/>
        <v/>
      </c>
      <c r="Q105" s="77" t="str">
        <f t="shared" si="69"/>
        <v/>
      </c>
      <c r="R105" s="337" t="str">
        <f t="shared" si="70"/>
        <v/>
      </c>
      <c r="S105" s="40" t="str">
        <f t="shared" si="71"/>
        <v/>
      </c>
      <c r="T105" s="77" t="str">
        <f t="shared" si="72"/>
        <v/>
      </c>
      <c r="U105" s="337" t="str">
        <f t="shared" si="73"/>
        <v/>
      </c>
      <c r="V105" s="40" t="str">
        <f t="shared" si="74"/>
        <v/>
      </c>
      <c r="W105" s="77" t="str">
        <f t="shared" si="75"/>
        <v/>
      </c>
      <c r="X105" s="41" t="str">
        <f t="shared" si="76"/>
        <v/>
      </c>
      <c r="Y105" s="41" t="str">
        <f t="shared" si="77"/>
        <v/>
      </c>
      <c r="Z105" s="41" t="str">
        <f t="shared" si="78"/>
        <v/>
      </c>
      <c r="AA105" s="42" t="str">
        <f t="shared" si="79"/>
        <v/>
      </c>
      <c r="AB105" s="338">
        <f t="shared" si="80"/>
        <v>0</v>
      </c>
      <c r="AC105" s="338" t="str">
        <f t="shared" si="81"/>
        <v/>
      </c>
      <c r="AD105" s="338" t="str">
        <f t="shared" si="82"/>
        <v/>
      </c>
      <c r="AE105" s="339" t="str">
        <f t="shared" si="83"/>
        <v/>
      </c>
      <c r="AF105" s="339" t="str">
        <f t="shared" si="84"/>
        <v/>
      </c>
      <c r="AG105" s="340" t="str">
        <f t="shared" si="85"/>
        <v/>
      </c>
      <c r="AH105" s="339" t="str">
        <f t="shared" si="86"/>
        <v/>
      </c>
      <c r="AI105" s="339" t="str">
        <f t="shared" si="87"/>
        <v/>
      </c>
      <c r="AJ105" s="340" t="str">
        <f t="shared" si="88"/>
        <v/>
      </c>
      <c r="AK105" s="339" t="str">
        <f t="shared" si="89"/>
        <v/>
      </c>
      <c r="AL105" s="339" t="str">
        <f t="shared" si="90"/>
        <v/>
      </c>
      <c r="AM105" s="340" t="str">
        <f t="shared" si="91"/>
        <v/>
      </c>
      <c r="AN105" s="341" t="str">
        <f t="shared" si="92"/>
        <v/>
      </c>
      <c r="AO105" s="342" t="str">
        <f t="shared" si="93"/>
        <v/>
      </c>
      <c r="AP105" s="339" t="str">
        <f t="shared" si="94"/>
        <v/>
      </c>
      <c r="AQ105" s="340" t="str">
        <f t="shared" si="95"/>
        <v/>
      </c>
      <c r="AR105" s="342" t="str">
        <f t="shared" si="96"/>
        <v/>
      </c>
      <c r="AS105" s="339" t="str">
        <f t="shared" si="97"/>
        <v/>
      </c>
      <c r="AT105" s="340" t="str">
        <f t="shared" si="98"/>
        <v/>
      </c>
      <c r="AU105" s="342" t="str">
        <f t="shared" si="99"/>
        <v/>
      </c>
      <c r="AV105" s="339" t="str">
        <f t="shared" si="100"/>
        <v/>
      </c>
      <c r="AW105" s="340" t="str">
        <f t="shared" si="101"/>
        <v/>
      </c>
      <c r="AX105" s="343"/>
      <c r="AY105" s="340" t="str">
        <f t="shared" si="102"/>
        <v/>
      </c>
      <c r="AZ105" s="340" t="str">
        <f t="shared" si="103"/>
        <v/>
      </c>
      <c r="BA105" s="344" t="str">
        <f t="shared" si="104"/>
        <v/>
      </c>
      <c r="BB105" s="345" t="str">
        <f t="shared" si="105"/>
        <v/>
      </c>
      <c r="BC105" s="346" t="str">
        <f t="shared" si="106"/>
        <v/>
      </c>
      <c r="BD105" s="344" t="str">
        <f t="shared" si="107"/>
        <v/>
      </c>
      <c r="BE105" s="345" t="str">
        <f t="shared" si="108"/>
        <v/>
      </c>
      <c r="BF105" s="346" t="str">
        <f t="shared" si="109"/>
        <v/>
      </c>
      <c r="BG105" s="344" t="str">
        <f t="shared" si="110"/>
        <v/>
      </c>
      <c r="BH105" s="347" t="str">
        <f t="shared" si="111"/>
        <v/>
      </c>
      <c r="BI105" s="348" t="str">
        <f t="shared" si="112"/>
        <v/>
      </c>
      <c r="BJ105" s="348" t="str">
        <f t="shared" si="113"/>
        <v/>
      </c>
      <c r="BK105" s="486" t="str">
        <f t="shared" si="114"/>
        <v/>
      </c>
      <c r="BL105" s="349" t="str">
        <f t="shared" si="121"/>
        <v/>
      </c>
      <c r="BM105" s="135" t="str">
        <f t="shared" si="122"/>
        <v/>
      </c>
      <c r="BN105" s="136" t="str">
        <f t="shared" si="123"/>
        <v/>
      </c>
      <c r="BO105" s="137" t="str">
        <f t="shared" si="124"/>
        <v/>
      </c>
      <c r="BP105" s="135" t="str">
        <f t="shared" si="125"/>
        <v/>
      </c>
      <c r="BQ105" s="136" t="str">
        <f t="shared" si="126"/>
        <v/>
      </c>
      <c r="BR105" s="137" t="str">
        <f t="shared" si="127"/>
        <v/>
      </c>
      <c r="BS105" s="135" t="str">
        <f t="shared" si="128"/>
        <v/>
      </c>
      <c r="BT105" s="140" t="str">
        <f t="shared" si="129"/>
        <v/>
      </c>
      <c r="BU105" s="348" t="str">
        <f t="shared" si="115"/>
        <v/>
      </c>
      <c r="BV105" s="348" t="str">
        <f t="shared" si="116"/>
        <v/>
      </c>
      <c r="BW105" s="348" t="str">
        <f t="shared" si="117"/>
        <v/>
      </c>
      <c r="BX105" s="350" t="str">
        <f t="shared" si="118"/>
        <v/>
      </c>
      <c r="BY105" s="351" t="str">
        <f t="shared" si="119"/>
        <v/>
      </c>
    </row>
    <row r="106" spans="1:77" s="5" customFormat="1" ht="15.6" x14ac:dyDescent="0.3">
      <c r="A106" s="141">
        <v>85</v>
      </c>
      <c r="B106" s="333"/>
      <c r="C106" s="22"/>
      <c r="D106" s="754"/>
      <c r="E106" s="756"/>
      <c r="F106" s="758"/>
      <c r="G106" s="49"/>
      <c r="H106" s="334"/>
      <c r="I106" s="334"/>
      <c r="J106" s="335"/>
      <c r="K106" s="336"/>
      <c r="L106" s="38" t="str">
        <f t="shared" si="65"/>
        <v/>
      </c>
      <c r="M106" s="38" t="str">
        <f t="shared" si="66"/>
        <v/>
      </c>
      <c r="N106" s="38" t="str">
        <f t="shared" si="67"/>
        <v/>
      </c>
      <c r="O106" s="39" t="str">
        <f t="shared" si="68"/>
        <v/>
      </c>
      <c r="P106" s="40" t="str">
        <f t="shared" si="120"/>
        <v/>
      </c>
      <c r="Q106" s="77" t="str">
        <f t="shared" si="69"/>
        <v/>
      </c>
      <c r="R106" s="337" t="str">
        <f t="shared" si="70"/>
        <v/>
      </c>
      <c r="S106" s="40" t="str">
        <f t="shared" si="71"/>
        <v/>
      </c>
      <c r="T106" s="77" t="str">
        <f t="shared" si="72"/>
        <v/>
      </c>
      <c r="U106" s="337" t="str">
        <f t="shared" si="73"/>
        <v/>
      </c>
      <c r="V106" s="40" t="str">
        <f t="shared" si="74"/>
        <v/>
      </c>
      <c r="W106" s="77" t="str">
        <f t="shared" si="75"/>
        <v/>
      </c>
      <c r="X106" s="41" t="str">
        <f t="shared" si="76"/>
        <v/>
      </c>
      <c r="Y106" s="41" t="str">
        <f t="shared" si="77"/>
        <v/>
      </c>
      <c r="Z106" s="41" t="str">
        <f t="shared" si="78"/>
        <v/>
      </c>
      <c r="AA106" s="42" t="str">
        <f t="shared" si="79"/>
        <v/>
      </c>
      <c r="AB106" s="338">
        <f t="shared" si="80"/>
        <v>0</v>
      </c>
      <c r="AC106" s="338" t="str">
        <f t="shared" si="81"/>
        <v/>
      </c>
      <c r="AD106" s="338" t="str">
        <f t="shared" si="82"/>
        <v/>
      </c>
      <c r="AE106" s="339" t="str">
        <f t="shared" si="83"/>
        <v/>
      </c>
      <c r="AF106" s="339" t="str">
        <f t="shared" si="84"/>
        <v/>
      </c>
      <c r="AG106" s="340" t="str">
        <f t="shared" si="85"/>
        <v/>
      </c>
      <c r="AH106" s="339" t="str">
        <f t="shared" si="86"/>
        <v/>
      </c>
      <c r="AI106" s="339" t="str">
        <f t="shared" si="87"/>
        <v/>
      </c>
      <c r="AJ106" s="340" t="str">
        <f t="shared" si="88"/>
        <v/>
      </c>
      <c r="AK106" s="339" t="str">
        <f t="shared" si="89"/>
        <v/>
      </c>
      <c r="AL106" s="339" t="str">
        <f t="shared" si="90"/>
        <v/>
      </c>
      <c r="AM106" s="340" t="str">
        <f t="shared" si="91"/>
        <v/>
      </c>
      <c r="AN106" s="341" t="str">
        <f t="shared" si="92"/>
        <v/>
      </c>
      <c r="AO106" s="342" t="str">
        <f t="shared" si="93"/>
        <v/>
      </c>
      <c r="AP106" s="339" t="str">
        <f t="shared" si="94"/>
        <v/>
      </c>
      <c r="AQ106" s="340" t="str">
        <f t="shared" si="95"/>
        <v/>
      </c>
      <c r="AR106" s="342" t="str">
        <f t="shared" si="96"/>
        <v/>
      </c>
      <c r="AS106" s="339" t="str">
        <f t="shared" si="97"/>
        <v/>
      </c>
      <c r="AT106" s="340" t="str">
        <f t="shared" si="98"/>
        <v/>
      </c>
      <c r="AU106" s="342" t="str">
        <f t="shared" si="99"/>
        <v/>
      </c>
      <c r="AV106" s="339" t="str">
        <f t="shared" si="100"/>
        <v/>
      </c>
      <c r="AW106" s="340" t="str">
        <f t="shared" si="101"/>
        <v/>
      </c>
      <c r="AX106" s="343"/>
      <c r="AY106" s="340" t="str">
        <f t="shared" si="102"/>
        <v/>
      </c>
      <c r="AZ106" s="340" t="str">
        <f t="shared" si="103"/>
        <v/>
      </c>
      <c r="BA106" s="344" t="str">
        <f t="shared" si="104"/>
        <v/>
      </c>
      <c r="BB106" s="345" t="str">
        <f t="shared" si="105"/>
        <v/>
      </c>
      <c r="BC106" s="346" t="str">
        <f t="shared" si="106"/>
        <v/>
      </c>
      <c r="BD106" s="344" t="str">
        <f t="shared" si="107"/>
        <v/>
      </c>
      <c r="BE106" s="345" t="str">
        <f t="shared" si="108"/>
        <v/>
      </c>
      <c r="BF106" s="346" t="str">
        <f t="shared" si="109"/>
        <v/>
      </c>
      <c r="BG106" s="344" t="str">
        <f t="shared" si="110"/>
        <v/>
      </c>
      <c r="BH106" s="347" t="str">
        <f t="shared" si="111"/>
        <v/>
      </c>
      <c r="BI106" s="348" t="str">
        <f t="shared" si="112"/>
        <v/>
      </c>
      <c r="BJ106" s="348" t="str">
        <f t="shared" si="113"/>
        <v/>
      </c>
      <c r="BK106" s="486" t="str">
        <f t="shared" si="114"/>
        <v/>
      </c>
      <c r="BL106" s="349" t="str">
        <f t="shared" si="121"/>
        <v/>
      </c>
      <c r="BM106" s="135" t="str">
        <f t="shared" si="122"/>
        <v/>
      </c>
      <c r="BN106" s="136" t="str">
        <f t="shared" si="123"/>
        <v/>
      </c>
      <c r="BO106" s="137" t="str">
        <f t="shared" si="124"/>
        <v/>
      </c>
      <c r="BP106" s="135" t="str">
        <f t="shared" si="125"/>
        <v/>
      </c>
      <c r="BQ106" s="136" t="str">
        <f t="shared" si="126"/>
        <v/>
      </c>
      <c r="BR106" s="137" t="str">
        <f t="shared" si="127"/>
        <v/>
      </c>
      <c r="BS106" s="135" t="str">
        <f t="shared" si="128"/>
        <v/>
      </c>
      <c r="BT106" s="140" t="str">
        <f t="shared" si="129"/>
        <v/>
      </c>
      <c r="BU106" s="348" t="str">
        <f t="shared" si="115"/>
        <v/>
      </c>
      <c r="BV106" s="348" t="str">
        <f t="shared" si="116"/>
        <v/>
      </c>
      <c r="BW106" s="348" t="str">
        <f t="shared" si="117"/>
        <v/>
      </c>
      <c r="BX106" s="350" t="str">
        <f t="shared" si="118"/>
        <v/>
      </c>
      <c r="BY106" s="351" t="str">
        <f t="shared" si="119"/>
        <v/>
      </c>
    </row>
    <row r="107" spans="1:77" s="5" customFormat="1" ht="15.6" x14ac:dyDescent="0.3">
      <c r="A107" s="141">
        <v>86</v>
      </c>
      <c r="B107" s="333"/>
      <c r="C107" s="22"/>
      <c r="D107" s="754"/>
      <c r="E107" s="756"/>
      <c r="F107" s="758"/>
      <c r="G107" s="49"/>
      <c r="H107" s="334"/>
      <c r="I107" s="334"/>
      <c r="J107" s="335"/>
      <c r="K107" s="336"/>
      <c r="L107" s="38" t="str">
        <f t="shared" si="65"/>
        <v/>
      </c>
      <c r="M107" s="38" t="str">
        <f t="shared" si="66"/>
        <v/>
      </c>
      <c r="N107" s="38" t="str">
        <f t="shared" si="67"/>
        <v/>
      </c>
      <c r="O107" s="39" t="str">
        <f t="shared" si="68"/>
        <v/>
      </c>
      <c r="P107" s="40" t="str">
        <f t="shared" si="120"/>
        <v/>
      </c>
      <c r="Q107" s="77" t="str">
        <f t="shared" si="69"/>
        <v/>
      </c>
      <c r="R107" s="337" t="str">
        <f t="shared" si="70"/>
        <v/>
      </c>
      <c r="S107" s="40" t="str">
        <f t="shared" si="71"/>
        <v/>
      </c>
      <c r="T107" s="77" t="str">
        <f t="shared" si="72"/>
        <v/>
      </c>
      <c r="U107" s="337" t="str">
        <f t="shared" si="73"/>
        <v/>
      </c>
      <c r="V107" s="40" t="str">
        <f t="shared" si="74"/>
        <v/>
      </c>
      <c r="W107" s="77" t="str">
        <f t="shared" si="75"/>
        <v/>
      </c>
      <c r="X107" s="41" t="str">
        <f t="shared" si="76"/>
        <v/>
      </c>
      <c r="Y107" s="41" t="str">
        <f t="shared" si="77"/>
        <v/>
      </c>
      <c r="Z107" s="41" t="str">
        <f t="shared" si="78"/>
        <v/>
      </c>
      <c r="AA107" s="42" t="str">
        <f t="shared" si="79"/>
        <v/>
      </c>
      <c r="AB107" s="338">
        <f t="shared" si="80"/>
        <v>0</v>
      </c>
      <c r="AC107" s="338" t="str">
        <f t="shared" si="81"/>
        <v/>
      </c>
      <c r="AD107" s="338" t="str">
        <f t="shared" si="82"/>
        <v/>
      </c>
      <c r="AE107" s="339" t="str">
        <f t="shared" si="83"/>
        <v/>
      </c>
      <c r="AF107" s="339" t="str">
        <f t="shared" si="84"/>
        <v/>
      </c>
      <c r="AG107" s="340" t="str">
        <f t="shared" si="85"/>
        <v/>
      </c>
      <c r="AH107" s="339" t="str">
        <f t="shared" si="86"/>
        <v/>
      </c>
      <c r="AI107" s="339" t="str">
        <f t="shared" si="87"/>
        <v/>
      </c>
      <c r="AJ107" s="340" t="str">
        <f t="shared" si="88"/>
        <v/>
      </c>
      <c r="AK107" s="339" t="str">
        <f t="shared" si="89"/>
        <v/>
      </c>
      <c r="AL107" s="339" t="str">
        <f t="shared" si="90"/>
        <v/>
      </c>
      <c r="AM107" s="340" t="str">
        <f t="shared" si="91"/>
        <v/>
      </c>
      <c r="AN107" s="341" t="str">
        <f t="shared" si="92"/>
        <v/>
      </c>
      <c r="AO107" s="342" t="str">
        <f t="shared" si="93"/>
        <v/>
      </c>
      <c r="AP107" s="339" t="str">
        <f t="shared" si="94"/>
        <v/>
      </c>
      <c r="AQ107" s="340" t="str">
        <f t="shared" si="95"/>
        <v/>
      </c>
      <c r="AR107" s="342" t="str">
        <f t="shared" si="96"/>
        <v/>
      </c>
      <c r="AS107" s="339" t="str">
        <f t="shared" si="97"/>
        <v/>
      </c>
      <c r="AT107" s="340" t="str">
        <f t="shared" si="98"/>
        <v/>
      </c>
      <c r="AU107" s="342" t="str">
        <f t="shared" si="99"/>
        <v/>
      </c>
      <c r="AV107" s="339" t="str">
        <f t="shared" si="100"/>
        <v/>
      </c>
      <c r="AW107" s="340" t="str">
        <f t="shared" si="101"/>
        <v/>
      </c>
      <c r="AX107" s="343"/>
      <c r="AY107" s="340" t="str">
        <f t="shared" si="102"/>
        <v/>
      </c>
      <c r="AZ107" s="340" t="str">
        <f t="shared" si="103"/>
        <v/>
      </c>
      <c r="BA107" s="344" t="str">
        <f t="shared" si="104"/>
        <v/>
      </c>
      <c r="BB107" s="345" t="str">
        <f t="shared" si="105"/>
        <v/>
      </c>
      <c r="BC107" s="346" t="str">
        <f t="shared" si="106"/>
        <v/>
      </c>
      <c r="BD107" s="344" t="str">
        <f t="shared" si="107"/>
        <v/>
      </c>
      <c r="BE107" s="345" t="str">
        <f t="shared" si="108"/>
        <v/>
      </c>
      <c r="BF107" s="346" t="str">
        <f t="shared" si="109"/>
        <v/>
      </c>
      <c r="BG107" s="344" t="str">
        <f t="shared" si="110"/>
        <v/>
      </c>
      <c r="BH107" s="347" t="str">
        <f t="shared" si="111"/>
        <v/>
      </c>
      <c r="BI107" s="348" t="str">
        <f t="shared" si="112"/>
        <v/>
      </c>
      <c r="BJ107" s="348" t="str">
        <f t="shared" si="113"/>
        <v/>
      </c>
      <c r="BK107" s="486" t="str">
        <f t="shared" si="114"/>
        <v/>
      </c>
      <c r="BL107" s="349" t="str">
        <f t="shared" si="121"/>
        <v/>
      </c>
      <c r="BM107" s="135" t="str">
        <f t="shared" si="122"/>
        <v/>
      </c>
      <c r="BN107" s="136" t="str">
        <f t="shared" si="123"/>
        <v/>
      </c>
      <c r="BO107" s="137" t="str">
        <f t="shared" si="124"/>
        <v/>
      </c>
      <c r="BP107" s="135" t="str">
        <f t="shared" si="125"/>
        <v/>
      </c>
      <c r="BQ107" s="136" t="str">
        <f t="shared" si="126"/>
        <v/>
      </c>
      <c r="BR107" s="137" t="str">
        <f t="shared" si="127"/>
        <v/>
      </c>
      <c r="BS107" s="135" t="str">
        <f t="shared" si="128"/>
        <v/>
      </c>
      <c r="BT107" s="140" t="str">
        <f t="shared" si="129"/>
        <v/>
      </c>
      <c r="BU107" s="348" t="str">
        <f t="shared" si="115"/>
        <v/>
      </c>
      <c r="BV107" s="348" t="str">
        <f t="shared" si="116"/>
        <v/>
      </c>
      <c r="BW107" s="348" t="str">
        <f t="shared" si="117"/>
        <v/>
      </c>
      <c r="BX107" s="350" t="str">
        <f t="shared" si="118"/>
        <v/>
      </c>
      <c r="BY107" s="351" t="str">
        <f t="shared" si="119"/>
        <v/>
      </c>
    </row>
    <row r="108" spans="1:77" s="5" customFormat="1" ht="15.6" x14ac:dyDescent="0.3">
      <c r="A108" s="141">
        <v>87</v>
      </c>
      <c r="B108" s="333"/>
      <c r="C108" s="22"/>
      <c r="D108" s="754"/>
      <c r="E108" s="756"/>
      <c r="F108" s="758"/>
      <c r="G108" s="49"/>
      <c r="H108" s="334"/>
      <c r="I108" s="334"/>
      <c r="J108" s="335"/>
      <c r="K108" s="336"/>
      <c r="L108" s="38" t="str">
        <f t="shared" si="65"/>
        <v/>
      </c>
      <c r="M108" s="38" t="str">
        <f t="shared" si="66"/>
        <v/>
      </c>
      <c r="N108" s="38" t="str">
        <f t="shared" si="67"/>
        <v/>
      </c>
      <c r="O108" s="39" t="str">
        <f t="shared" si="68"/>
        <v/>
      </c>
      <c r="P108" s="40" t="str">
        <f t="shared" si="120"/>
        <v/>
      </c>
      <c r="Q108" s="77" t="str">
        <f t="shared" si="69"/>
        <v/>
      </c>
      <c r="R108" s="337" t="str">
        <f t="shared" si="70"/>
        <v/>
      </c>
      <c r="S108" s="40" t="str">
        <f t="shared" si="71"/>
        <v/>
      </c>
      <c r="T108" s="77" t="str">
        <f t="shared" si="72"/>
        <v/>
      </c>
      <c r="U108" s="337" t="str">
        <f t="shared" si="73"/>
        <v/>
      </c>
      <c r="V108" s="40" t="str">
        <f t="shared" si="74"/>
        <v/>
      </c>
      <c r="W108" s="77" t="str">
        <f t="shared" si="75"/>
        <v/>
      </c>
      <c r="X108" s="41" t="str">
        <f t="shared" si="76"/>
        <v/>
      </c>
      <c r="Y108" s="41" t="str">
        <f t="shared" si="77"/>
        <v/>
      </c>
      <c r="Z108" s="41" t="str">
        <f t="shared" si="78"/>
        <v/>
      </c>
      <c r="AA108" s="42" t="str">
        <f t="shared" si="79"/>
        <v/>
      </c>
      <c r="AB108" s="338">
        <f t="shared" si="80"/>
        <v>0</v>
      </c>
      <c r="AC108" s="338" t="str">
        <f t="shared" si="81"/>
        <v/>
      </c>
      <c r="AD108" s="338" t="str">
        <f t="shared" si="82"/>
        <v/>
      </c>
      <c r="AE108" s="339" t="str">
        <f t="shared" si="83"/>
        <v/>
      </c>
      <c r="AF108" s="339" t="str">
        <f t="shared" si="84"/>
        <v/>
      </c>
      <c r="AG108" s="340" t="str">
        <f t="shared" si="85"/>
        <v/>
      </c>
      <c r="AH108" s="339" t="str">
        <f t="shared" si="86"/>
        <v/>
      </c>
      <c r="AI108" s="339" t="str">
        <f t="shared" si="87"/>
        <v/>
      </c>
      <c r="AJ108" s="340" t="str">
        <f t="shared" si="88"/>
        <v/>
      </c>
      <c r="AK108" s="339" t="str">
        <f t="shared" si="89"/>
        <v/>
      </c>
      <c r="AL108" s="339" t="str">
        <f t="shared" si="90"/>
        <v/>
      </c>
      <c r="AM108" s="340" t="str">
        <f t="shared" si="91"/>
        <v/>
      </c>
      <c r="AN108" s="341" t="str">
        <f t="shared" si="92"/>
        <v/>
      </c>
      <c r="AO108" s="342" t="str">
        <f t="shared" si="93"/>
        <v/>
      </c>
      <c r="AP108" s="339" t="str">
        <f t="shared" si="94"/>
        <v/>
      </c>
      <c r="AQ108" s="340" t="str">
        <f t="shared" si="95"/>
        <v/>
      </c>
      <c r="AR108" s="342" t="str">
        <f t="shared" si="96"/>
        <v/>
      </c>
      <c r="AS108" s="339" t="str">
        <f t="shared" si="97"/>
        <v/>
      </c>
      <c r="AT108" s="340" t="str">
        <f t="shared" si="98"/>
        <v/>
      </c>
      <c r="AU108" s="342" t="str">
        <f t="shared" si="99"/>
        <v/>
      </c>
      <c r="AV108" s="339" t="str">
        <f t="shared" si="100"/>
        <v/>
      </c>
      <c r="AW108" s="340" t="str">
        <f t="shared" si="101"/>
        <v/>
      </c>
      <c r="AX108" s="343"/>
      <c r="AY108" s="340" t="str">
        <f t="shared" si="102"/>
        <v/>
      </c>
      <c r="AZ108" s="340" t="str">
        <f t="shared" si="103"/>
        <v/>
      </c>
      <c r="BA108" s="344" t="str">
        <f t="shared" si="104"/>
        <v/>
      </c>
      <c r="BB108" s="345" t="str">
        <f t="shared" si="105"/>
        <v/>
      </c>
      <c r="BC108" s="346" t="str">
        <f t="shared" si="106"/>
        <v/>
      </c>
      <c r="BD108" s="344" t="str">
        <f t="shared" si="107"/>
        <v/>
      </c>
      <c r="BE108" s="345" t="str">
        <f t="shared" si="108"/>
        <v/>
      </c>
      <c r="BF108" s="346" t="str">
        <f t="shared" si="109"/>
        <v/>
      </c>
      <c r="BG108" s="344" t="str">
        <f t="shared" si="110"/>
        <v/>
      </c>
      <c r="BH108" s="347" t="str">
        <f t="shared" si="111"/>
        <v/>
      </c>
      <c r="BI108" s="348" t="str">
        <f t="shared" si="112"/>
        <v/>
      </c>
      <c r="BJ108" s="348" t="str">
        <f t="shared" si="113"/>
        <v/>
      </c>
      <c r="BK108" s="486" t="str">
        <f t="shared" si="114"/>
        <v/>
      </c>
      <c r="BL108" s="349" t="str">
        <f t="shared" si="121"/>
        <v/>
      </c>
      <c r="BM108" s="135" t="str">
        <f t="shared" si="122"/>
        <v/>
      </c>
      <c r="BN108" s="136" t="str">
        <f t="shared" si="123"/>
        <v/>
      </c>
      <c r="BO108" s="137" t="str">
        <f t="shared" si="124"/>
        <v/>
      </c>
      <c r="BP108" s="135" t="str">
        <f t="shared" si="125"/>
        <v/>
      </c>
      <c r="BQ108" s="136" t="str">
        <f t="shared" si="126"/>
        <v/>
      </c>
      <c r="BR108" s="137" t="str">
        <f t="shared" si="127"/>
        <v/>
      </c>
      <c r="BS108" s="135" t="str">
        <f t="shared" si="128"/>
        <v/>
      </c>
      <c r="BT108" s="140" t="str">
        <f t="shared" si="129"/>
        <v/>
      </c>
      <c r="BU108" s="348" t="str">
        <f t="shared" si="115"/>
        <v/>
      </c>
      <c r="BV108" s="348" t="str">
        <f t="shared" si="116"/>
        <v/>
      </c>
      <c r="BW108" s="348" t="str">
        <f t="shared" si="117"/>
        <v/>
      </c>
      <c r="BX108" s="350" t="str">
        <f t="shared" si="118"/>
        <v/>
      </c>
      <c r="BY108" s="351" t="str">
        <f t="shared" si="119"/>
        <v/>
      </c>
    </row>
    <row r="109" spans="1:77" s="5" customFormat="1" ht="15.6" x14ac:dyDescent="0.3">
      <c r="A109" s="141">
        <v>88</v>
      </c>
      <c r="B109" s="333"/>
      <c r="C109" s="22"/>
      <c r="D109" s="754"/>
      <c r="E109" s="756"/>
      <c r="F109" s="758"/>
      <c r="G109" s="49"/>
      <c r="H109" s="334"/>
      <c r="I109" s="334"/>
      <c r="J109" s="335"/>
      <c r="K109" s="336"/>
      <c r="L109" s="38" t="str">
        <f t="shared" si="65"/>
        <v/>
      </c>
      <c r="M109" s="38" t="str">
        <f t="shared" si="66"/>
        <v/>
      </c>
      <c r="N109" s="38" t="str">
        <f t="shared" si="67"/>
        <v/>
      </c>
      <c r="O109" s="39" t="str">
        <f t="shared" si="68"/>
        <v/>
      </c>
      <c r="P109" s="40" t="str">
        <f t="shared" si="120"/>
        <v/>
      </c>
      <c r="Q109" s="77" t="str">
        <f t="shared" si="69"/>
        <v/>
      </c>
      <c r="R109" s="337" t="str">
        <f t="shared" si="70"/>
        <v/>
      </c>
      <c r="S109" s="40" t="str">
        <f t="shared" si="71"/>
        <v/>
      </c>
      <c r="T109" s="77" t="str">
        <f t="shared" si="72"/>
        <v/>
      </c>
      <c r="U109" s="337" t="str">
        <f t="shared" si="73"/>
        <v/>
      </c>
      <c r="V109" s="40" t="str">
        <f t="shared" si="74"/>
        <v/>
      </c>
      <c r="W109" s="77" t="str">
        <f t="shared" si="75"/>
        <v/>
      </c>
      <c r="X109" s="41" t="str">
        <f t="shared" si="76"/>
        <v/>
      </c>
      <c r="Y109" s="41" t="str">
        <f t="shared" si="77"/>
        <v/>
      </c>
      <c r="Z109" s="41" t="str">
        <f t="shared" si="78"/>
        <v/>
      </c>
      <c r="AA109" s="42" t="str">
        <f t="shared" si="79"/>
        <v/>
      </c>
      <c r="AB109" s="338">
        <f t="shared" si="80"/>
        <v>0</v>
      </c>
      <c r="AC109" s="338" t="str">
        <f t="shared" si="81"/>
        <v/>
      </c>
      <c r="AD109" s="338" t="str">
        <f t="shared" si="82"/>
        <v/>
      </c>
      <c r="AE109" s="339" t="str">
        <f t="shared" si="83"/>
        <v/>
      </c>
      <c r="AF109" s="339" t="str">
        <f t="shared" si="84"/>
        <v/>
      </c>
      <c r="AG109" s="340" t="str">
        <f t="shared" si="85"/>
        <v/>
      </c>
      <c r="AH109" s="339" t="str">
        <f t="shared" si="86"/>
        <v/>
      </c>
      <c r="AI109" s="339" t="str">
        <f t="shared" si="87"/>
        <v/>
      </c>
      <c r="AJ109" s="340" t="str">
        <f t="shared" si="88"/>
        <v/>
      </c>
      <c r="AK109" s="339" t="str">
        <f t="shared" si="89"/>
        <v/>
      </c>
      <c r="AL109" s="339" t="str">
        <f t="shared" si="90"/>
        <v/>
      </c>
      <c r="AM109" s="340" t="str">
        <f t="shared" si="91"/>
        <v/>
      </c>
      <c r="AN109" s="341" t="str">
        <f t="shared" si="92"/>
        <v/>
      </c>
      <c r="AO109" s="342" t="str">
        <f t="shared" si="93"/>
        <v/>
      </c>
      <c r="AP109" s="339" t="str">
        <f t="shared" si="94"/>
        <v/>
      </c>
      <c r="AQ109" s="340" t="str">
        <f t="shared" si="95"/>
        <v/>
      </c>
      <c r="AR109" s="342" t="str">
        <f t="shared" si="96"/>
        <v/>
      </c>
      <c r="AS109" s="339" t="str">
        <f t="shared" si="97"/>
        <v/>
      </c>
      <c r="AT109" s="340" t="str">
        <f t="shared" si="98"/>
        <v/>
      </c>
      <c r="AU109" s="342" t="str">
        <f t="shared" si="99"/>
        <v/>
      </c>
      <c r="AV109" s="339" t="str">
        <f t="shared" si="100"/>
        <v/>
      </c>
      <c r="AW109" s="340" t="str">
        <f t="shared" si="101"/>
        <v/>
      </c>
      <c r="AX109" s="343"/>
      <c r="AY109" s="340" t="str">
        <f t="shared" si="102"/>
        <v/>
      </c>
      <c r="AZ109" s="340" t="str">
        <f t="shared" si="103"/>
        <v/>
      </c>
      <c r="BA109" s="344" t="str">
        <f t="shared" si="104"/>
        <v/>
      </c>
      <c r="BB109" s="345" t="str">
        <f t="shared" si="105"/>
        <v/>
      </c>
      <c r="BC109" s="346" t="str">
        <f t="shared" si="106"/>
        <v/>
      </c>
      <c r="BD109" s="344" t="str">
        <f t="shared" si="107"/>
        <v/>
      </c>
      <c r="BE109" s="345" t="str">
        <f t="shared" si="108"/>
        <v/>
      </c>
      <c r="BF109" s="346" t="str">
        <f t="shared" si="109"/>
        <v/>
      </c>
      <c r="BG109" s="344" t="str">
        <f t="shared" si="110"/>
        <v/>
      </c>
      <c r="BH109" s="347" t="str">
        <f t="shared" si="111"/>
        <v/>
      </c>
      <c r="BI109" s="348" t="str">
        <f t="shared" si="112"/>
        <v/>
      </c>
      <c r="BJ109" s="348" t="str">
        <f t="shared" si="113"/>
        <v/>
      </c>
      <c r="BK109" s="486" t="str">
        <f t="shared" si="114"/>
        <v/>
      </c>
      <c r="BL109" s="349" t="str">
        <f t="shared" si="121"/>
        <v/>
      </c>
      <c r="BM109" s="135" t="str">
        <f t="shared" si="122"/>
        <v/>
      </c>
      <c r="BN109" s="136" t="str">
        <f t="shared" si="123"/>
        <v/>
      </c>
      <c r="BO109" s="137" t="str">
        <f t="shared" si="124"/>
        <v/>
      </c>
      <c r="BP109" s="135" t="str">
        <f t="shared" si="125"/>
        <v/>
      </c>
      <c r="BQ109" s="136" t="str">
        <f t="shared" si="126"/>
        <v/>
      </c>
      <c r="BR109" s="137" t="str">
        <f t="shared" si="127"/>
        <v/>
      </c>
      <c r="BS109" s="135" t="str">
        <f t="shared" si="128"/>
        <v/>
      </c>
      <c r="BT109" s="140" t="str">
        <f t="shared" si="129"/>
        <v/>
      </c>
      <c r="BU109" s="348" t="str">
        <f t="shared" si="115"/>
        <v/>
      </c>
      <c r="BV109" s="348" t="str">
        <f t="shared" si="116"/>
        <v/>
      </c>
      <c r="BW109" s="348" t="str">
        <f t="shared" si="117"/>
        <v/>
      </c>
      <c r="BX109" s="350" t="str">
        <f t="shared" si="118"/>
        <v/>
      </c>
      <c r="BY109" s="351" t="str">
        <f t="shared" si="119"/>
        <v/>
      </c>
    </row>
    <row r="110" spans="1:77" s="5" customFormat="1" ht="15.6" x14ac:dyDescent="0.3">
      <c r="A110" s="141">
        <v>89</v>
      </c>
      <c r="B110" s="333"/>
      <c r="C110" s="22"/>
      <c r="D110" s="754"/>
      <c r="E110" s="756"/>
      <c r="F110" s="758"/>
      <c r="G110" s="49"/>
      <c r="H110" s="334"/>
      <c r="I110" s="334"/>
      <c r="J110" s="335"/>
      <c r="K110" s="336"/>
      <c r="L110" s="38" t="str">
        <f t="shared" si="65"/>
        <v/>
      </c>
      <c r="M110" s="38" t="str">
        <f t="shared" si="66"/>
        <v/>
      </c>
      <c r="N110" s="38" t="str">
        <f t="shared" si="67"/>
        <v/>
      </c>
      <c r="O110" s="39" t="str">
        <f t="shared" si="68"/>
        <v/>
      </c>
      <c r="P110" s="40" t="str">
        <f t="shared" si="120"/>
        <v/>
      </c>
      <c r="Q110" s="77" t="str">
        <f t="shared" si="69"/>
        <v/>
      </c>
      <c r="R110" s="337" t="str">
        <f t="shared" si="70"/>
        <v/>
      </c>
      <c r="S110" s="40" t="str">
        <f t="shared" si="71"/>
        <v/>
      </c>
      <c r="T110" s="77" t="str">
        <f t="shared" si="72"/>
        <v/>
      </c>
      <c r="U110" s="337" t="str">
        <f t="shared" si="73"/>
        <v/>
      </c>
      <c r="V110" s="40" t="str">
        <f t="shared" si="74"/>
        <v/>
      </c>
      <c r="W110" s="77" t="str">
        <f t="shared" si="75"/>
        <v/>
      </c>
      <c r="X110" s="41" t="str">
        <f t="shared" si="76"/>
        <v/>
      </c>
      <c r="Y110" s="41" t="str">
        <f t="shared" si="77"/>
        <v/>
      </c>
      <c r="Z110" s="41" t="str">
        <f t="shared" si="78"/>
        <v/>
      </c>
      <c r="AA110" s="42" t="str">
        <f t="shared" si="79"/>
        <v/>
      </c>
      <c r="AB110" s="338">
        <f t="shared" si="80"/>
        <v>0</v>
      </c>
      <c r="AC110" s="338" t="str">
        <f t="shared" si="81"/>
        <v/>
      </c>
      <c r="AD110" s="338" t="str">
        <f t="shared" si="82"/>
        <v/>
      </c>
      <c r="AE110" s="339" t="str">
        <f t="shared" si="83"/>
        <v/>
      </c>
      <c r="AF110" s="339" t="str">
        <f t="shared" si="84"/>
        <v/>
      </c>
      <c r="AG110" s="340" t="str">
        <f t="shared" si="85"/>
        <v/>
      </c>
      <c r="AH110" s="339" t="str">
        <f t="shared" si="86"/>
        <v/>
      </c>
      <c r="AI110" s="339" t="str">
        <f t="shared" si="87"/>
        <v/>
      </c>
      <c r="AJ110" s="340" t="str">
        <f t="shared" si="88"/>
        <v/>
      </c>
      <c r="AK110" s="339" t="str">
        <f t="shared" si="89"/>
        <v/>
      </c>
      <c r="AL110" s="339" t="str">
        <f t="shared" si="90"/>
        <v/>
      </c>
      <c r="AM110" s="340" t="str">
        <f t="shared" si="91"/>
        <v/>
      </c>
      <c r="AN110" s="341" t="str">
        <f t="shared" si="92"/>
        <v/>
      </c>
      <c r="AO110" s="342" t="str">
        <f t="shared" si="93"/>
        <v/>
      </c>
      <c r="AP110" s="339" t="str">
        <f t="shared" si="94"/>
        <v/>
      </c>
      <c r="AQ110" s="340" t="str">
        <f t="shared" si="95"/>
        <v/>
      </c>
      <c r="AR110" s="342" t="str">
        <f t="shared" si="96"/>
        <v/>
      </c>
      <c r="AS110" s="339" t="str">
        <f t="shared" si="97"/>
        <v/>
      </c>
      <c r="AT110" s="340" t="str">
        <f t="shared" si="98"/>
        <v/>
      </c>
      <c r="AU110" s="342" t="str">
        <f t="shared" si="99"/>
        <v/>
      </c>
      <c r="AV110" s="339" t="str">
        <f t="shared" si="100"/>
        <v/>
      </c>
      <c r="AW110" s="340" t="str">
        <f t="shared" si="101"/>
        <v/>
      </c>
      <c r="AX110" s="343"/>
      <c r="AY110" s="340" t="str">
        <f t="shared" si="102"/>
        <v/>
      </c>
      <c r="AZ110" s="340" t="str">
        <f t="shared" si="103"/>
        <v/>
      </c>
      <c r="BA110" s="344" t="str">
        <f t="shared" si="104"/>
        <v/>
      </c>
      <c r="BB110" s="345" t="str">
        <f t="shared" si="105"/>
        <v/>
      </c>
      <c r="BC110" s="346" t="str">
        <f t="shared" si="106"/>
        <v/>
      </c>
      <c r="BD110" s="344" t="str">
        <f t="shared" si="107"/>
        <v/>
      </c>
      <c r="BE110" s="345" t="str">
        <f t="shared" si="108"/>
        <v/>
      </c>
      <c r="BF110" s="346" t="str">
        <f t="shared" si="109"/>
        <v/>
      </c>
      <c r="BG110" s="344" t="str">
        <f t="shared" si="110"/>
        <v/>
      </c>
      <c r="BH110" s="347" t="str">
        <f t="shared" si="111"/>
        <v/>
      </c>
      <c r="BI110" s="348" t="str">
        <f t="shared" si="112"/>
        <v/>
      </c>
      <c r="BJ110" s="348" t="str">
        <f t="shared" si="113"/>
        <v/>
      </c>
      <c r="BK110" s="486" t="str">
        <f t="shared" si="114"/>
        <v/>
      </c>
      <c r="BL110" s="349" t="str">
        <f t="shared" si="121"/>
        <v/>
      </c>
      <c r="BM110" s="135" t="str">
        <f t="shared" si="122"/>
        <v/>
      </c>
      <c r="BN110" s="136" t="str">
        <f t="shared" si="123"/>
        <v/>
      </c>
      <c r="BO110" s="137" t="str">
        <f t="shared" si="124"/>
        <v/>
      </c>
      <c r="BP110" s="135" t="str">
        <f t="shared" si="125"/>
        <v/>
      </c>
      <c r="BQ110" s="136" t="str">
        <f t="shared" si="126"/>
        <v/>
      </c>
      <c r="BR110" s="137" t="str">
        <f t="shared" si="127"/>
        <v/>
      </c>
      <c r="BS110" s="135" t="str">
        <f t="shared" si="128"/>
        <v/>
      </c>
      <c r="BT110" s="140" t="str">
        <f t="shared" si="129"/>
        <v/>
      </c>
      <c r="BU110" s="348" t="str">
        <f t="shared" si="115"/>
        <v/>
      </c>
      <c r="BV110" s="348" t="str">
        <f t="shared" si="116"/>
        <v/>
      </c>
      <c r="BW110" s="348" t="str">
        <f t="shared" si="117"/>
        <v/>
      </c>
      <c r="BX110" s="350" t="str">
        <f t="shared" si="118"/>
        <v/>
      </c>
      <c r="BY110" s="351" t="str">
        <f t="shared" si="119"/>
        <v/>
      </c>
    </row>
    <row r="111" spans="1:77" s="5" customFormat="1" ht="15.6" x14ac:dyDescent="0.3">
      <c r="A111" s="141">
        <v>90</v>
      </c>
      <c r="B111" s="333"/>
      <c r="C111" s="22"/>
      <c r="D111" s="754"/>
      <c r="E111" s="756"/>
      <c r="F111" s="758"/>
      <c r="G111" s="49"/>
      <c r="H111" s="334"/>
      <c r="I111" s="334"/>
      <c r="J111" s="335"/>
      <c r="K111" s="336"/>
      <c r="L111" s="38" t="str">
        <f t="shared" si="65"/>
        <v/>
      </c>
      <c r="M111" s="38" t="str">
        <f t="shared" si="66"/>
        <v/>
      </c>
      <c r="N111" s="38" t="str">
        <f t="shared" si="67"/>
        <v/>
      </c>
      <c r="O111" s="39" t="str">
        <f t="shared" si="68"/>
        <v/>
      </c>
      <c r="P111" s="40" t="str">
        <f t="shared" si="120"/>
        <v/>
      </c>
      <c r="Q111" s="77" t="str">
        <f t="shared" si="69"/>
        <v/>
      </c>
      <c r="R111" s="337" t="str">
        <f t="shared" si="70"/>
        <v/>
      </c>
      <c r="S111" s="40" t="str">
        <f t="shared" si="71"/>
        <v/>
      </c>
      <c r="T111" s="77" t="str">
        <f t="shared" si="72"/>
        <v/>
      </c>
      <c r="U111" s="337" t="str">
        <f t="shared" si="73"/>
        <v/>
      </c>
      <c r="V111" s="40" t="str">
        <f t="shared" si="74"/>
        <v/>
      </c>
      <c r="W111" s="77" t="str">
        <f t="shared" si="75"/>
        <v/>
      </c>
      <c r="X111" s="41" t="str">
        <f t="shared" si="76"/>
        <v/>
      </c>
      <c r="Y111" s="41" t="str">
        <f t="shared" si="77"/>
        <v/>
      </c>
      <c r="Z111" s="41" t="str">
        <f t="shared" si="78"/>
        <v/>
      </c>
      <c r="AA111" s="42" t="str">
        <f t="shared" si="79"/>
        <v/>
      </c>
      <c r="AB111" s="338">
        <f t="shared" si="80"/>
        <v>0</v>
      </c>
      <c r="AC111" s="338" t="str">
        <f t="shared" si="81"/>
        <v/>
      </c>
      <c r="AD111" s="338" t="str">
        <f t="shared" si="82"/>
        <v/>
      </c>
      <c r="AE111" s="339" t="str">
        <f t="shared" si="83"/>
        <v/>
      </c>
      <c r="AF111" s="339" t="str">
        <f t="shared" si="84"/>
        <v/>
      </c>
      <c r="AG111" s="340" t="str">
        <f t="shared" si="85"/>
        <v/>
      </c>
      <c r="AH111" s="339" t="str">
        <f t="shared" si="86"/>
        <v/>
      </c>
      <c r="AI111" s="339" t="str">
        <f t="shared" si="87"/>
        <v/>
      </c>
      <c r="AJ111" s="340" t="str">
        <f t="shared" si="88"/>
        <v/>
      </c>
      <c r="AK111" s="339" t="str">
        <f t="shared" si="89"/>
        <v/>
      </c>
      <c r="AL111" s="339" t="str">
        <f t="shared" si="90"/>
        <v/>
      </c>
      <c r="AM111" s="340" t="str">
        <f t="shared" si="91"/>
        <v/>
      </c>
      <c r="AN111" s="341" t="str">
        <f t="shared" si="92"/>
        <v/>
      </c>
      <c r="AO111" s="342" t="str">
        <f t="shared" si="93"/>
        <v/>
      </c>
      <c r="AP111" s="339" t="str">
        <f t="shared" si="94"/>
        <v/>
      </c>
      <c r="AQ111" s="340" t="str">
        <f t="shared" si="95"/>
        <v/>
      </c>
      <c r="AR111" s="342" t="str">
        <f t="shared" si="96"/>
        <v/>
      </c>
      <c r="AS111" s="339" t="str">
        <f t="shared" si="97"/>
        <v/>
      </c>
      <c r="AT111" s="340" t="str">
        <f t="shared" si="98"/>
        <v/>
      </c>
      <c r="AU111" s="342" t="str">
        <f t="shared" si="99"/>
        <v/>
      </c>
      <c r="AV111" s="339" t="str">
        <f t="shared" si="100"/>
        <v/>
      </c>
      <c r="AW111" s="340" t="str">
        <f t="shared" si="101"/>
        <v/>
      </c>
      <c r="AX111" s="343"/>
      <c r="AY111" s="340" t="str">
        <f t="shared" si="102"/>
        <v/>
      </c>
      <c r="AZ111" s="340" t="str">
        <f t="shared" si="103"/>
        <v/>
      </c>
      <c r="BA111" s="344" t="str">
        <f t="shared" si="104"/>
        <v/>
      </c>
      <c r="BB111" s="345" t="str">
        <f t="shared" si="105"/>
        <v/>
      </c>
      <c r="BC111" s="346" t="str">
        <f t="shared" si="106"/>
        <v/>
      </c>
      <c r="BD111" s="344" t="str">
        <f t="shared" si="107"/>
        <v/>
      </c>
      <c r="BE111" s="345" t="str">
        <f t="shared" si="108"/>
        <v/>
      </c>
      <c r="BF111" s="346" t="str">
        <f t="shared" si="109"/>
        <v/>
      </c>
      <c r="BG111" s="344" t="str">
        <f t="shared" si="110"/>
        <v/>
      </c>
      <c r="BH111" s="347" t="str">
        <f t="shared" si="111"/>
        <v/>
      </c>
      <c r="BI111" s="348" t="str">
        <f t="shared" si="112"/>
        <v/>
      </c>
      <c r="BJ111" s="348" t="str">
        <f t="shared" si="113"/>
        <v/>
      </c>
      <c r="BK111" s="486" t="str">
        <f t="shared" si="114"/>
        <v/>
      </c>
      <c r="BL111" s="349" t="str">
        <f t="shared" si="121"/>
        <v/>
      </c>
      <c r="BM111" s="135" t="str">
        <f t="shared" si="122"/>
        <v/>
      </c>
      <c r="BN111" s="136" t="str">
        <f t="shared" si="123"/>
        <v/>
      </c>
      <c r="BO111" s="137" t="str">
        <f t="shared" si="124"/>
        <v/>
      </c>
      <c r="BP111" s="135" t="str">
        <f t="shared" si="125"/>
        <v/>
      </c>
      <c r="BQ111" s="136" t="str">
        <f t="shared" si="126"/>
        <v/>
      </c>
      <c r="BR111" s="137" t="str">
        <f t="shared" si="127"/>
        <v/>
      </c>
      <c r="BS111" s="135" t="str">
        <f t="shared" si="128"/>
        <v/>
      </c>
      <c r="BT111" s="140" t="str">
        <f t="shared" si="129"/>
        <v/>
      </c>
      <c r="BU111" s="348" t="str">
        <f t="shared" si="115"/>
        <v/>
      </c>
      <c r="BV111" s="348" t="str">
        <f t="shared" si="116"/>
        <v/>
      </c>
      <c r="BW111" s="348" t="str">
        <f t="shared" si="117"/>
        <v/>
      </c>
      <c r="BX111" s="350" t="str">
        <f t="shared" si="118"/>
        <v/>
      </c>
      <c r="BY111" s="351" t="str">
        <f t="shared" si="119"/>
        <v/>
      </c>
    </row>
    <row r="112" spans="1:77" s="5" customFormat="1" ht="15.6" x14ac:dyDescent="0.3">
      <c r="A112" s="141">
        <v>91</v>
      </c>
      <c r="B112" s="333"/>
      <c r="C112" s="22"/>
      <c r="D112" s="754"/>
      <c r="E112" s="756"/>
      <c r="F112" s="758"/>
      <c r="G112" s="49"/>
      <c r="H112" s="334"/>
      <c r="I112" s="334"/>
      <c r="J112" s="335"/>
      <c r="K112" s="336"/>
      <c r="L112" s="38" t="str">
        <f t="shared" si="65"/>
        <v/>
      </c>
      <c r="M112" s="38" t="str">
        <f t="shared" si="66"/>
        <v/>
      </c>
      <c r="N112" s="38" t="str">
        <f t="shared" si="67"/>
        <v/>
      </c>
      <c r="O112" s="39" t="str">
        <f t="shared" si="68"/>
        <v/>
      </c>
      <c r="P112" s="40" t="str">
        <f t="shared" si="120"/>
        <v/>
      </c>
      <c r="Q112" s="77" t="str">
        <f t="shared" si="69"/>
        <v/>
      </c>
      <c r="R112" s="337" t="str">
        <f t="shared" si="70"/>
        <v/>
      </c>
      <c r="S112" s="40" t="str">
        <f t="shared" si="71"/>
        <v/>
      </c>
      <c r="T112" s="77" t="str">
        <f t="shared" si="72"/>
        <v/>
      </c>
      <c r="U112" s="337" t="str">
        <f t="shared" si="73"/>
        <v/>
      </c>
      <c r="V112" s="40" t="str">
        <f t="shared" si="74"/>
        <v/>
      </c>
      <c r="W112" s="77" t="str">
        <f t="shared" si="75"/>
        <v/>
      </c>
      <c r="X112" s="41" t="str">
        <f t="shared" si="76"/>
        <v/>
      </c>
      <c r="Y112" s="41" t="str">
        <f t="shared" si="77"/>
        <v/>
      </c>
      <c r="Z112" s="41" t="str">
        <f t="shared" si="78"/>
        <v/>
      </c>
      <c r="AA112" s="42" t="str">
        <f t="shared" si="79"/>
        <v/>
      </c>
      <c r="AB112" s="338">
        <f t="shared" si="80"/>
        <v>0</v>
      </c>
      <c r="AC112" s="338" t="str">
        <f t="shared" si="81"/>
        <v/>
      </c>
      <c r="AD112" s="338" t="str">
        <f t="shared" si="82"/>
        <v/>
      </c>
      <c r="AE112" s="339" t="str">
        <f t="shared" si="83"/>
        <v/>
      </c>
      <c r="AF112" s="339" t="str">
        <f t="shared" si="84"/>
        <v/>
      </c>
      <c r="AG112" s="340" t="str">
        <f t="shared" si="85"/>
        <v/>
      </c>
      <c r="AH112" s="339" t="str">
        <f t="shared" si="86"/>
        <v/>
      </c>
      <c r="AI112" s="339" t="str">
        <f t="shared" si="87"/>
        <v/>
      </c>
      <c r="AJ112" s="340" t="str">
        <f t="shared" si="88"/>
        <v/>
      </c>
      <c r="AK112" s="339" t="str">
        <f t="shared" si="89"/>
        <v/>
      </c>
      <c r="AL112" s="339" t="str">
        <f t="shared" si="90"/>
        <v/>
      </c>
      <c r="AM112" s="340" t="str">
        <f t="shared" si="91"/>
        <v/>
      </c>
      <c r="AN112" s="341" t="str">
        <f t="shared" si="92"/>
        <v/>
      </c>
      <c r="AO112" s="342" t="str">
        <f t="shared" si="93"/>
        <v/>
      </c>
      <c r="AP112" s="339" t="str">
        <f t="shared" si="94"/>
        <v/>
      </c>
      <c r="AQ112" s="340" t="str">
        <f t="shared" si="95"/>
        <v/>
      </c>
      <c r="AR112" s="342" t="str">
        <f t="shared" si="96"/>
        <v/>
      </c>
      <c r="AS112" s="339" t="str">
        <f t="shared" si="97"/>
        <v/>
      </c>
      <c r="AT112" s="340" t="str">
        <f t="shared" si="98"/>
        <v/>
      </c>
      <c r="AU112" s="342" t="str">
        <f t="shared" si="99"/>
        <v/>
      </c>
      <c r="AV112" s="339" t="str">
        <f t="shared" si="100"/>
        <v/>
      </c>
      <c r="AW112" s="340" t="str">
        <f t="shared" si="101"/>
        <v/>
      </c>
      <c r="AX112" s="343"/>
      <c r="AY112" s="340" t="str">
        <f t="shared" si="102"/>
        <v/>
      </c>
      <c r="AZ112" s="340" t="str">
        <f t="shared" si="103"/>
        <v/>
      </c>
      <c r="BA112" s="344" t="str">
        <f t="shared" si="104"/>
        <v/>
      </c>
      <c r="BB112" s="345" t="str">
        <f t="shared" si="105"/>
        <v/>
      </c>
      <c r="BC112" s="346" t="str">
        <f t="shared" si="106"/>
        <v/>
      </c>
      <c r="BD112" s="344" t="str">
        <f t="shared" si="107"/>
        <v/>
      </c>
      <c r="BE112" s="345" t="str">
        <f t="shared" si="108"/>
        <v/>
      </c>
      <c r="BF112" s="346" t="str">
        <f t="shared" si="109"/>
        <v/>
      </c>
      <c r="BG112" s="344" t="str">
        <f t="shared" si="110"/>
        <v/>
      </c>
      <c r="BH112" s="347" t="str">
        <f t="shared" si="111"/>
        <v/>
      </c>
      <c r="BI112" s="348" t="str">
        <f t="shared" si="112"/>
        <v/>
      </c>
      <c r="BJ112" s="348" t="str">
        <f t="shared" si="113"/>
        <v/>
      </c>
      <c r="BK112" s="486" t="str">
        <f t="shared" si="114"/>
        <v/>
      </c>
      <c r="BL112" s="349" t="str">
        <f t="shared" si="121"/>
        <v/>
      </c>
      <c r="BM112" s="135" t="str">
        <f t="shared" si="122"/>
        <v/>
      </c>
      <c r="BN112" s="136" t="str">
        <f t="shared" si="123"/>
        <v/>
      </c>
      <c r="BO112" s="137" t="str">
        <f t="shared" si="124"/>
        <v/>
      </c>
      <c r="BP112" s="135" t="str">
        <f t="shared" si="125"/>
        <v/>
      </c>
      <c r="BQ112" s="136" t="str">
        <f t="shared" si="126"/>
        <v/>
      </c>
      <c r="BR112" s="137" t="str">
        <f t="shared" si="127"/>
        <v/>
      </c>
      <c r="BS112" s="135" t="str">
        <f t="shared" si="128"/>
        <v/>
      </c>
      <c r="BT112" s="140" t="str">
        <f t="shared" si="129"/>
        <v/>
      </c>
      <c r="BU112" s="348" t="str">
        <f t="shared" si="115"/>
        <v/>
      </c>
      <c r="BV112" s="348" t="str">
        <f t="shared" si="116"/>
        <v/>
      </c>
      <c r="BW112" s="348" t="str">
        <f t="shared" si="117"/>
        <v/>
      </c>
      <c r="BX112" s="350" t="str">
        <f t="shared" si="118"/>
        <v/>
      </c>
      <c r="BY112" s="351" t="str">
        <f t="shared" si="119"/>
        <v/>
      </c>
    </row>
    <row r="113" spans="1:77" s="5" customFormat="1" ht="15.6" x14ac:dyDescent="0.3">
      <c r="A113" s="141">
        <v>92</v>
      </c>
      <c r="B113" s="333"/>
      <c r="C113" s="22"/>
      <c r="D113" s="754"/>
      <c r="E113" s="756"/>
      <c r="F113" s="758"/>
      <c r="G113" s="49"/>
      <c r="H113" s="334"/>
      <c r="I113" s="334"/>
      <c r="J113" s="335"/>
      <c r="K113" s="336"/>
      <c r="L113" s="38" t="str">
        <f t="shared" si="65"/>
        <v/>
      </c>
      <c r="M113" s="38" t="str">
        <f t="shared" si="66"/>
        <v/>
      </c>
      <c r="N113" s="38" t="str">
        <f t="shared" si="67"/>
        <v/>
      </c>
      <c r="O113" s="39" t="str">
        <f t="shared" si="68"/>
        <v/>
      </c>
      <c r="P113" s="40" t="str">
        <f t="shared" si="120"/>
        <v/>
      </c>
      <c r="Q113" s="77" t="str">
        <f t="shared" si="69"/>
        <v/>
      </c>
      <c r="R113" s="337" t="str">
        <f t="shared" si="70"/>
        <v/>
      </c>
      <c r="S113" s="40" t="str">
        <f t="shared" si="71"/>
        <v/>
      </c>
      <c r="T113" s="77" t="str">
        <f t="shared" si="72"/>
        <v/>
      </c>
      <c r="U113" s="337" t="str">
        <f t="shared" si="73"/>
        <v/>
      </c>
      <c r="V113" s="40" t="str">
        <f t="shared" si="74"/>
        <v/>
      </c>
      <c r="W113" s="77" t="str">
        <f t="shared" si="75"/>
        <v/>
      </c>
      <c r="X113" s="41" t="str">
        <f t="shared" si="76"/>
        <v/>
      </c>
      <c r="Y113" s="41" t="str">
        <f t="shared" si="77"/>
        <v/>
      </c>
      <c r="Z113" s="41" t="str">
        <f t="shared" si="78"/>
        <v/>
      </c>
      <c r="AA113" s="42" t="str">
        <f t="shared" si="79"/>
        <v/>
      </c>
      <c r="AB113" s="338">
        <f t="shared" si="80"/>
        <v>0</v>
      </c>
      <c r="AC113" s="338" t="str">
        <f t="shared" si="81"/>
        <v/>
      </c>
      <c r="AD113" s="338" t="str">
        <f t="shared" si="82"/>
        <v/>
      </c>
      <c r="AE113" s="339" t="str">
        <f t="shared" si="83"/>
        <v/>
      </c>
      <c r="AF113" s="339" t="str">
        <f t="shared" si="84"/>
        <v/>
      </c>
      <c r="AG113" s="340" t="str">
        <f t="shared" si="85"/>
        <v/>
      </c>
      <c r="AH113" s="339" t="str">
        <f t="shared" si="86"/>
        <v/>
      </c>
      <c r="AI113" s="339" t="str">
        <f t="shared" si="87"/>
        <v/>
      </c>
      <c r="AJ113" s="340" t="str">
        <f t="shared" si="88"/>
        <v/>
      </c>
      <c r="AK113" s="339" t="str">
        <f t="shared" si="89"/>
        <v/>
      </c>
      <c r="AL113" s="339" t="str">
        <f t="shared" si="90"/>
        <v/>
      </c>
      <c r="AM113" s="340" t="str">
        <f t="shared" si="91"/>
        <v/>
      </c>
      <c r="AN113" s="341" t="str">
        <f t="shared" si="92"/>
        <v/>
      </c>
      <c r="AO113" s="342" t="str">
        <f t="shared" si="93"/>
        <v/>
      </c>
      <c r="AP113" s="339" t="str">
        <f t="shared" si="94"/>
        <v/>
      </c>
      <c r="AQ113" s="340" t="str">
        <f t="shared" si="95"/>
        <v/>
      </c>
      <c r="AR113" s="342" t="str">
        <f t="shared" si="96"/>
        <v/>
      </c>
      <c r="AS113" s="339" t="str">
        <f t="shared" si="97"/>
        <v/>
      </c>
      <c r="AT113" s="340" t="str">
        <f t="shared" si="98"/>
        <v/>
      </c>
      <c r="AU113" s="342" t="str">
        <f t="shared" si="99"/>
        <v/>
      </c>
      <c r="AV113" s="339" t="str">
        <f t="shared" si="100"/>
        <v/>
      </c>
      <c r="AW113" s="340" t="str">
        <f t="shared" si="101"/>
        <v/>
      </c>
      <c r="AX113" s="343"/>
      <c r="AY113" s="340" t="str">
        <f t="shared" si="102"/>
        <v/>
      </c>
      <c r="AZ113" s="340" t="str">
        <f t="shared" si="103"/>
        <v/>
      </c>
      <c r="BA113" s="344" t="str">
        <f t="shared" si="104"/>
        <v/>
      </c>
      <c r="BB113" s="345" t="str">
        <f t="shared" si="105"/>
        <v/>
      </c>
      <c r="BC113" s="346" t="str">
        <f t="shared" si="106"/>
        <v/>
      </c>
      <c r="BD113" s="344" t="str">
        <f t="shared" si="107"/>
        <v/>
      </c>
      <c r="BE113" s="345" t="str">
        <f t="shared" si="108"/>
        <v/>
      </c>
      <c r="BF113" s="346" t="str">
        <f t="shared" si="109"/>
        <v/>
      </c>
      <c r="BG113" s="344" t="str">
        <f t="shared" si="110"/>
        <v/>
      </c>
      <c r="BH113" s="347" t="str">
        <f t="shared" si="111"/>
        <v/>
      </c>
      <c r="BI113" s="348" t="str">
        <f t="shared" si="112"/>
        <v/>
      </c>
      <c r="BJ113" s="348" t="str">
        <f t="shared" si="113"/>
        <v/>
      </c>
      <c r="BK113" s="486" t="str">
        <f t="shared" si="114"/>
        <v/>
      </c>
      <c r="BL113" s="349" t="str">
        <f t="shared" si="121"/>
        <v/>
      </c>
      <c r="BM113" s="135" t="str">
        <f t="shared" si="122"/>
        <v/>
      </c>
      <c r="BN113" s="136" t="str">
        <f t="shared" si="123"/>
        <v/>
      </c>
      <c r="BO113" s="137" t="str">
        <f t="shared" si="124"/>
        <v/>
      </c>
      <c r="BP113" s="135" t="str">
        <f t="shared" si="125"/>
        <v/>
      </c>
      <c r="BQ113" s="136" t="str">
        <f t="shared" si="126"/>
        <v/>
      </c>
      <c r="BR113" s="137" t="str">
        <f t="shared" si="127"/>
        <v/>
      </c>
      <c r="BS113" s="135" t="str">
        <f t="shared" si="128"/>
        <v/>
      </c>
      <c r="BT113" s="140" t="str">
        <f t="shared" si="129"/>
        <v/>
      </c>
      <c r="BU113" s="348" t="str">
        <f t="shared" si="115"/>
        <v/>
      </c>
      <c r="BV113" s="348" t="str">
        <f t="shared" si="116"/>
        <v/>
      </c>
      <c r="BW113" s="348" t="str">
        <f t="shared" si="117"/>
        <v/>
      </c>
      <c r="BX113" s="350" t="str">
        <f t="shared" si="118"/>
        <v/>
      </c>
      <c r="BY113" s="351" t="str">
        <f t="shared" si="119"/>
        <v/>
      </c>
    </row>
    <row r="114" spans="1:77" s="5" customFormat="1" ht="15.6" x14ac:dyDescent="0.3">
      <c r="A114" s="141">
        <v>93</v>
      </c>
      <c r="B114" s="333"/>
      <c r="C114" s="22"/>
      <c r="D114" s="754"/>
      <c r="E114" s="756"/>
      <c r="F114" s="758"/>
      <c r="G114" s="49"/>
      <c r="H114" s="334"/>
      <c r="I114" s="334"/>
      <c r="J114" s="335"/>
      <c r="K114" s="336"/>
      <c r="L114" s="38" t="str">
        <f t="shared" si="65"/>
        <v/>
      </c>
      <c r="M114" s="38" t="str">
        <f t="shared" si="66"/>
        <v/>
      </c>
      <c r="N114" s="38" t="str">
        <f t="shared" si="67"/>
        <v/>
      </c>
      <c r="O114" s="39" t="str">
        <f t="shared" si="68"/>
        <v/>
      </c>
      <c r="P114" s="40" t="str">
        <f t="shared" si="120"/>
        <v/>
      </c>
      <c r="Q114" s="77" t="str">
        <f t="shared" si="69"/>
        <v/>
      </c>
      <c r="R114" s="337" t="str">
        <f t="shared" si="70"/>
        <v/>
      </c>
      <c r="S114" s="40" t="str">
        <f t="shared" si="71"/>
        <v/>
      </c>
      <c r="T114" s="77" t="str">
        <f t="shared" si="72"/>
        <v/>
      </c>
      <c r="U114" s="337" t="str">
        <f t="shared" si="73"/>
        <v/>
      </c>
      <c r="V114" s="40" t="str">
        <f t="shared" si="74"/>
        <v/>
      </c>
      <c r="W114" s="77" t="str">
        <f t="shared" si="75"/>
        <v/>
      </c>
      <c r="X114" s="41" t="str">
        <f t="shared" si="76"/>
        <v/>
      </c>
      <c r="Y114" s="41" t="str">
        <f t="shared" si="77"/>
        <v/>
      </c>
      <c r="Z114" s="41" t="str">
        <f t="shared" si="78"/>
        <v/>
      </c>
      <c r="AA114" s="42" t="str">
        <f t="shared" si="79"/>
        <v/>
      </c>
      <c r="AB114" s="338">
        <f t="shared" si="80"/>
        <v>0</v>
      </c>
      <c r="AC114" s="338" t="str">
        <f t="shared" si="81"/>
        <v/>
      </c>
      <c r="AD114" s="338" t="str">
        <f t="shared" si="82"/>
        <v/>
      </c>
      <c r="AE114" s="339" t="str">
        <f t="shared" si="83"/>
        <v/>
      </c>
      <c r="AF114" s="339" t="str">
        <f t="shared" si="84"/>
        <v/>
      </c>
      <c r="AG114" s="340" t="str">
        <f t="shared" si="85"/>
        <v/>
      </c>
      <c r="AH114" s="339" t="str">
        <f t="shared" si="86"/>
        <v/>
      </c>
      <c r="AI114" s="339" t="str">
        <f t="shared" si="87"/>
        <v/>
      </c>
      <c r="AJ114" s="340" t="str">
        <f t="shared" si="88"/>
        <v/>
      </c>
      <c r="AK114" s="339" t="str">
        <f t="shared" si="89"/>
        <v/>
      </c>
      <c r="AL114" s="339" t="str">
        <f t="shared" si="90"/>
        <v/>
      </c>
      <c r="AM114" s="340" t="str">
        <f t="shared" si="91"/>
        <v/>
      </c>
      <c r="AN114" s="341" t="str">
        <f t="shared" si="92"/>
        <v/>
      </c>
      <c r="AO114" s="342" t="str">
        <f t="shared" si="93"/>
        <v/>
      </c>
      <c r="AP114" s="339" t="str">
        <f t="shared" si="94"/>
        <v/>
      </c>
      <c r="AQ114" s="340" t="str">
        <f t="shared" si="95"/>
        <v/>
      </c>
      <c r="AR114" s="342" t="str">
        <f t="shared" si="96"/>
        <v/>
      </c>
      <c r="AS114" s="339" t="str">
        <f t="shared" si="97"/>
        <v/>
      </c>
      <c r="AT114" s="340" t="str">
        <f t="shared" si="98"/>
        <v/>
      </c>
      <c r="AU114" s="342" t="str">
        <f t="shared" si="99"/>
        <v/>
      </c>
      <c r="AV114" s="339" t="str">
        <f t="shared" si="100"/>
        <v/>
      </c>
      <c r="AW114" s="340" t="str">
        <f t="shared" si="101"/>
        <v/>
      </c>
      <c r="AX114" s="343"/>
      <c r="AY114" s="340" t="str">
        <f t="shared" si="102"/>
        <v/>
      </c>
      <c r="AZ114" s="340" t="str">
        <f t="shared" si="103"/>
        <v/>
      </c>
      <c r="BA114" s="344" t="str">
        <f t="shared" si="104"/>
        <v/>
      </c>
      <c r="BB114" s="345" t="str">
        <f t="shared" si="105"/>
        <v/>
      </c>
      <c r="BC114" s="346" t="str">
        <f t="shared" si="106"/>
        <v/>
      </c>
      <c r="BD114" s="344" t="str">
        <f t="shared" si="107"/>
        <v/>
      </c>
      <c r="BE114" s="345" t="str">
        <f t="shared" si="108"/>
        <v/>
      </c>
      <c r="BF114" s="346" t="str">
        <f t="shared" si="109"/>
        <v/>
      </c>
      <c r="BG114" s="344" t="str">
        <f t="shared" si="110"/>
        <v/>
      </c>
      <c r="BH114" s="347" t="str">
        <f t="shared" si="111"/>
        <v/>
      </c>
      <c r="BI114" s="348" t="str">
        <f t="shared" si="112"/>
        <v/>
      </c>
      <c r="BJ114" s="348" t="str">
        <f t="shared" si="113"/>
        <v/>
      </c>
      <c r="BK114" s="486" t="str">
        <f t="shared" si="114"/>
        <v/>
      </c>
      <c r="BL114" s="349" t="str">
        <f t="shared" si="121"/>
        <v/>
      </c>
      <c r="BM114" s="135" t="str">
        <f t="shared" si="122"/>
        <v/>
      </c>
      <c r="BN114" s="136" t="str">
        <f t="shared" si="123"/>
        <v/>
      </c>
      <c r="BO114" s="137" t="str">
        <f t="shared" si="124"/>
        <v/>
      </c>
      <c r="BP114" s="135" t="str">
        <f t="shared" si="125"/>
        <v/>
      </c>
      <c r="BQ114" s="136" t="str">
        <f t="shared" si="126"/>
        <v/>
      </c>
      <c r="BR114" s="137" t="str">
        <f t="shared" si="127"/>
        <v/>
      </c>
      <c r="BS114" s="135" t="str">
        <f t="shared" si="128"/>
        <v/>
      </c>
      <c r="BT114" s="140" t="str">
        <f t="shared" si="129"/>
        <v/>
      </c>
      <c r="BU114" s="348" t="str">
        <f t="shared" si="115"/>
        <v/>
      </c>
      <c r="BV114" s="348" t="str">
        <f t="shared" si="116"/>
        <v/>
      </c>
      <c r="BW114" s="348" t="str">
        <f t="shared" si="117"/>
        <v/>
      </c>
      <c r="BX114" s="350" t="str">
        <f t="shared" si="118"/>
        <v/>
      </c>
      <c r="BY114" s="351" t="str">
        <f t="shared" si="119"/>
        <v/>
      </c>
    </row>
    <row r="115" spans="1:77" s="5" customFormat="1" ht="15.6" x14ac:dyDescent="0.3">
      <c r="A115" s="141">
        <v>94</v>
      </c>
      <c r="B115" s="333"/>
      <c r="C115" s="22"/>
      <c r="D115" s="754"/>
      <c r="E115" s="756"/>
      <c r="F115" s="758"/>
      <c r="G115" s="49"/>
      <c r="H115" s="334"/>
      <c r="I115" s="334"/>
      <c r="J115" s="335"/>
      <c r="K115" s="336"/>
      <c r="L115" s="38" t="str">
        <f t="shared" si="65"/>
        <v/>
      </c>
      <c r="M115" s="38" t="str">
        <f t="shared" si="66"/>
        <v/>
      </c>
      <c r="N115" s="38" t="str">
        <f t="shared" si="67"/>
        <v/>
      </c>
      <c r="O115" s="39" t="str">
        <f t="shared" si="68"/>
        <v/>
      </c>
      <c r="P115" s="40" t="str">
        <f t="shared" si="120"/>
        <v/>
      </c>
      <c r="Q115" s="77" t="str">
        <f t="shared" si="69"/>
        <v/>
      </c>
      <c r="R115" s="337" t="str">
        <f t="shared" si="70"/>
        <v/>
      </c>
      <c r="S115" s="40" t="str">
        <f t="shared" si="71"/>
        <v/>
      </c>
      <c r="T115" s="77" t="str">
        <f t="shared" si="72"/>
        <v/>
      </c>
      <c r="U115" s="337" t="str">
        <f t="shared" si="73"/>
        <v/>
      </c>
      <c r="V115" s="40" t="str">
        <f t="shared" si="74"/>
        <v/>
      </c>
      <c r="W115" s="77" t="str">
        <f t="shared" si="75"/>
        <v/>
      </c>
      <c r="X115" s="41" t="str">
        <f t="shared" si="76"/>
        <v/>
      </c>
      <c r="Y115" s="41" t="str">
        <f t="shared" si="77"/>
        <v/>
      </c>
      <c r="Z115" s="41" t="str">
        <f t="shared" si="78"/>
        <v/>
      </c>
      <c r="AA115" s="42" t="str">
        <f t="shared" si="79"/>
        <v/>
      </c>
      <c r="AB115" s="338">
        <f t="shared" si="80"/>
        <v>0</v>
      </c>
      <c r="AC115" s="338" t="str">
        <f t="shared" si="81"/>
        <v/>
      </c>
      <c r="AD115" s="338" t="str">
        <f t="shared" si="82"/>
        <v/>
      </c>
      <c r="AE115" s="339" t="str">
        <f t="shared" si="83"/>
        <v/>
      </c>
      <c r="AF115" s="339" t="str">
        <f t="shared" si="84"/>
        <v/>
      </c>
      <c r="AG115" s="340" t="str">
        <f t="shared" si="85"/>
        <v/>
      </c>
      <c r="AH115" s="339" t="str">
        <f t="shared" si="86"/>
        <v/>
      </c>
      <c r="AI115" s="339" t="str">
        <f t="shared" si="87"/>
        <v/>
      </c>
      <c r="AJ115" s="340" t="str">
        <f t="shared" si="88"/>
        <v/>
      </c>
      <c r="AK115" s="339" t="str">
        <f t="shared" si="89"/>
        <v/>
      </c>
      <c r="AL115" s="339" t="str">
        <f t="shared" si="90"/>
        <v/>
      </c>
      <c r="AM115" s="340" t="str">
        <f t="shared" si="91"/>
        <v/>
      </c>
      <c r="AN115" s="341" t="str">
        <f t="shared" si="92"/>
        <v/>
      </c>
      <c r="AO115" s="342" t="str">
        <f t="shared" si="93"/>
        <v/>
      </c>
      <c r="AP115" s="339" t="str">
        <f t="shared" si="94"/>
        <v/>
      </c>
      <c r="AQ115" s="340" t="str">
        <f t="shared" si="95"/>
        <v/>
      </c>
      <c r="AR115" s="342" t="str">
        <f t="shared" si="96"/>
        <v/>
      </c>
      <c r="AS115" s="339" t="str">
        <f t="shared" si="97"/>
        <v/>
      </c>
      <c r="AT115" s="340" t="str">
        <f t="shared" si="98"/>
        <v/>
      </c>
      <c r="AU115" s="342" t="str">
        <f t="shared" si="99"/>
        <v/>
      </c>
      <c r="AV115" s="339" t="str">
        <f t="shared" si="100"/>
        <v/>
      </c>
      <c r="AW115" s="340" t="str">
        <f t="shared" si="101"/>
        <v/>
      </c>
      <c r="AX115" s="343"/>
      <c r="AY115" s="340" t="str">
        <f t="shared" si="102"/>
        <v/>
      </c>
      <c r="AZ115" s="340" t="str">
        <f t="shared" si="103"/>
        <v/>
      </c>
      <c r="BA115" s="344" t="str">
        <f t="shared" si="104"/>
        <v/>
      </c>
      <c r="BB115" s="345" t="str">
        <f t="shared" si="105"/>
        <v/>
      </c>
      <c r="BC115" s="346" t="str">
        <f t="shared" si="106"/>
        <v/>
      </c>
      <c r="BD115" s="344" t="str">
        <f t="shared" si="107"/>
        <v/>
      </c>
      <c r="BE115" s="345" t="str">
        <f t="shared" si="108"/>
        <v/>
      </c>
      <c r="BF115" s="346" t="str">
        <f t="shared" si="109"/>
        <v/>
      </c>
      <c r="BG115" s="344" t="str">
        <f t="shared" si="110"/>
        <v/>
      </c>
      <c r="BH115" s="347" t="str">
        <f t="shared" si="111"/>
        <v/>
      </c>
      <c r="BI115" s="348" t="str">
        <f t="shared" si="112"/>
        <v/>
      </c>
      <c r="BJ115" s="348" t="str">
        <f t="shared" si="113"/>
        <v/>
      </c>
      <c r="BK115" s="486" t="str">
        <f t="shared" si="114"/>
        <v/>
      </c>
      <c r="BL115" s="349" t="str">
        <f t="shared" si="121"/>
        <v/>
      </c>
      <c r="BM115" s="135" t="str">
        <f t="shared" si="122"/>
        <v/>
      </c>
      <c r="BN115" s="136" t="str">
        <f t="shared" si="123"/>
        <v/>
      </c>
      <c r="BO115" s="137" t="str">
        <f t="shared" si="124"/>
        <v/>
      </c>
      <c r="BP115" s="135" t="str">
        <f t="shared" si="125"/>
        <v/>
      </c>
      <c r="BQ115" s="136" t="str">
        <f t="shared" si="126"/>
        <v/>
      </c>
      <c r="BR115" s="137" t="str">
        <f t="shared" si="127"/>
        <v/>
      </c>
      <c r="BS115" s="135" t="str">
        <f t="shared" si="128"/>
        <v/>
      </c>
      <c r="BT115" s="140" t="str">
        <f t="shared" si="129"/>
        <v/>
      </c>
      <c r="BU115" s="348" t="str">
        <f t="shared" si="115"/>
        <v/>
      </c>
      <c r="BV115" s="348" t="str">
        <f t="shared" si="116"/>
        <v/>
      </c>
      <c r="BW115" s="348" t="str">
        <f t="shared" si="117"/>
        <v/>
      </c>
      <c r="BX115" s="350" t="str">
        <f t="shared" si="118"/>
        <v/>
      </c>
      <c r="BY115" s="351" t="str">
        <f t="shared" si="119"/>
        <v/>
      </c>
    </row>
    <row r="116" spans="1:77" s="5" customFormat="1" ht="15.6" x14ac:dyDescent="0.3">
      <c r="A116" s="141">
        <v>95</v>
      </c>
      <c r="B116" s="333"/>
      <c r="C116" s="22"/>
      <c r="D116" s="754"/>
      <c r="E116" s="756"/>
      <c r="F116" s="758"/>
      <c r="G116" s="49"/>
      <c r="H116" s="334"/>
      <c r="I116" s="334"/>
      <c r="J116" s="335"/>
      <c r="K116" s="336"/>
      <c r="L116" s="38" t="str">
        <f t="shared" si="65"/>
        <v/>
      </c>
      <c r="M116" s="38" t="str">
        <f t="shared" si="66"/>
        <v/>
      </c>
      <c r="N116" s="38" t="str">
        <f t="shared" si="67"/>
        <v/>
      </c>
      <c r="O116" s="39" t="str">
        <f t="shared" si="68"/>
        <v/>
      </c>
      <c r="P116" s="40" t="str">
        <f t="shared" si="120"/>
        <v/>
      </c>
      <c r="Q116" s="77" t="str">
        <f t="shared" si="69"/>
        <v/>
      </c>
      <c r="R116" s="337" t="str">
        <f t="shared" si="70"/>
        <v/>
      </c>
      <c r="S116" s="40" t="str">
        <f t="shared" si="71"/>
        <v/>
      </c>
      <c r="T116" s="77" t="str">
        <f t="shared" si="72"/>
        <v/>
      </c>
      <c r="U116" s="337" t="str">
        <f t="shared" si="73"/>
        <v/>
      </c>
      <c r="V116" s="40" t="str">
        <f t="shared" si="74"/>
        <v/>
      </c>
      <c r="W116" s="77" t="str">
        <f t="shared" si="75"/>
        <v/>
      </c>
      <c r="X116" s="41" t="str">
        <f t="shared" si="76"/>
        <v/>
      </c>
      <c r="Y116" s="41" t="str">
        <f t="shared" si="77"/>
        <v/>
      </c>
      <c r="Z116" s="41" t="str">
        <f t="shared" si="78"/>
        <v/>
      </c>
      <c r="AA116" s="42" t="str">
        <f t="shared" si="79"/>
        <v/>
      </c>
      <c r="AB116" s="338">
        <f t="shared" si="80"/>
        <v>0</v>
      </c>
      <c r="AC116" s="338" t="str">
        <f t="shared" si="81"/>
        <v/>
      </c>
      <c r="AD116" s="338" t="str">
        <f t="shared" si="82"/>
        <v/>
      </c>
      <c r="AE116" s="339" t="str">
        <f t="shared" si="83"/>
        <v/>
      </c>
      <c r="AF116" s="339" t="str">
        <f t="shared" si="84"/>
        <v/>
      </c>
      <c r="AG116" s="340" t="str">
        <f t="shared" si="85"/>
        <v/>
      </c>
      <c r="AH116" s="339" t="str">
        <f t="shared" si="86"/>
        <v/>
      </c>
      <c r="AI116" s="339" t="str">
        <f t="shared" si="87"/>
        <v/>
      </c>
      <c r="AJ116" s="340" t="str">
        <f t="shared" si="88"/>
        <v/>
      </c>
      <c r="AK116" s="339" t="str">
        <f t="shared" si="89"/>
        <v/>
      </c>
      <c r="AL116" s="339" t="str">
        <f t="shared" si="90"/>
        <v/>
      </c>
      <c r="AM116" s="340" t="str">
        <f t="shared" si="91"/>
        <v/>
      </c>
      <c r="AN116" s="341" t="str">
        <f t="shared" si="92"/>
        <v/>
      </c>
      <c r="AO116" s="342" t="str">
        <f t="shared" si="93"/>
        <v/>
      </c>
      <c r="AP116" s="339" t="str">
        <f t="shared" si="94"/>
        <v/>
      </c>
      <c r="AQ116" s="340" t="str">
        <f t="shared" si="95"/>
        <v/>
      </c>
      <c r="AR116" s="342" t="str">
        <f t="shared" si="96"/>
        <v/>
      </c>
      <c r="AS116" s="339" t="str">
        <f t="shared" si="97"/>
        <v/>
      </c>
      <c r="AT116" s="340" t="str">
        <f t="shared" si="98"/>
        <v/>
      </c>
      <c r="AU116" s="342" t="str">
        <f t="shared" si="99"/>
        <v/>
      </c>
      <c r="AV116" s="339" t="str">
        <f t="shared" si="100"/>
        <v/>
      </c>
      <c r="AW116" s="340" t="str">
        <f t="shared" si="101"/>
        <v/>
      </c>
      <c r="AX116" s="343"/>
      <c r="AY116" s="340" t="str">
        <f t="shared" si="102"/>
        <v/>
      </c>
      <c r="AZ116" s="340" t="str">
        <f t="shared" si="103"/>
        <v/>
      </c>
      <c r="BA116" s="344" t="str">
        <f t="shared" si="104"/>
        <v/>
      </c>
      <c r="BB116" s="345" t="str">
        <f t="shared" si="105"/>
        <v/>
      </c>
      <c r="BC116" s="346" t="str">
        <f t="shared" si="106"/>
        <v/>
      </c>
      <c r="BD116" s="344" t="str">
        <f t="shared" si="107"/>
        <v/>
      </c>
      <c r="BE116" s="345" t="str">
        <f t="shared" si="108"/>
        <v/>
      </c>
      <c r="BF116" s="346" t="str">
        <f t="shared" si="109"/>
        <v/>
      </c>
      <c r="BG116" s="344" t="str">
        <f t="shared" si="110"/>
        <v/>
      </c>
      <c r="BH116" s="347" t="str">
        <f t="shared" si="111"/>
        <v/>
      </c>
      <c r="BI116" s="348" t="str">
        <f t="shared" si="112"/>
        <v/>
      </c>
      <c r="BJ116" s="348" t="str">
        <f t="shared" si="113"/>
        <v/>
      </c>
      <c r="BK116" s="486" t="str">
        <f t="shared" si="114"/>
        <v/>
      </c>
      <c r="BL116" s="349" t="str">
        <f t="shared" si="121"/>
        <v/>
      </c>
      <c r="BM116" s="135" t="str">
        <f t="shared" si="122"/>
        <v/>
      </c>
      <c r="BN116" s="136" t="str">
        <f t="shared" si="123"/>
        <v/>
      </c>
      <c r="BO116" s="137" t="str">
        <f t="shared" si="124"/>
        <v/>
      </c>
      <c r="BP116" s="135" t="str">
        <f t="shared" si="125"/>
        <v/>
      </c>
      <c r="BQ116" s="136" t="str">
        <f t="shared" si="126"/>
        <v/>
      </c>
      <c r="BR116" s="137" t="str">
        <f t="shared" si="127"/>
        <v/>
      </c>
      <c r="BS116" s="135" t="str">
        <f t="shared" si="128"/>
        <v/>
      </c>
      <c r="BT116" s="140" t="str">
        <f t="shared" si="129"/>
        <v/>
      </c>
      <c r="BU116" s="348" t="str">
        <f t="shared" si="115"/>
        <v/>
      </c>
      <c r="BV116" s="348" t="str">
        <f t="shared" si="116"/>
        <v/>
      </c>
      <c r="BW116" s="348" t="str">
        <f t="shared" si="117"/>
        <v/>
      </c>
      <c r="BX116" s="350" t="str">
        <f t="shared" si="118"/>
        <v/>
      </c>
      <c r="BY116" s="351" t="str">
        <f t="shared" si="119"/>
        <v/>
      </c>
    </row>
    <row r="117" spans="1:77" s="5" customFormat="1" ht="15.6" x14ac:dyDescent="0.3">
      <c r="A117" s="141">
        <v>96</v>
      </c>
      <c r="B117" s="333"/>
      <c r="C117" s="22"/>
      <c r="D117" s="754"/>
      <c r="E117" s="756"/>
      <c r="F117" s="758"/>
      <c r="G117" s="49"/>
      <c r="H117" s="334"/>
      <c r="I117" s="334"/>
      <c r="J117" s="335"/>
      <c r="K117" s="336"/>
      <c r="L117" s="38" t="str">
        <f t="shared" si="65"/>
        <v/>
      </c>
      <c r="M117" s="38" t="str">
        <f t="shared" si="66"/>
        <v/>
      </c>
      <c r="N117" s="38" t="str">
        <f t="shared" si="67"/>
        <v/>
      </c>
      <c r="O117" s="39" t="str">
        <f t="shared" si="68"/>
        <v/>
      </c>
      <c r="P117" s="40" t="str">
        <f t="shared" si="120"/>
        <v/>
      </c>
      <c r="Q117" s="77" t="str">
        <f t="shared" si="69"/>
        <v/>
      </c>
      <c r="R117" s="337" t="str">
        <f t="shared" si="70"/>
        <v/>
      </c>
      <c r="S117" s="40" t="str">
        <f t="shared" si="71"/>
        <v/>
      </c>
      <c r="T117" s="77" t="str">
        <f t="shared" si="72"/>
        <v/>
      </c>
      <c r="U117" s="337" t="str">
        <f t="shared" si="73"/>
        <v/>
      </c>
      <c r="V117" s="40" t="str">
        <f t="shared" si="74"/>
        <v/>
      </c>
      <c r="W117" s="77" t="str">
        <f t="shared" si="75"/>
        <v/>
      </c>
      <c r="X117" s="41" t="str">
        <f t="shared" si="76"/>
        <v/>
      </c>
      <c r="Y117" s="41" t="str">
        <f t="shared" si="77"/>
        <v/>
      </c>
      <c r="Z117" s="41" t="str">
        <f t="shared" si="78"/>
        <v/>
      </c>
      <c r="AA117" s="42" t="str">
        <f t="shared" si="79"/>
        <v/>
      </c>
      <c r="AB117" s="338">
        <f t="shared" si="80"/>
        <v>0</v>
      </c>
      <c r="AC117" s="338" t="str">
        <f t="shared" si="81"/>
        <v/>
      </c>
      <c r="AD117" s="338" t="str">
        <f t="shared" si="82"/>
        <v/>
      </c>
      <c r="AE117" s="339" t="str">
        <f t="shared" si="83"/>
        <v/>
      </c>
      <c r="AF117" s="339" t="str">
        <f t="shared" si="84"/>
        <v/>
      </c>
      <c r="AG117" s="340" t="str">
        <f t="shared" si="85"/>
        <v/>
      </c>
      <c r="AH117" s="339" t="str">
        <f t="shared" si="86"/>
        <v/>
      </c>
      <c r="AI117" s="339" t="str">
        <f t="shared" si="87"/>
        <v/>
      </c>
      <c r="AJ117" s="340" t="str">
        <f t="shared" si="88"/>
        <v/>
      </c>
      <c r="AK117" s="339" t="str">
        <f t="shared" si="89"/>
        <v/>
      </c>
      <c r="AL117" s="339" t="str">
        <f t="shared" si="90"/>
        <v/>
      </c>
      <c r="AM117" s="340" t="str">
        <f t="shared" si="91"/>
        <v/>
      </c>
      <c r="AN117" s="341" t="str">
        <f t="shared" si="92"/>
        <v/>
      </c>
      <c r="AO117" s="342" t="str">
        <f t="shared" si="93"/>
        <v/>
      </c>
      <c r="AP117" s="339" t="str">
        <f t="shared" si="94"/>
        <v/>
      </c>
      <c r="AQ117" s="340" t="str">
        <f t="shared" si="95"/>
        <v/>
      </c>
      <c r="AR117" s="342" t="str">
        <f t="shared" si="96"/>
        <v/>
      </c>
      <c r="AS117" s="339" t="str">
        <f t="shared" si="97"/>
        <v/>
      </c>
      <c r="AT117" s="340" t="str">
        <f t="shared" si="98"/>
        <v/>
      </c>
      <c r="AU117" s="342" t="str">
        <f t="shared" si="99"/>
        <v/>
      </c>
      <c r="AV117" s="339" t="str">
        <f t="shared" si="100"/>
        <v/>
      </c>
      <c r="AW117" s="340" t="str">
        <f t="shared" si="101"/>
        <v/>
      </c>
      <c r="AX117" s="343"/>
      <c r="AY117" s="340" t="str">
        <f t="shared" si="102"/>
        <v/>
      </c>
      <c r="AZ117" s="340" t="str">
        <f t="shared" si="103"/>
        <v/>
      </c>
      <c r="BA117" s="344" t="str">
        <f t="shared" si="104"/>
        <v/>
      </c>
      <c r="BB117" s="345" t="str">
        <f t="shared" si="105"/>
        <v/>
      </c>
      <c r="BC117" s="346" t="str">
        <f t="shared" si="106"/>
        <v/>
      </c>
      <c r="BD117" s="344" t="str">
        <f t="shared" si="107"/>
        <v/>
      </c>
      <c r="BE117" s="345" t="str">
        <f t="shared" si="108"/>
        <v/>
      </c>
      <c r="BF117" s="346" t="str">
        <f t="shared" si="109"/>
        <v/>
      </c>
      <c r="BG117" s="344" t="str">
        <f t="shared" si="110"/>
        <v/>
      </c>
      <c r="BH117" s="347" t="str">
        <f t="shared" si="111"/>
        <v/>
      </c>
      <c r="BI117" s="348" t="str">
        <f t="shared" si="112"/>
        <v/>
      </c>
      <c r="BJ117" s="348" t="str">
        <f t="shared" si="113"/>
        <v/>
      </c>
      <c r="BK117" s="486" t="str">
        <f t="shared" si="114"/>
        <v/>
      </c>
      <c r="BL117" s="349" t="str">
        <f t="shared" si="121"/>
        <v/>
      </c>
      <c r="BM117" s="135" t="str">
        <f t="shared" si="122"/>
        <v/>
      </c>
      <c r="BN117" s="136" t="str">
        <f t="shared" si="123"/>
        <v/>
      </c>
      <c r="BO117" s="137" t="str">
        <f t="shared" si="124"/>
        <v/>
      </c>
      <c r="BP117" s="135" t="str">
        <f t="shared" si="125"/>
        <v/>
      </c>
      <c r="BQ117" s="136" t="str">
        <f t="shared" si="126"/>
        <v/>
      </c>
      <c r="BR117" s="137" t="str">
        <f t="shared" si="127"/>
        <v/>
      </c>
      <c r="BS117" s="135" t="str">
        <f t="shared" si="128"/>
        <v/>
      </c>
      <c r="BT117" s="140" t="str">
        <f t="shared" si="129"/>
        <v/>
      </c>
      <c r="BU117" s="348" t="str">
        <f t="shared" si="115"/>
        <v/>
      </c>
      <c r="BV117" s="348" t="str">
        <f t="shared" si="116"/>
        <v/>
      </c>
      <c r="BW117" s="348" t="str">
        <f t="shared" si="117"/>
        <v/>
      </c>
      <c r="BX117" s="350" t="str">
        <f t="shared" si="118"/>
        <v/>
      </c>
      <c r="BY117" s="351" t="str">
        <f t="shared" si="119"/>
        <v/>
      </c>
    </row>
    <row r="118" spans="1:77" s="5" customFormat="1" ht="15.6" x14ac:dyDescent="0.3">
      <c r="A118" s="141">
        <v>97</v>
      </c>
      <c r="B118" s="333"/>
      <c r="C118" s="22"/>
      <c r="D118" s="754"/>
      <c r="E118" s="756"/>
      <c r="F118" s="758"/>
      <c r="G118" s="49"/>
      <c r="H118" s="334"/>
      <c r="I118" s="334"/>
      <c r="J118" s="335"/>
      <c r="K118" s="336"/>
      <c r="L118" s="38" t="str">
        <f t="shared" si="65"/>
        <v/>
      </c>
      <c r="M118" s="38" t="str">
        <f t="shared" si="66"/>
        <v/>
      </c>
      <c r="N118" s="38" t="str">
        <f t="shared" si="67"/>
        <v/>
      </c>
      <c r="O118" s="39" t="str">
        <f t="shared" si="68"/>
        <v/>
      </c>
      <c r="P118" s="40" t="str">
        <f t="shared" si="120"/>
        <v/>
      </c>
      <c r="Q118" s="77" t="str">
        <f t="shared" si="69"/>
        <v/>
      </c>
      <c r="R118" s="337" t="str">
        <f t="shared" si="70"/>
        <v/>
      </c>
      <c r="S118" s="40" t="str">
        <f t="shared" si="71"/>
        <v/>
      </c>
      <c r="T118" s="77" t="str">
        <f t="shared" si="72"/>
        <v/>
      </c>
      <c r="U118" s="337" t="str">
        <f t="shared" si="73"/>
        <v/>
      </c>
      <c r="V118" s="40" t="str">
        <f t="shared" si="74"/>
        <v/>
      </c>
      <c r="W118" s="77" t="str">
        <f t="shared" si="75"/>
        <v/>
      </c>
      <c r="X118" s="41" t="str">
        <f t="shared" si="76"/>
        <v/>
      </c>
      <c r="Y118" s="41" t="str">
        <f t="shared" si="77"/>
        <v/>
      </c>
      <c r="Z118" s="41" t="str">
        <f t="shared" si="78"/>
        <v/>
      </c>
      <c r="AA118" s="42" t="str">
        <f t="shared" si="79"/>
        <v/>
      </c>
      <c r="AB118" s="338">
        <f t="shared" si="80"/>
        <v>0</v>
      </c>
      <c r="AC118" s="338" t="str">
        <f t="shared" si="81"/>
        <v/>
      </c>
      <c r="AD118" s="338" t="str">
        <f t="shared" si="82"/>
        <v/>
      </c>
      <c r="AE118" s="339" t="str">
        <f t="shared" si="83"/>
        <v/>
      </c>
      <c r="AF118" s="339" t="str">
        <f t="shared" si="84"/>
        <v/>
      </c>
      <c r="AG118" s="340" t="str">
        <f t="shared" si="85"/>
        <v/>
      </c>
      <c r="AH118" s="339" t="str">
        <f t="shared" si="86"/>
        <v/>
      </c>
      <c r="AI118" s="339" t="str">
        <f t="shared" si="87"/>
        <v/>
      </c>
      <c r="AJ118" s="340" t="str">
        <f t="shared" si="88"/>
        <v/>
      </c>
      <c r="AK118" s="339" t="str">
        <f t="shared" si="89"/>
        <v/>
      </c>
      <c r="AL118" s="339" t="str">
        <f t="shared" si="90"/>
        <v/>
      </c>
      <c r="AM118" s="340" t="str">
        <f t="shared" si="91"/>
        <v/>
      </c>
      <c r="AN118" s="341" t="str">
        <f t="shared" si="92"/>
        <v/>
      </c>
      <c r="AO118" s="342" t="str">
        <f t="shared" si="93"/>
        <v/>
      </c>
      <c r="AP118" s="339" t="str">
        <f t="shared" si="94"/>
        <v/>
      </c>
      <c r="AQ118" s="340" t="str">
        <f t="shared" si="95"/>
        <v/>
      </c>
      <c r="AR118" s="342" t="str">
        <f t="shared" si="96"/>
        <v/>
      </c>
      <c r="AS118" s="339" t="str">
        <f t="shared" si="97"/>
        <v/>
      </c>
      <c r="AT118" s="340" t="str">
        <f t="shared" si="98"/>
        <v/>
      </c>
      <c r="AU118" s="342" t="str">
        <f t="shared" si="99"/>
        <v/>
      </c>
      <c r="AV118" s="339" t="str">
        <f t="shared" si="100"/>
        <v/>
      </c>
      <c r="AW118" s="340" t="str">
        <f t="shared" si="101"/>
        <v/>
      </c>
      <c r="AX118" s="343"/>
      <c r="AY118" s="340" t="str">
        <f t="shared" si="102"/>
        <v/>
      </c>
      <c r="AZ118" s="340" t="str">
        <f t="shared" si="103"/>
        <v/>
      </c>
      <c r="BA118" s="344" t="str">
        <f t="shared" si="104"/>
        <v/>
      </c>
      <c r="BB118" s="345" t="str">
        <f t="shared" si="105"/>
        <v/>
      </c>
      <c r="BC118" s="346" t="str">
        <f t="shared" si="106"/>
        <v/>
      </c>
      <c r="BD118" s="344" t="str">
        <f t="shared" si="107"/>
        <v/>
      </c>
      <c r="BE118" s="345" t="str">
        <f t="shared" si="108"/>
        <v/>
      </c>
      <c r="BF118" s="346" t="str">
        <f t="shared" si="109"/>
        <v/>
      </c>
      <c r="BG118" s="344" t="str">
        <f t="shared" si="110"/>
        <v/>
      </c>
      <c r="BH118" s="347" t="str">
        <f t="shared" si="111"/>
        <v/>
      </c>
      <c r="BI118" s="348" t="str">
        <f t="shared" si="112"/>
        <v/>
      </c>
      <c r="BJ118" s="348" t="str">
        <f t="shared" si="113"/>
        <v/>
      </c>
      <c r="BK118" s="486" t="str">
        <f t="shared" si="114"/>
        <v/>
      </c>
      <c r="BL118" s="349" t="str">
        <f t="shared" si="121"/>
        <v/>
      </c>
      <c r="BM118" s="135" t="str">
        <f t="shared" si="122"/>
        <v/>
      </c>
      <c r="BN118" s="136" t="str">
        <f t="shared" si="123"/>
        <v/>
      </c>
      <c r="BO118" s="137" t="str">
        <f t="shared" si="124"/>
        <v/>
      </c>
      <c r="BP118" s="135" t="str">
        <f t="shared" si="125"/>
        <v/>
      </c>
      <c r="BQ118" s="136" t="str">
        <f t="shared" si="126"/>
        <v/>
      </c>
      <c r="BR118" s="137" t="str">
        <f t="shared" si="127"/>
        <v/>
      </c>
      <c r="BS118" s="135" t="str">
        <f t="shared" si="128"/>
        <v/>
      </c>
      <c r="BT118" s="140" t="str">
        <f t="shared" si="129"/>
        <v/>
      </c>
      <c r="BU118" s="348" t="str">
        <f t="shared" si="115"/>
        <v/>
      </c>
      <c r="BV118" s="348" t="str">
        <f t="shared" si="116"/>
        <v/>
      </c>
      <c r="BW118" s="348" t="str">
        <f t="shared" si="117"/>
        <v/>
      </c>
      <c r="BX118" s="350" t="str">
        <f t="shared" si="118"/>
        <v/>
      </c>
      <c r="BY118" s="351" t="str">
        <f t="shared" si="119"/>
        <v/>
      </c>
    </row>
    <row r="119" spans="1:77" s="5" customFormat="1" ht="15.6" x14ac:dyDescent="0.3">
      <c r="A119" s="141">
        <v>98</v>
      </c>
      <c r="B119" s="333"/>
      <c r="C119" s="22"/>
      <c r="D119" s="754"/>
      <c r="E119" s="756"/>
      <c r="F119" s="758"/>
      <c r="G119" s="49"/>
      <c r="H119" s="334"/>
      <c r="I119" s="334"/>
      <c r="J119" s="335"/>
      <c r="K119" s="336"/>
      <c r="L119" s="38" t="str">
        <f t="shared" si="65"/>
        <v/>
      </c>
      <c r="M119" s="38" t="str">
        <f t="shared" si="66"/>
        <v/>
      </c>
      <c r="N119" s="38" t="str">
        <f t="shared" si="67"/>
        <v/>
      </c>
      <c r="O119" s="39" t="str">
        <f t="shared" si="68"/>
        <v/>
      </c>
      <c r="P119" s="40" t="str">
        <f t="shared" si="120"/>
        <v/>
      </c>
      <c r="Q119" s="77" t="str">
        <f t="shared" si="69"/>
        <v/>
      </c>
      <c r="R119" s="337" t="str">
        <f t="shared" si="70"/>
        <v/>
      </c>
      <c r="S119" s="40" t="str">
        <f t="shared" si="71"/>
        <v/>
      </c>
      <c r="T119" s="77" t="str">
        <f t="shared" si="72"/>
        <v/>
      </c>
      <c r="U119" s="337" t="str">
        <f t="shared" si="73"/>
        <v/>
      </c>
      <c r="V119" s="40" t="str">
        <f t="shared" si="74"/>
        <v/>
      </c>
      <c r="W119" s="77" t="str">
        <f t="shared" si="75"/>
        <v/>
      </c>
      <c r="X119" s="41" t="str">
        <f t="shared" si="76"/>
        <v/>
      </c>
      <c r="Y119" s="41" t="str">
        <f t="shared" si="77"/>
        <v/>
      </c>
      <c r="Z119" s="41" t="str">
        <f t="shared" si="78"/>
        <v/>
      </c>
      <c r="AA119" s="42" t="str">
        <f t="shared" si="79"/>
        <v/>
      </c>
      <c r="AB119" s="338">
        <f t="shared" si="80"/>
        <v>0</v>
      </c>
      <c r="AC119" s="338" t="str">
        <f t="shared" si="81"/>
        <v/>
      </c>
      <c r="AD119" s="338" t="str">
        <f t="shared" si="82"/>
        <v/>
      </c>
      <c r="AE119" s="339" t="str">
        <f t="shared" si="83"/>
        <v/>
      </c>
      <c r="AF119" s="339" t="str">
        <f t="shared" si="84"/>
        <v/>
      </c>
      <c r="AG119" s="340" t="str">
        <f t="shared" si="85"/>
        <v/>
      </c>
      <c r="AH119" s="339" t="str">
        <f t="shared" si="86"/>
        <v/>
      </c>
      <c r="AI119" s="339" t="str">
        <f t="shared" si="87"/>
        <v/>
      </c>
      <c r="AJ119" s="340" t="str">
        <f t="shared" si="88"/>
        <v/>
      </c>
      <c r="AK119" s="339" t="str">
        <f t="shared" si="89"/>
        <v/>
      </c>
      <c r="AL119" s="339" t="str">
        <f t="shared" si="90"/>
        <v/>
      </c>
      <c r="AM119" s="340" t="str">
        <f t="shared" si="91"/>
        <v/>
      </c>
      <c r="AN119" s="341" t="str">
        <f t="shared" si="92"/>
        <v/>
      </c>
      <c r="AO119" s="342" t="str">
        <f t="shared" si="93"/>
        <v/>
      </c>
      <c r="AP119" s="339" t="str">
        <f t="shared" si="94"/>
        <v/>
      </c>
      <c r="AQ119" s="340" t="str">
        <f t="shared" si="95"/>
        <v/>
      </c>
      <c r="AR119" s="342" t="str">
        <f t="shared" si="96"/>
        <v/>
      </c>
      <c r="AS119" s="339" t="str">
        <f t="shared" si="97"/>
        <v/>
      </c>
      <c r="AT119" s="340" t="str">
        <f t="shared" si="98"/>
        <v/>
      </c>
      <c r="AU119" s="342" t="str">
        <f t="shared" si="99"/>
        <v/>
      </c>
      <c r="AV119" s="339" t="str">
        <f t="shared" si="100"/>
        <v/>
      </c>
      <c r="AW119" s="340" t="str">
        <f t="shared" si="101"/>
        <v/>
      </c>
      <c r="AX119" s="343"/>
      <c r="AY119" s="340" t="str">
        <f t="shared" si="102"/>
        <v/>
      </c>
      <c r="AZ119" s="340" t="str">
        <f t="shared" si="103"/>
        <v/>
      </c>
      <c r="BA119" s="344" t="str">
        <f t="shared" si="104"/>
        <v/>
      </c>
      <c r="BB119" s="345" t="str">
        <f t="shared" si="105"/>
        <v/>
      </c>
      <c r="BC119" s="346" t="str">
        <f t="shared" si="106"/>
        <v/>
      </c>
      <c r="BD119" s="344" t="str">
        <f t="shared" si="107"/>
        <v/>
      </c>
      <c r="BE119" s="345" t="str">
        <f t="shared" si="108"/>
        <v/>
      </c>
      <c r="BF119" s="346" t="str">
        <f t="shared" si="109"/>
        <v/>
      </c>
      <c r="BG119" s="344" t="str">
        <f t="shared" si="110"/>
        <v/>
      </c>
      <c r="BH119" s="347" t="str">
        <f t="shared" si="111"/>
        <v/>
      </c>
      <c r="BI119" s="348" t="str">
        <f t="shared" si="112"/>
        <v/>
      </c>
      <c r="BJ119" s="348" t="str">
        <f t="shared" si="113"/>
        <v/>
      </c>
      <c r="BK119" s="486" t="str">
        <f t="shared" si="114"/>
        <v/>
      </c>
      <c r="BL119" s="349" t="str">
        <f t="shared" si="121"/>
        <v/>
      </c>
      <c r="BM119" s="135" t="str">
        <f t="shared" si="122"/>
        <v/>
      </c>
      <c r="BN119" s="136" t="str">
        <f t="shared" si="123"/>
        <v/>
      </c>
      <c r="BO119" s="137" t="str">
        <f t="shared" si="124"/>
        <v/>
      </c>
      <c r="BP119" s="135" t="str">
        <f t="shared" si="125"/>
        <v/>
      </c>
      <c r="BQ119" s="136" t="str">
        <f t="shared" si="126"/>
        <v/>
      </c>
      <c r="BR119" s="137" t="str">
        <f t="shared" si="127"/>
        <v/>
      </c>
      <c r="BS119" s="135" t="str">
        <f t="shared" si="128"/>
        <v/>
      </c>
      <c r="BT119" s="140" t="str">
        <f t="shared" si="129"/>
        <v/>
      </c>
      <c r="BU119" s="348" t="str">
        <f t="shared" si="115"/>
        <v/>
      </c>
      <c r="BV119" s="348" t="str">
        <f t="shared" si="116"/>
        <v/>
      </c>
      <c r="BW119" s="348" t="str">
        <f t="shared" si="117"/>
        <v/>
      </c>
      <c r="BX119" s="350" t="str">
        <f t="shared" si="118"/>
        <v/>
      </c>
      <c r="BY119" s="351" t="str">
        <f t="shared" si="119"/>
        <v/>
      </c>
    </row>
    <row r="120" spans="1:77" s="5" customFormat="1" ht="15.6" x14ac:dyDescent="0.3">
      <c r="A120" s="141">
        <v>99</v>
      </c>
      <c r="B120" s="333"/>
      <c r="C120" s="22"/>
      <c r="D120" s="754"/>
      <c r="E120" s="756"/>
      <c r="F120" s="758"/>
      <c r="G120" s="49"/>
      <c r="H120" s="334"/>
      <c r="I120" s="334"/>
      <c r="J120" s="335"/>
      <c r="K120" s="336"/>
      <c r="L120" s="38" t="str">
        <f t="shared" si="65"/>
        <v/>
      </c>
      <c r="M120" s="38" t="str">
        <f t="shared" si="66"/>
        <v/>
      </c>
      <c r="N120" s="38" t="str">
        <f t="shared" si="67"/>
        <v/>
      </c>
      <c r="O120" s="39" t="str">
        <f t="shared" si="68"/>
        <v/>
      </c>
      <c r="P120" s="40" t="str">
        <f t="shared" si="120"/>
        <v/>
      </c>
      <c r="Q120" s="77" t="str">
        <f t="shared" si="69"/>
        <v/>
      </c>
      <c r="R120" s="337" t="str">
        <f t="shared" si="70"/>
        <v/>
      </c>
      <c r="S120" s="40" t="str">
        <f t="shared" si="71"/>
        <v/>
      </c>
      <c r="T120" s="77" t="str">
        <f t="shared" si="72"/>
        <v/>
      </c>
      <c r="U120" s="337" t="str">
        <f t="shared" si="73"/>
        <v/>
      </c>
      <c r="V120" s="40" t="str">
        <f t="shared" si="74"/>
        <v/>
      </c>
      <c r="W120" s="77" t="str">
        <f t="shared" si="75"/>
        <v/>
      </c>
      <c r="X120" s="41" t="str">
        <f t="shared" si="76"/>
        <v/>
      </c>
      <c r="Y120" s="41" t="str">
        <f t="shared" si="77"/>
        <v/>
      </c>
      <c r="Z120" s="41" t="str">
        <f t="shared" si="78"/>
        <v/>
      </c>
      <c r="AA120" s="42" t="str">
        <f t="shared" si="79"/>
        <v/>
      </c>
      <c r="AB120" s="338">
        <f t="shared" si="80"/>
        <v>0</v>
      </c>
      <c r="AC120" s="338" t="str">
        <f t="shared" si="81"/>
        <v/>
      </c>
      <c r="AD120" s="338" t="str">
        <f t="shared" si="82"/>
        <v/>
      </c>
      <c r="AE120" s="339" t="str">
        <f t="shared" si="83"/>
        <v/>
      </c>
      <c r="AF120" s="339" t="str">
        <f t="shared" si="84"/>
        <v/>
      </c>
      <c r="AG120" s="340" t="str">
        <f t="shared" si="85"/>
        <v/>
      </c>
      <c r="AH120" s="339" t="str">
        <f t="shared" si="86"/>
        <v/>
      </c>
      <c r="AI120" s="339" t="str">
        <f t="shared" si="87"/>
        <v/>
      </c>
      <c r="AJ120" s="340" t="str">
        <f t="shared" si="88"/>
        <v/>
      </c>
      <c r="AK120" s="339" t="str">
        <f t="shared" si="89"/>
        <v/>
      </c>
      <c r="AL120" s="339" t="str">
        <f t="shared" si="90"/>
        <v/>
      </c>
      <c r="AM120" s="340" t="str">
        <f t="shared" si="91"/>
        <v/>
      </c>
      <c r="AN120" s="341" t="str">
        <f t="shared" si="92"/>
        <v/>
      </c>
      <c r="AO120" s="342" t="str">
        <f t="shared" si="93"/>
        <v/>
      </c>
      <c r="AP120" s="339" t="str">
        <f t="shared" si="94"/>
        <v/>
      </c>
      <c r="AQ120" s="340" t="str">
        <f t="shared" si="95"/>
        <v/>
      </c>
      <c r="AR120" s="342" t="str">
        <f t="shared" si="96"/>
        <v/>
      </c>
      <c r="AS120" s="339" t="str">
        <f t="shared" si="97"/>
        <v/>
      </c>
      <c r="AT120" s="340" t="str">
        <f t="shared" si="98"/>
        <v/>
      </c>
      <c r="AU120" s="342" t="str">
        <f t="shared" si="99"/>
        <v/>
      </c>
      <c r="AV120" s="339" t="str">
        <f t="shared" si="100"/>
        <v/>
      </c>
      <c r="AW120" s="340" t="str">
        <f t="shared" si="101"/>
        <v/>
      </c>
      <c r="AX120" s="343"/>
      <c r="AY120" s="340" t="str">
        <f t="shared" si="102"/>
        <v/>
      </c>
      <c r="AZ120" s="340" t="str">
        <f t="shared" si="103"/>
        <v/>
      </c>
      <c r="BA120" s="344" t="str">
        <f t="shared" si="104"/>
        <v/>
      </c>
      <c r="BB120" s="345" t="str">
        <f t="shared" si="105"/>
        <v/>
      </c>
      <c r="BC120" s="346" t="str">
        <f t="shared" si="106"/>
        <v/>
      </c>
      <c r="BD120" s="344" t="str">
        <f t="shared" si="107"/>
        <v/>
      </c>
      <c r="BE120" s="345" t="str">
        <f t="shared" si="108"/>
        <v/>
      </c>
      <c r="BF120" s="346" t="str">
        <f t="shared" si="109"/>
        <v/>
      </c>
      <c r="BG120" s="344" t="str">
        <f t="shared" si="110"/>
        <v/>
      </c>
      <c r="BH120" s="347" t="str">
        <f t="shared" si="111"/>
        <v/>
      </c>
      <c r="BI120" s="348" t="str">
        <f t="shared" si="112"/>
        <v/>
      </c>
      <c r="BJ120" s="348" t="str">
        <f t="shared" si="113"/>
        <v/>
      </c>
      <c r="BK120" s="486" t="str">
        <f t="shared" si="114"/>
        <v/>
      </c>
      <c r="BL120" s="349" t="str">
        <f t="shared" si="121"/>
        <v/>
      </c>
      <c r="BM120" s="135" t="str">
        <f t="shared" si="122"/>
        <v/>
      </c>
      <c r="BN120" s="136" t="str">
        <f t="shared" si="123"/>
        <v/>
      </c>
      <c r="BO120" s="137" t="str">
        <f t="shared" si="124"/>
        <v/>
      </c>
      <c r="BP120" s="135" t="str">
        <f t="shared" si="125"/>
        <v/>
      </c>
      <c r="BQ120" s="136" t="str">
        <f t="shared" si="126"/>
        <v/>
      </c>
      <c r="BR120" s="137" t="str">
        <f t="shared" si="127"/>
        <v/>
      </c>
      <c r="BS120" s="135" t="str">
        <f t="shared" si="128"/>
        <v/>
      </c>
      <c r="BT120" s="140" t="str">
        <f t="shared" si="129"/>
        <v/>
      </c>
      <c r="BU120" s="348" t="str">
        <f t="shared" si="115"/>
        <v/>
      </c>
      <c r="BV120" s="348" t="str">
        <f t="shared" si="116"/>
        <v/>
      </c>
      <c r="BW120" s="348" t="str">
        <f t="shared" si="117"/>
        <v/>
      </c>
      <c r="BX120" s="350" t="str">
        <f t="shared" si="118"/>
        <v/>
      </c>
      <c r="BY120" s="351" t="str">
        <f t="shared" si="119"/>
        <v/>
      </c>
    </row>
    <row r="121" spans="1:77" s="5" customFormat="1" ht="15.6" x14ac:dyDescent="0.3">
      <c r="A121" s="141">
        <v>100</v>
      </c>
      <c r="B121" s="333"/>
      <c r="C121" s="22"/>
      <c r="D121" s="754"/>
      <c r="E121" s="756"/>
      <c r="F121" s="758"/>
      <c r="G121" s="49"/>
      <c r="H121" s="334"/>
      <c r="I121" s="334"/>
      <c r="J121" s="335"/>
      <c r="K121" s="336"/>
      <c r="L121" s="38" t="str">
        <f t="shared" si="65"/>
        <v/>
      </c>
      <c r="M121" s="38" t="str">
        <f t="shared" si="66"/>
        <v/>
      </c>
      <c r="N121" s="38" t="str">
        <f t="shared" si="67"/>
        <v/>
      </c>
      <c r="O121" s="39" t="str">
        <f t="shared" si="68"/>
        <v/>
      </c>
      <c r="P121" s="40" t="str">
        <f t="shared" si="120"/>
        <v/>
      </c>
      <c r="Q121" s="77" t="str">
        <f t="shared" si="69"/>
        <v/>
      </c>
      <c r="R121" s="337" t="str">
        <f t="shared" si="70"/>
        <v/>
      </c>
      <c r="S121" s="40" t="str">
        <f t="shared" si="71"/>
        <v/>
      </c>
      <c r="T121" s="77" t="str">
        <f t="shared" si="72"/>
        <v/>
      </c>
      <c r="U121" s="337" t="str">
        <f t="shared" si="73"/>
        <v/>
      </c>
      <c r="V121" s="40" t="str">
        <f t="shared" si="74"/>
        <v/>
      </c>
      <c r="W121" s="77" t="str">
        <f t="shared" si="75"/>
        <v/>
      </c>
      <c r="X121" s="41" t="str">
        <f t="shared" si="76"/>
        <v/>
      </c>
      <c r="Y121" s="41" t="str">
        <f t="shared" si="77"/>
        <v/>
      </c>
      <c r="Z121" s="41" t="str">
        <f t="shared" si="78"/>
        <v/>
      </c>
      <c r="AA121" s="42" t="str">
        <f t="shared" si="79"/>
        <v/>
      </c>
      <c r="AB121" s="338">
        <f t="shared" si="80"/>
        <v>0</v>
      </c>
      <c r="AC121" s="338" t="str">
        <f t="shared" si="81"/>
        <v/>
      </c>
      <c r="AD121" s="338" t="str">
        <f t="shared" si="82"/>
        <v/>
      </c>
      <c r="AE121" s="339" t="str">
        <f t="shared" si="83"/>
        <v/>
      </c>
      <c r="AF121" s="339" t="str">
        <f t="shared" si="84"/>
        <v/>
      </c>
      <c r="AG121" s="340" t="str">
        <f t="shared" si="85"/>
        <v/>
      </c>
      <c r="AH121" s="339" t="str">
        <f t="shared" si="86"/>
        <v/>
      </c>
      <c r="AI121" s="339" t="str">
        <f t="shared" si="87"/>
        <v/>
      </c>
      <c r="AJ121" s="340" t="str">
        <f t="shared" si="88"/>
        <v/>
      </c>
      <c r="AK121" s="339" t="str">
        <f t="shared" si="89"/>
        <v/>
      </c>
      <c r="AL121" s="339" t="str">
        <f t="shared" si="90"/>
        <v/>
      </c>
      <c r="AM121" s="340" t="str">
        <f t="shared" si="91"/>
        <v/>
      </c>
      <c r="AN121" s="341" t="str">
        <f t="shared" si="92"/>
        <v/>
      </c>
      <c r="AO121" s="342" t="str">
        <f t="shared" si="93"/>
        <v/>
      </c>
      <c r="AP121" s="339" t="str">
        <f t="shared" si="94"/>
        <v/>
      </c>
      <c r="AQ121" s="340" t="str">
        <f t="shared" si="95"/>
        <v/>
      </c>
      <c r="AR121" s="342" t="str">
        <f t="shared" si="96"/>
        <v/>
      </c>
      <c r="AS121" s="339" t="str">
        <f t="shared" si="97"/>
        <v/>
      </c>
      <c r="AT121" s="340" t="str">
        <f t="shared" si="98"/>
        <v/>
      </c>
      <c r="AU121" s="342" t="str">
        <f t="shared" si="99"/>
        <v/>
      </c>
      <c r="AV121" s="339" t="str">
        <f t="shared" si="100"/>
        <v/>
      </c>
      <c r="AW121" s="340" t="str">
        <f t="shared" si="101"/>
        <v/>
      </c>
      <c r="AX121" s="343"/>
      <c r="AY121" s="340" t="str">
        <f t="shared" si="102"/>
        <v/>
      </c>
      <c r="AZ121" s="340" t="str">
        <f t="shared" si="103"/>
        <v/>
      </c>
      <c r="BA121" s="344" t="str">
        <f t="shared" si="104"/>
        <v/>
      </c>
      <c r="BB121" s="345" t="str">
        <f t="shared" si="105"/>
        <v/>
      </c>
      <c r="BC121" s="346" t="str">
        <f t="shared" si="106"/>
        <v/>
      </c>
      <c r="BD121" s="344" t="str">
        <f t="shared" si="107"/>
        <v/>
      </c>
      <c r="BE121" s="345" t="str">
        <f t="shared" si="108"/>
        <v/>
      </c>
      <c r="BF121" s="346" t="str">
        <f t="shared" si="109"/>
        <v/>
      </c>
      <c r="BG121" s="344" t="str">
        <f t="shared" si="110"/>
        <v/>
      </c>
      <c r="BH121" s="347" t="str">
        <f t="shared" si="111"/>
        <v/>
      </c>
      <c r="BI121" s="348" t="str">
        <f t="shared" si="112"/>
        <v/>
      </c>
      <c r="BJ121" s="348" t="str">
        <f t="shared" si="113"/>
        <v/>
      </c>
      <c r="BK121" s="486" t="str">
        <f t="shared" si="114"/>
        <v/>
      </c>
      <c r="BL121" s="349" t="str">
        <f t="shared" si="121"/>
        <v/>
      </c>
      <c r="BM121" s="135" t="str">
        <f t="shared" si="122"/>
        <v/>
      </c>
      <c r="BN121" s="136" t="str">
        <f t="shared" si="123"/>
        <v/>
      </c>
      <c r="BO121" s="137" t="str">
        <f t="shared" si="124"/>
        <v/>
      </c>
      <c r="BP121" s="135" t="str">
        <f t="shared" si="125"/>
        <v/>
      </c>
      <c r="BQ121" s="136" t="str">
        <f t="shared" si="126"/>
        <v/>
      </c>
      <c r="BR121" s="137" t="str">
        <f t="shared" si="127"/>
        <v/>
      </c>
      <c r="BS121" s="135" t="str">
        <f t="shared" si="128"/>
        <v/>
      </c>
      <c r="BT121" s="140" t="str">
        <f t="shared" si="129"/>
        <v/>
      </c>
      <c r="BU121" s="348" t="str">
        <f t="shared" si="115"/>
        <v/>
      </c>
      <c r="BV121" s="348" t="str">
        <f t="shared" si="116"/>
        <v/>
      </c>
      <c r="BW121" s="348" t="str">
        <f t="shared" si="117"/>
        <v/>
      </c>
      <c r="BX121" s="350" t="str">
        <f t="shared" si="118"/>
        <v/>
      </c>
      <c r="BY121" s="351" t="str">
        <f t="shared" si="119"/>
        <v/>
      </c>
    </row>
    <row r="122" spans="1:77" s="5" customFormat="1" ht="15.6" x14ac:dyDescent="0.3">
      <c r="A122" s="141">
        <v>101</v>
      </c>
      <c r="B122" s="333"/>
      <c r="C122" s="22"/>
      <c r="D122" s="754"/>
      <c r="E122" s="756"/>
      <c r="F122" s="758"/>
      <c r="G122" s="49"/>
      <c r="H122" s="334"/>
      <c r="I122" s="334"/>
      <c r="J122" s="335"/>
      <c r="K122" s="336"/>
      <c r="L122" s="38" t="str">
        <f t="shared" si="65"/>
        <v/>
      </c>
      <c r="M122" s="38" t="str">
        <f t="shared" si="66"/>
        <v/>
      </c>
      <c r="N122" s="38" t="str">
        <f t="shared" si="67"/>
        <v/>
      </c>
      <c r="O122" s="39" t="str">
        <f t="shared" si="68"/>
        <v/>
      </c>
      <c r="P122" s="40" t="str">
        <f t="shared" si="120"/>
        <v/>
      </c>
      <c r="Q122" s="77" t="str">
        <f t="shared" si="69"/>
        <v/>
      </c>
      <c r="R122" s="337" t="str">
        <f t="shared" si="70"/>
        <v/>
      </c>
      <c r="S122" s="40" t="str">
        <f t="shared" si="71"/>
        <v/>
      </c>
      <c r="T122" s="77" t="str">
        <f t="shared" si="72"/>
        <v/>
      </c>
      <c r="U122" s="337" t="str">
        <f t="shared" si="73"/>
        <v/>
      </c>
      <c r="V122" s="40" t="str">
        <f t="shared" si="74"/>
        <v/>
      </c>
      <c r="W122" s="77" t="str">
        <f t="shared" si="75"/>
        <v/>
      </c>
      <c r="X122" s="41" t="str">
        <f t="shared" si="76"/>
        <v/>
      </c>
      <c r="Y122" s="41" t="str">
        <f t="shared" si="77"/>
        <v/>
      </c>
      <c r="Z122" s="41" t="str">
        <f t="shared" si="78"/>
        <v/>
      </c>
      <c r="AA122" s="42" t="str">
        <f t="shared" si="79"/>
        <v/>
      </c>
      <c r="AB122" s="338">
        <f t="shared" si="80"/>
        <v>0</v>
      </c>
      <c r="AC122" s="338" t="str">
        <f t="shared" si="81"/>
        <v/>
      </c>
      <c r="AD122" s="338" t="str">
        <f t="shared" si="82"/>
        <v/>
      </c>
      <c r="AE122" s="339" t="str">
        <f t="shared" si="83"/>
        <v/>
      </c>
      <c r="AF122" s="339" t="str">
        <f t="shared" si="84"/>
        <v/>
      </c>
      <c r="AG122" s="340" t="str">
        <f t="shared" si="85"/>
        <v/>
      </c>
      <c r="AH122" s="339" t="str">
        <f t="shared" si="86"/>
        <v/>
      </c>
      <c r="AI122" s="339" t="str">
        <f t="shared" si="87"/>
        <v/>
      </c>
      <c r="AJ122" s="340" t="str">
        <f t="shared" si="88"/>
        <v/>
      </c>
      <c r="AK122" s="339" t="str">
        <f t="shared" si="89"/>
        <v/>
      </c>
      <c r="AL122" s="339" t="str">
        <f t="shared" si="90"/>
        <v/>
      </c>
      <c r="AM122" s="340" t="str">
        <f t="shared" si="91"/>
        <v/>
      </c>
      <c r="AN122" s="341" t="str">
        <f t="shared" si="92"/>
        <v/>
      </c>
      <c r="AO122" s="342" t="str">
        <f t="shared" si="93"/>
        <v/>
      </c>
      <c r="AP122" s="339" t="str">
        <f t="shared" si="94"/>
        <v/>
      </c>
      <c r="AQ122" s="340" t="str">
        <f t="shared" si="95"/>
        <v/>
      </c>
      <c r="AR122" s="342" t="str">
        <f t="shared" si="96"/>
        <v/>
      </c>
      <c r="AS122" s="339" t="str">
        <f t="shared" si="97"/>
        <v/>
      </c>
      <c r="AT122" s="340" t="str">
        <f t="shared" si="98"/>
        <v/>
      </c>
      <c r="AU122" s="342" t="str">
        <f t="shared" si="99"/>
        <v/>
      </c>
      <c r="AV122" s="339" t="str">
        <f t="shared" si="100"/>
        <v/>
      </c>
      <c r="AW122" s="340" t="str">
        <f t="shared" si="101"/>
        <v/>
      </c>
      <c r="AX122" s="343"/>
      <c r="AY122" s="340" t="str">
        <f t="shared" si="102"/>
        <v/>
      </c>
      <c r="AZ122" s="340" t="str">
        <f t="shared" si="103"/>
        <v/>
      </c>
      <c r="BA122" s="344" t="str">
        <f t="shared" si="104"/>
        <v/>
      </c>
      <c r="BB122" s="345" t="str">
        <f t="shared" si="105"/>
        <v/>
      </c>
      <c r="BC122" s="346" t="str">
        <f t="shared" si="106"/>
        <v/>
      </c>
      <c r="BD122" s="344" t="str">
        <f t="shared" si="107"/>
        <v/>
      </c>
      <c r="BE122" s="345" t="str">
        <f t="shared" si="108"/>
        <v/>
      </c>
      <c r="BF122" s="346" t="str">
        <f t="shared" si="109"/>
        <v/>
      </c>
      <c r="BG122" s="344" t="str">
        <f t="shared" si="110"/>
        <v/>
      </c>
      <c r="BH122" s="347" t="str">
        <f t="shared" si="111"/>
        <v/>
      </c>
      <c r="BI122" s="348" t="str">
        <f t="shared" si="112"/>
        <v/>
      </c>
      <c r="BJ122" s="348" t="str">
        <f t="shared" si="113"/>
        <v/>
      </c>
      <c r="BK122" s="486" t="str">
        <f t="shared" si="114"/>
        <v/>
      </c>
      <c r="BL122" s="349" t="str">
        <f t="shared" si="121"/>
        <v/>
      </c>
      <c r="BM122" s="135" t="str">
        <f t="shared" si="122"/>
        <v/>
      </c>
      <c r="BN122" s="136" t="str">
        <f t="shared" si="123"/>
        <v/>
      </c>
      <c r="BO122" s="137" t="str">
        <f t="shared" si="124"/>
        <v/>
      </c>
      <c r="BP122" s="135" t="str">
        <f t="shared" si="125"/>
        <v/>
      </c>
      <c r="BQ122" s="136" t="str">
        <f t="shared" si="126"/>
        <v/>
      </c>
      <c r="BR122" s="137" t="str">
        <f t="shared" si="127"/>
        <v/>
      </c>
      <c r="BS122" s="135" t="str">
        <f t="shared" si="128"/>
        <v/>
      </c>
      <c r="BT122" s="140" t="str">
        <f t="shared" si="129"/>
        <v/>
      </c>
      <c r="BU122" s="348" t="str">
        <f t="shared" si="115"/>
        <v/>
      </c>
      <c r="BV122" s="348" t="str">
        <f t="shared" si="116"/>
        <v/>
      </c>
      <c r="BW122" s="348" t="str">
        <f t="shared" si="117"/>
        <v/>
      </c>
      <c r="BX122" s="350" t="str">
        <f t="shared" si="118"/>
        <v/>
      </c>
      <c r="BY122" s="351" t="str">
        <f t="shared" si="119"/>
        <v/>
      </c>
    </row>
    <row r="123" spans="1:77" s="5" customFormat="1" ht="15.6" x14ac:dyDescent="0.3">
      <c r="A123" s="141">
        <v>102</v>
      </c>
      <c r="B123" s="333"/>
      <c r="C123" s="22"/>
      <c r="D123" s="754"/>
      <c r="E123" s="756"/>
      <c r="F123" s="758"/>
      <c r="G123" s="49"/>
      <c r="H123" s="334"/>
      <c r="I123" s="334"/>
      <c r="J123" s="335"/>
      <c r="K123" s="336"/>
      <c r="L123" s="38" t="str">
        <f t="shared" si="65"/>
        <v/>
      </c>
      <c r="M123" s="38" t="str">
        <f t="shared" si="66"/>
        <v/>
      </c>
      <c r="N123" s="38" t="str">
        <f t="shared" si="67"/>
        <v/>
      </c>
      <c r="O123" s="39" t="str">
        <f t="shared" si="68"/>
        <v/>
      </c>
      <c r="P123" s="40" t="str">
        <f t="shared" si="120"/>
        <v/>
      </c>
      <c r="Q123" s="77" t="str">
        <f t="shared" si="69"/>
        <v/>
      </c>
      <c r="R123" s="337" t="str">
        <f t="shared" si="70"/>
        <v/>
      </c>
      <c r="S123" s="40" t="str">
        <f t="shared" si="71"/>
        <v/>
      </c>
      <c r="T123" s="77" t="str">
        <f t="shared" si="72"/>
        <v/>
      </c>
      <c r="U123" s="337" t="str">
        <f t="shared" si="73"/>
        <v/>
      </c>
      <c r="V123" s="40" t="str">
        <f t="shared" si="74"/>
        <v/>
      </c>
      <c r="W123" s="77" t="str">
        <f t="shared" si="75"/>
        <v/>
      </c>
      <c r="X123" s="41" t="str">
        <f t="shared" si="76"/>
        <v/>
      </c>
      <c r="Y123" s="41" t="str">
        <f t="shared" si="77"/>
        <v/>
      </c>
      <c r="Z123" s="41" t="str">
        <f t="shared" si="78"/>
        <v/>
      </c>
      <c r="AA123" s="42" t="str">
        <f t="shared" si="79"/>
        <v/>
      </c>
      <c r="AB123" s="338">
        <f t="shared" si="80"/>
        <v>0</v>
      </c>
      <c r="AC123" s="338" t="str">
        <f t="shared" si="81"/>
        <v/>
      </c>
      <c r="AD123" s="338" t="str">
        <f t="shared" si="82"/>
        <v/>
      </c>
      <c r="AE123" s="339" t="str">
        <f t="shared" si="83"/>
        <v/>
      </c>
      <c r="AF123" s="339" t="str">
        <f t="shared" si="84"/>
        <v/>
      </c>
      <c r="AG123" s="340" t="str">
        <f t="shared" si="85"/>
        <v/>
      </c>
      <c r="AH123" s="339" t="str">
        <f t="shared" si="86"/>
        <v/>
      </c>
      <c r="AI123" s="339" t="str">
        <f t="shared" si="87"/>
        <v/>
      </c>
      <c r="AJ123" s="340" t="str">
        <f t="shared" si="88"/>
        <v/>
      </c>
      <c r="AK123" s="339" t="str">
        <f t="shared" si="89"/>
        <v/>
      </c>
      <c r="AL123" s="339" t="str">
        <f t="shared" si="90"/>
        <v/>
      </c>
      <c r="AM123" s="340" t="str">
        <f t="shared" si="91"/>
        <v/>
      </c>
      <c r="AN123" s="341" t="str">
        <f t="shared" si="92"/>
        <v/>
      </c>
      <c r="AO123" s="342" t="str">
        <f t="shared" si="93"/>
        <v/>
      </c>
      <c r="AP123" s="339" t="str">
        <f t="shared" si="94"/>
        <v/>
      </c>
      <c r="AQ123" s="340" t="str">
        <f t="shared" si="95"/>
        <v/>
      </c>
      <c r="AR123" s="342" t="str">
        <f t="shared" si="96"/>
        <v/>
      </c>
      <c r="AS123" s="339" t="str">
        <f t="shared" si="97"/>
        <v/>
      </c>
      <c r="AT123" s="340" t="str">
        <f t="shared" si="98"/>
        <v/>
      </c>
      <c r="AU123" s="342" t="str">
        <f t="shared" si="99"/>
        <v/>
      </c>
      <c r="AV123" s="339" t="str">
        <f t="shared" si="100"/>
        <v/>
      </c>
      <c r="AW123" s="340" t="str">
        <f t="shared" si="101"/>
        <v/>
      </c>
      <c r="AX123" s="343"/>
      <c r="AY123" s="340" t="str">
        <f t="shared" si="102"/>
        <v/>
      </c>
      <c r="AZ123" s="340" t="str">
        <f t="shared" si="103"/>
        <v/>
      </c>
      <c r="BA123" s="344" t="str">
        <f t="shared" si="104"/>
        <v/>
      </c>
      <c r="BB123" s="345" t="str">
        <f t="shared" si="105"/>
        <v/>
      </c>
      <c r="BC123" s="346" t="str">
        <f t="shared" si="106"/>
        <v/>
      </c>
      <c r="BD123" s="344" t="str">
        <f t="shared" si="107"/>
        <v/>
      </c>
      <c r="BE123" s="345" t="str">
        <f t="shared" si="108"/>
        <v/>
      </c>
      <c r="BF123" s="346" t="str">
        <f t="shared" si="109"/>
        <v/>
      </c>
      <c r="BG123" s="344" t="str">
        <f t="shared" si="110"/>
        <v/>
      </c>
      <c r="BH123" s="347" t="str">
        <f t="shared" si="111"/>
        <v/>
      </c>
      <c r="BI123" s="348" t="str">
        <f t="shared" si="112"/>
        <v/>
      </c>
      <c r="BJ123" s="348" t="str">
        <f t="shared" si="113"/>
        <v/>
      </c>
      <c r="BK123" s="486" t="str">
        <f t="shared" si="114"/>
        <v/>
      </c>
      <c r="BL123" s="349" t="str">
        <f t="shared" si="121"/>
        <v/>
      </c>
      <c r="BM123" s="135" t="str">
        <f t="shared" si="122"/>
        <v/>
      </c>
      <c r="BN123" s="136" t="str">
        <f t="shared" si="123"/>
        <v/>
      </c>
      <c r="BO123" s="137" t="str">
        <f t="shared" si="124"/>
        <v/>
      </c>
      <c r="BP123" s="135" t="str">
        <f t="shared" si="125"/>
        <v/>
      </c>
      <c r="BQ123" s="136" t="str">
        <f t="shared" si="126"/>
        <v/>
      </c>
      <c r="BR123" s="137" t="str">
        <f t="shared" si="127"/>
        <v/>
      </c>
      <c r="BS123" s="135" t="str">
        <f t="shared" si="128"/>
        <v/>
      </c>
      <c r="BT123" s="140" t="str">
        <f t="shared" si="129"/>
        <v/>
      </c>
      <c r="BU123" s="348" t="str">
        <f t="shared" si="115"/>
        <v/>
      </c>
      <c r="BV123" s="348" t="str">
        <f t="shared" si="116"/>
        <v/>
      </c>
      <c r="BW123" s="348" t="str">
        <f t="shared" si="117"/>
        <v/>
      </c>
      <c r="BX123" s="350" t="str">
        <f t="shared" si="118"/>
        <v/>
      </c>
      <c r="BY123" s="351" t="str">
        <f t="shared" si="119"/>
        <v/>
      </c>
    </row>
    <row r="124" spans="1:77" s="5" customFormat="1" ht="15.6" x14ac:dyDescent="0.3">
      <c r="A124" s="141">
        <v>103</v>
      </c>
      <c r="B124" s="333"/>
      <c r="C124" s="22"/>
      <c r="D124" s="754"/>
      <c r="E124" s="756"/>
      <c r="F124" s="758"/>
      <c r="G124" s="49"/>
      <c r="H124" s="334"/>
      <c r="I124" s="334"/>
      <c r="J124" s="335"/>
      <c r="K124" s="336"/>
      <c r="L124" s="38" t="str">
        <f t="shared" si="65"/>
        <v/>
      </c>
      <c r="M124" s="38" t="str">
        <f t="shared" si="66"/>
        <v/>
      </c>
      <c r="N124" s="38" t="str">
        <f t="shared" si="67"/>
        <v/>
      </c>
      <c r="O124" s="39" t="str">
        <f t="shared" si="68"/>
        <v/>
      </c>
      <c r="P124" s="40" t="str">
        <f t="shared" si="120"/>
        <v/>
      </c>
      <c r="Q124" s="77" t="str">
        <f t="shared" si="69"/>
        <v/>
      </c>
      <c r="R124" s="337" t="str">
        <f t="shared" si="70"/>
        <v/>
      </c>
      <c r="S124" s="40" t="str">
        <f t="shared" si="71"/>
        <v/>
      </c>
      <c r="T124" s="77" t="str">
        <f t="shared" si="72"/>
        <v/>
      </c>
      <c r="U124" s="337" t="str">
        <f t="shared" si="73"/>
        <v/>
      </c>
      <c r="V124" s="40" t="str">
        <f t="shared" si="74"/>
        <v/>
      </c>
      <c r="W124" s="77" t="str">
        <f t="shared" si="75"/>
        <v/>
      </c>
      <c r="X124" s="41" t="str">
        <f t="shared" si="76"/>
        <v/>
      </c>
      <c r="Y124" s="41" t="str">
        <f t="shared" si="77"/>
        <v/>
      </c>
      <c r="Z124" s="41" t="str">
        <f t="shared" si="78"/>
        <v/>
      </c>
      <c r="AA124" s="42" t="str">
        <f t="shared" si="79"/>
        <v/>
      </c>
      <c r="AB124" s="338">
        <f t="shared" si="80"/>
        <v>0</v>
      </c>
      <c r="AC124" s="338" t="str">
        <f t="shared" si="81"/>
        <v/>
      </c>
      <c r="AD124" s="338" t="str">
        <f t="shared" si="82"/>
        <v/>
      </c>
      <c r="AE124" s="339" t="str">
        <f t="shared" si="83"/>
        <v/>
      </c>
      <c r="AF124" s="339" t="str">
        <f t="shared" si="84"/>
        <v/>
      </c>
      <c r="AG124" s="340" t="str">
        <f t="shared" si="85"/>
        <v/>
      </c>
      <c r="AH124" s="339" t="str">
        <f t="shared" si="86"/>
        <v/>
      </c>
      <c r="AI124" s="339" t="str">
        <f t="shared" si="87"/>
        <v/>
      </c>
      <c r="AJ124" s="340" t="str">
        <f t="shared" si="88"/>
        <v/>
      </c>
      <c r="AK124" s="339" t="str">
        <f t="shared" si="89"/>
        <v/>
      </c>
      <c r="AL124" s="339" t="str">
        <f t="shared" si="90"/>
        <v/>
      </c>
      <c r="AM124" s="340" t="str">
        <f t="shared" si="91"/>
        <v/>
      </c>
      <c r="AN124" s="341" t="str">
        <f t="shared" si="92"/>
        <v/>
      </c>
      <c r="AO124" s="342" t="str">
        <f t="shared" si="93"/>
        <v/>
      </c>
      <c r="AP124" s="339" t="str">
        <f t="shared" si="94"/>
        <v/>
      </c>
      <c r="AQ124" s="340" t="str">
        <f t="shared" si="95"/>
        <v/>
      </c>
      <c r="AR124" s="342" t="str">
        <f t="shared" si="96"/>
        <v/>
      </c>
      <c r="AS124" s="339" t="str">
        <f t="shared" si="97"/>
        <v/>
      </c>
      <c r="AT124" s="340" t="str">
        <f t="shared" si="98"/>
        <v/>
      </c>
      <c r="AU124" s="342" t="str">
        <f t="shared" si="99"/>
        <v/>
      </c>
      <c r="AV124" s="339" t="str">
        <f t="shared" si="100"/>
        <v/>
      </c>
      <c r="AW124" s="340" t="str">
        <f t="shared" si="101"/>
        <v/>
      </c>
      <c r="AX124" s="343"/>
      <c r="AY124" s="340" t="str">
        <f t="shared" si="102"/>
        <v/>
      </c>
      <c r="AZ124" s="340" t="str">
        <f t="shared" si="103"/>
        <v/>
      </c>
      <c r="BA124" s="344" t="str">
        <f t="shared" si="104"/>
        <v/>
      </c>
      <c r="BB124" s="345" t="str">
        <f t="shared" si="105"/>
        <v/>
      </c>
      <c r="BC124" s="346" t="str">
        <f t="shared" si="106"/>
        <v/>
      </c>
      <c r="BD124" s="344" t="str">
        <f t="shared" si="107"/>
        <v/>
      </c>
      <c r="BE124" s="345" t="str">
        <f t="shared" si="108"/>
        <v/>
      </c>
      <c r="BF124" s="346" t="str">
        <f t="shared" si="109"/>
        <v/>
      </c>
      <c r="BG124" s="344" t="str">
        <f t="shared" si="110"/>
        <v/>
      </c>
      <c r="BH124" s="347" t="str">
        <f t="shared" si="111"/>
        <v/>
      </c>
      <c r="BI124" s="348" t="str">
        <f t="shared" si="112"/>
        <v/>
      </c>
      <c r="BJ124" s="348" t="str">
        <f t="shared" si="113"/>
        <v/>
      </c>
      <c r="BK124" s="486" t="str">
        <f t="shared" si="114"/>
        <v/>
      </c>
      <c r="BL124" s="349" t="str">
        <f t="shared" si="121"/>
        <v/>
      </c>
      <c r="BM124" s="135" t="str">
        <f t="shared" si="122"/>
        <v/>
      </c>
      <c r="BN124" s="136" t="str">
        <f t="shared" si="123"/>
        <v/>
      </c>
      <c r="BO124" s="137" t="str">
        <f t="shared" si="124"/>
        <v/>
      </c>
      <c r="BP124" s="135" t="str">
        <f t="shared" si="125"/>
        <v/>
      </c>
      <c r="BQ124" s="136" t="str">
        <f t="shared" si="126"/>
        <v/>
      </c>
      <c r="BR124" s="137" t="str">
        <f t="shared" si="127"/>
        <v/>
      </c>
      <c r="BS124" s="135" t="str">
        <f t="shared" si="128"/>
        <v/>
      </c>
      <c r="BT124" s="140" t="str">
        <f t="shared" si="129"/>
        <v/>
      </c>
      <c r="BU124" s="348" t="str">
        <f t="shared" si="115"/>
        <v/>
      </c>
      <c r="BV124" s="348" t="str">
        <f t="shared" si="116"/>
        <v/>
      </c>
      <c r="BW124" s="348" t="str">
        <f t="shared" si="117"/>
        <v/>
      </c>
      <c r="BX124" s="350" t="str">
        <f t="shared" si="118"/>
        <v/>
      </c>
      <c r="BY124" s="351" t="str">
        <f t="shared" si="119"/>
        <v/>
      </c>
    </row>
    <row r="125" spans="1:77" s="5" customFormat="1" ht="15.6" x14ac:dyDescent="0.3">
      <c r="A125" s="141">
        <v>104</v>
      </c>
      <c r="B125" s="333"/>
      <c r="C125" s="22"/>
      <c r="D125" s="754"/>
      <c r="E125" s="756"/>
      <c r="F125" s="758"/>
      <c r="G125" s="49"/>
      <c r="H125" s="334"/>
      <c r="I125" s="334"/>
      <c r="J125" s="335"/>
      <c r="K125" s="336"/>
      <c r="L125" s="38" t="str">
        <f t="shared" si="65"/>
        <v/>
      </c>
      <c r="M125" s="38" t="str">
        <f t="shared" si="66"/>
        <v/>
      </c>
      <c r="N125" s="38" t="str">
        <f t="shared" si="67"/>
        <v/>
      </c>
      <c r="O125" s="39" t="str">
        <f t="shared" si="68"/>
        <v/>
      </c>
      <c r="P125" s="40" t="str">
        <f t="shared" si="120"/>
        <v/>
      </c>
      <c r="Q125" s="77" t="str">
        <f t="shared" si="69"/>
        <v/>
      </c>
      <c r="R125" s="337" t="str">
        <f t="shared" si="70"/>
        <v/>
      </c>
      <c r="S125" s="40" t="str">
        <f t="shared" si="71"/>
        <v/>
      </c>
      <c r="T125" s="77" t="str">
        <f t="shared" si="72"/>
        <v/>
      </c>
      <c r="U125" s="337" t="str">
        <f t="shared" si="73"/>
        <v/>
      </c>
      <c r="V125" s="40" t="str">
        <f t="shared" si="74"/>
        <v/>
      </c>
      <c r="W125" s="77" t="str">
        <f t="shared" si="75"/>
        <v/>
      </c>
      <c r="X125" s="41" t="str">
        <f t="shared" si="76"/>
        <v/>
      </c>
      <c r="Y125" s="41" t="str">
        <f t="shared" si="77"/>
        <v/>
      </c>
      <c r="Z125" s="41" t="str">
        <f t="shared" si="78"/>
        <v/>
      </c>
      <c r="AA125" s="42" t="str">
        <f t="shared" si="79"/>
        <v/>
      </c>
      <c r="AB125" s="338">
        <f t="shared" si="80"/>
        <v>0</v>
      </c>
      <c r="AC125" s="338" t="str">
        <f t="shared" si="81"/>
        <v/>
      </c>
      <c r="AD125" s="338" t="str">
        <f t="shared" si="82"/>
        <v/>
      </c>
      <c r="AE125" s="339" t="str">
        <f t="shared" si="83"/>
        <v/>
      </c>
      <c r="AF125" s="339" t="str">
        <f t="shared" si="84"/>
        <v/>
      </c>
      <c r="AG125" s="340" t="str">
        <f t="shared" si="85"/>
        <v/>
      </c>
      <c r="AH125" s="339" t="str">
        <f t="shared" si="86"/>
        <v/>
      </c>
      <c r="AI125" s="339" t="str">
        <f t="shared" si="87"/>
        <v/>
      </c>
      <c r="AJ125" s="340" t="str">
        <f t="shared" si="88"/>
        <v/>
      </c>
      <c r="AK125" s="339" t="str">
        <f t="shared" si="89"/>
        <v/>
      </c>
      <c r="AL125" s="339" t="str">
        <f t="shared" si="90"/>
        <v/>
      </c>
      <c r="AM125" s="340" t="str">
        <f t="shared" si="91"/>
        <v/>
      </c>
      <c r="AN125" s="341" t="str">
        <f t="shared" si="92"/>
        <v/>
      </c>
      <c r="AO125" s="342" t="str">
        <f t="shared" si="93"/>
        <v/>
      </c>
      <c r="AP125" s="339" t="str">
        <f t="shared" si="94"/>
        <v/>
      </c>
      <c r="AQ125" s="340" t="str">
        <f t="shared" si="95"/>
        <v/>
      </c>
      <c r="AR125" s="342" t="str">
        <f t="shared" si="96"/>
        <v/>
      </c>
      <c r="AS125" s="339" t="str">
        <f t="shared" si="97"/>
        <v/>
      </c>
      <c r="AT125" s="340" t="str">
        <f t="shared" si="98"/>
        <v/>
      </c>
      <c r="AU125" s="342" t="str">
        <f t="shared" si="99"/>
        <v/>
      </c>
      <c r="AV125" s="339" t="str">
        <f t="shared" si="100"/>
        <v/>
      </c>
      <c r="AW125" s="340" t="str">
        <f t="shared" si="101"/>
        <v/>
      </c>
      <c r="AX125" s="343"/>
      <c r="AY125" s="340" t="str">
        <f t="shared" si="102"/>
        <v/>
      </c>
      <c r="AZ125" s="340" t="str">
        <f t="shared" si="103"/>
        <v/>
      </c>
      <c r="BA125" s="344" t="str">
        <f t="shared" si="104"/>
        <v/>
      </c>
      <c r="BB125" s="345" t="str">
        <f t="shared" si="105"/>
        <v/>
      </c>
      <c r="BC125" s="346" t="str">
        <f t="shared" si="106"/>
        <v/>
      </c>
      <c r="BD125" s="344" t="str">
        <f t="shared" si="107"/>
        <v/>
      </c>
      <c r="BE125" s="345" t="str">
        <f t="shared" si="108"/>
        <v/>
      </c>
      <c r="BF125" s="346" t="str">
        <f t="shared" si="109"/>
        <v/>
      </c>
      <c r="BG125" s="344" t="str">
        <f t="shared" si="110"/>
        <v/>
      </c>
      <c r="BH125" s="347" t="str">
        <f t="shared" si="111"/>
        <v/>
      </c>
      <c r="BI125" s="348" t="str">
        <f t="shared" si="112"/>
        <v/>
      </c>
      <c r="BJ125" s="348" t="str">
        <f t="shared" si="113"/>
        <v/>
      </c>
      <c r="BK125" s="486" t="str">
        <f t="shared" si="114"/>
        <v/>
      </c>
      <c r="BL125" s="349" t="str">
        <f t="shared" si="121"/>
        <v/>
      </c>
      <c r="BM125" s="135" t="str">
        <f t="shared" si="122"/>
        <v/>
      </c>
      <c r="BN125" s="136" t="str">
        <f t="shared" si="123"/>
        <v/>
      </c>
      <c r="BO125" s="137" t="str">
        <f t="shared" si="124"/>
        <v/>
      </c>
      <c r="BP125" s="135" t="str">
        <f t="shared" si="125"/>
        <v/>
      </c>
      <c r="BQ125" s="136" t="str">
        <f t="shared" si="126"/>
        <v/>
      </c>
      <c r="BR125" s="137" t="str">
        <f t="shared" si="127"/>
        <v/>
      </c>
      <c r="BS125" s="135" t="str">
        <f t="shared" si="128"/>
        <v/>
      </c>
      <c r="BT125" s="140" t="str">
        <f t="shared" si="129"/>
        <v/>
      </c>
      <c r="BU125" s="348" t="str">
        <f t="shared" si="115"/>
        <v/>
      </c>
      <c r="BV125" s="348" t="str">
        <f t="shared" si="116"/>
        <v/>
      </c>
      <c r="BW125" s="348" t="str">
        <f t="shared" si="117"/>
        <v/>
      </c>
      <c r="BX125" s="350" t="str">
        <f t="shared" si="118"/>
        <v/>
      </c>
      <c r="BY125" s="351" t="str">
        <f t="shared" si="119"/>
        <v/>
      </c>
    </row>
    <row r="126" spans="1:77" s="5" customFormat="1" ht="15.6" x14ac:dyDescent="0.3">
      <c r="A126" s="141">
        <v>105</v>
      </c>
      <c r="B126" s="333"/>
      <c r="C126" s="22"/>
      <c r="D126" s="754"/>
      <c r="E126" s="756"/>
      <c r="F126" s="758"/>
      <c r="G126" s="49"/>
      <c r="H126" s="334"/>
      <c r="I126" s="334"/>
      <c r="J126" s="335"/>
      <c r="K126" s="336"/>
      <c r="L126" s="38" t="str">
        <f t="shared" si="65"/>
        <v/>
      </c>
      <c r="M126" s="38" t="str">
        <f t="shared" si="66"/>
        <v/>
      </c>
      <c r="N126" s="38" t="str">
        <f t="shared" si="67"/>
        <v/>
      </c>
      <c r="O126" s="39" t="str">
        <f t="shared" si="68"/>
        <v/>
      </c>
      <c r="P126" s="40" t="str">
        <f t="shared" si="120"/>
        <v/>
      </c>
      <c r="Q126" s="77" t="str">
        <f t="shared" si="69"/>
        <v/>
      </c>
      <c r="R126" s="337" t="str">
        <f t="shared" si="70"/>
        <v/>
      </c>
      <c r="S126" s="40" t="str">
        <f t="shared" si="71"/>
        <v/>
      </c>
      <c r="T126" s="77" t="str">
        <f t="shared" si="72"/>
        <v/>
      </c>
      <c r="U126" s="337" t="str">
        <f t="shared" si="73"/>
        <v/>
      </c>
      <c r="V126" s="40" t="str">
        <f t="shared" si="74"/>
        <v/>
      </c>
      <c r="W126" s="77" t="str">
        <f t="shared" si="75"/>
        <v/>
      </c>
      <c r="X126" s="41" t="str">
        <f t="shared" si="76"/>
        <v/>
      </c>
      <c r="Y126" s="41" t="str">
        <f t="shared" si="77"/>
        <v/>
      </c>
      <c r="Z126" s="41" t="str">
        <f t="shared" si="78"/>
        <v/>
      </c>
      <c r="AA126" s="42" t="str">
        <f t="shared" si="79"/>
        <v/>
      </c>
      <c r="AB126" s="338">
        <f t="shared" si="80"/>
        <v>0</v>
      </c>
      <c r="AC126" s="338" t="str">
        <f t="shared" si="81"/>
        <v/>
      </c>
      <c r="AD126" s="338" t="str">
        <f t="shared" si="82"/>
        <v/>
      </c>
      <c r="AE126" s="339" t="str">
        <f t="shared" si="83"/>
        <v/>
      </c>
      <c r="AF126" s="339" t="str">
        <f t="shared" si="84"/>
        <v/>
      </c>
      <c r="AG126" s="340" t="str">
        <f t="shared" si="85"/>
        <v/>
      </c>
      <c r="AH126" s="339" t="str">
        <f t="shared" si="86"/>
        <v/>
      </c>
      <c r="AI126" s="339" t="str">
        <f t="shared" si="87"/>
        <v/>
      </c>
      <c r="AJ126" s="340" t="str">
        <f t="shared" si="88"/>
        <v/>
      </c>
      <c r="AK126" s="339" t="str">
        <f t="shared" si="89"/>
        <v/>
      </c>
      <c r="AL126" s="339" t="str">
        <f t="shared" si="90"/>
        <v/>
      </c>
      <c r="AM126" s="340" t="str">
        <f t="shared" si="91"/>
        <v/>
      </c>
      <c r="AN126" s="341" t="str">
        <f t="shared" si="92"/>
        <v/>
      </c>
      <c r="AO126" s="342" t="str">
        <f t="shared" si="93"/>
        <v/>
      </c>
      <c r="AP126" s="339" t="str">
        <f t="shared" si="94"/>
        <v/>
      </c>
      <c r="AQ126" s="340" t="str">
        <f t="shared" si="95"/>
        <v/>
      </c>
      <c r="AR126" s="342" t="str">
        <f t="shared" si="96"/>
        <v/>
      </c>
      <c r="AS126" s="339" t="str">
        <f t="shared" si="97"/>
        <v/>
      </c>
      <c r="AT126" s="340" t="str">
        <f t="shared" si="98"/>
        <v/>
      </c>
      <c r="AU126" s="342" t="str">
        <f t="shared" si="99"/>
        <v/>
      </c>
      <c r="AV126" s="339" t="str">
        <f t="shared" si="100"/>
        <v/>
      </c>
      <c r="AW126" s="340" t="str">
        <f t="shared" si="101"/>
        <v/>
      </c>
      <c r="AX126" s="343"/>
      <c r="AY126" s="340" t="str">
        <f t="shared" si="102"/>
        <v/>
      </c>
      <c r="AZ126" s="340" t="str">
        <f t="shared" si="103"/>
        <v/>
      </c>
      <c r="BA126" s="344" t="str">
        <f t="shared" si="104"/>
        <v/>
      </c>
      <c r="BB126" s="345" t="str">
        <f t="shared" si="105"/>
        <v/>
      </c>
      <c r="BC126" s="346" t="str">
        <f t="shared" si="106"/>
        <v/>
      </c>
      <c r="BD126" s="344" t="str">
        <f t="shared" si="107"/>
        <v/>
      </c>
      <c r="BE126" s="345" t="str">
        <f t="shared" si="108"/>
        <v/>
      </c>
      <c r="BF126" s="346" t="str">
        <f t="shared" si="109"/>
        <v/>
      </c>
      <c r="BG126" s="344" t="str">
        <f t="shared" si="110"/>
        <v/>
      </c>
      <c r="BH126" s="347" t="str">
        <f t="shared" si="111"/>
        <v/>
      </c>
      <c r="BI126" s="348" t="str">
        <f t="shared" si="112"/>
        <v/>
      </c>
      <c r="BJ126" s="348" t="str">
        <f t="shared" si="113"/>
        <v/>
      </c>
      <c r="BK126" s="486" t="str">
        <f t="shared" si="114"/>
        <v/>
      </c>
      <c r="BL126" s="349" t="str">
        <f t="shared" si="121"/>
        <v/>
      </c>
      <c r="BM126" s="135" t="str">
        <f t="shared" si="122"/>
        <v/>
      </c>
      <c r="BN126" s="136" t="str">
        <f t="shared" si="123"/>
        <v/>
      </c>
      <c r="BO126" s="137" t="str">
        <f t="shared" si="124"/>
        <v/>
      </c>
      <c r="BP126" s="135" t="str">
        <f t="shared" si="125"/>
        <v/>
      </c>
      <c r="BQ126" s="136" t="str">
        <f t="shared" si="126"/>
        <v/>
      </c>
      <c r="BR126" s="137" t="str">
        <f t="shared" si="127"/>
        <v/>
      </c>
      <c r="BS126" s="135" t="str">
        <f t="shared" si="128"/>
        <v/>
      </c>
      <c r="BT126" s="140" t="str">
        <f t="shared" si="129"/>
        <v/>
      </c>
      <c r="BU126" s="348" t="str">
        <f t="shared" si="115"/>
        <v/>
      </c>
      <c r="BV126" s="348" t="str">
        <f t="shared" si="116"/>
        <v/>
      </c>
      <c r="BW126" s="348" t="str">
        <f t="shared" si="117"/>
        <v/>
      </c>
      <c r="BX126" s="350" t="str">
        <f t="shared" si="118"/>
        <v/>
      </c>
      <c r="BY126" s="351" t="str">
        <f t="shared" si="119"/>
        <v/>
      </c>
    </row>
    <row r="127" spans="1:77" s="5" customFormat="1" ht="15.6" x14ac:dyDescent="0.3">
      <c r="A127" s="141">
        <v>106</v>
      </c>
      <c r="B127" s="333"/>
      <c r="C127" s="22"/>
      <c r="D127" s="754"/>
      <c r="E127" s="756"/>
      <c r="F127" s="758"/>
      <c r="G127" s="49"/>
      <c r="H127" s="334"/>
      <c r="I127" s="334"/>
      <c r="J127" s="335"/>
      <c r="K127" s="336"/>
      <c r="L127" s="38" t="str">
        <f t="shared" si="65"/>
        <v/>
      </c>
      <c r="M127" s="38" t="str">
        <f t="shared" si="66"/>
        <v/>
      </c>
      <c r="N127" s="38" t="str">
        <f t="shared" si="67"/>
        <v/>
      </c>
      <c r="O127" s="39" t="str">
        <f t="shared" si="68"/>
        <v/>
      </c>
      <c r="P127" s="40" t="str">
        <f t="shared" si="120"/>
        <v/>
      </c>
      <c r="Q127" s="77" t="str">
        <f t="shared" si="69"/>
        <v/>
      </c>
      <c r="R127" s="337" t="str">
        <f t="shared" si="70"/>
        <v/>
      </c>
      <c r="S127" s="40" t="str">
        <f t="shared" si="71"/>
        <v/>
      </c>
      <c r="T127" s="77" t="str">
        <f t="shared" si="72"/>
        <v/>
      </c>
      <c r="U127" s="337" t="str">
        <f t="shared" si="73"/>
        <v/>
      </c>
      <c r="V127" s="40" t="str">
        <f t="shared" si="74"/>
        <v/>
      </c>
      <c r="W127" s="77" t="str">
        <f t="shared" si="75"/>
        <v/>
      </c>
      <c r="X127" s="41" t="str">
        <f t="shared" si="76"/>
        <v/>
      </c>
      <c r="Y127" s="41" t="str">
        <f t="shared" si="77"/>
        <v/>
      </c>
      <c r="Z127" s="41" t="str">
        <f t="shared" si="78"/>
        <v/>
      </c>
      <c r="AA127" s="42" t="str">
        <f t="shared" si="79"/>
        <v/>
      </c>
      <c r="AB127" s="338">
        <f t="shared" si="80"/>
        <v>0</v>
      </c>
      <c r="AC127" s="338" t="str">
        <f t="shared" si="81"/>
        <v/>
      </c>
      <c r="AD127" s="338" t="str">
        <f t="shared" si="82"/>
        <v/>
      </c>
      <c r="AE127" s="339" t="str">
        <f t="shared" si="83"/>
        <v/>
      </c>
      <c r="AF127" s="339" t="str">
        <f t="shared" si="84"/>
        <v/>
      </c>
      <c r="AG127" s="340" t="str">
        <f t="shared" si="85"/>
        <v/>
      </c>
      <c r="AH127" s="339" t="str">
        <f t="shared" si="86"/>
        <v/>
      </c>
      <c r="AI127" s="339" t="str">
        <f t="shared" si="87"/>
        <v/>
      </c>
      <c r="AJ127" s="340" t="str">
        <f t="shared" si="88"/>
        <v/>
      </c>
      <c r="AK127" s="339" t="str">
        <f t="shared" si="89"/>
        <v/>
      </c>
      <c r="AL127" s="339" t="str">
        <f t="shared" si="90"/>
        <v/>
      </c>
      <c r="AM127" s="340" t="str">
        <f t="shared" si="91"/>
        <v/>
      </c>
      <c r="AN127" s="341" t="str">
        <f t="shared" si="92"/>
        <v/>
      </c>
      <c r="AO127" s="342" t="str">
        <f t="shared" si="93"/>
        <v/>
      </c>
      <c r="AP127" s="339" t="str">
        <f t="shared" si="94"/>
        <v/>
      </c>
      <c r="AQ127" s="340" t="str">
        <f t="shared" si="95"/>
        <v/>
      </c>
      <c r="AR127" s="342" t="str">
        <f t="shared" si="96"/>
        <v/>
      </c>
      <c r="AS127" s="339" t="str">
        <f t="shared" si="97"/>
        <v/>
      </c>
      <c r="AT127" s="340" t="str">
        <f t="shared" si="98"/>
        <v/>
      </c>
      <c r="AU127" s="342" t="str">
        <f t="shared" si="99"/>
        <v/>
      </c>
      <c r="AV127" s="339" t="str">
        <f t="shared" si="100"/>
        <v/>
      </c>
      <c r="AW127" s="340" t="str">
        <f t="shared" si="101"/>
        <v/>
      </c>
      <c r="AX127" s="343"/>
      <c r="AY127" s="340" t="str">
        <f t="shared" si="102"/>
        <v/>
      </c>
      <c r="AZ127" s="340" t="str">
        <f t="shared" si="103"/>
        <v/>
      </c>
      <c r="BA127" s="344" t="str">
        <f t="shared" si="104"/>
        <v/>
      </c>
      <c r="BB127" s="345" t="str">
        <f t="shared" si="105"/>
        <v/>
      </c>
      <c r="BC127" s="346" t="str">
        <f t="shared" si="106"/>
        <v/>
      </c>
      <c r="BD127" s="344" t="str">
        <f t="shared" si="107"/>
        <v/>
      </c>
      <c r="BE127" s="345" t="str">
        <f t="shared" si="108"/>
        <v/>
      </c>
      <c r="BF127" s="346" t="str">
        <f t="shared" si="109"/>
        <v/>
      </c>
      <c r="BG127" s="344" t="str">
        <f t="shared" si="110"/>
        <v/>
      </c>
      <c r="BH127" s="347" t="str">
        <f t="shared" si="111"/>
        <v/>
      </c>
      <c r="BI127" s="348" t="str">
        <f t="shared" si="112"/>
        <v/>
      </c>
      <c r="BJ127" s="348" t="str">
        <f t="shared" si="113"/>
        <v/>
      </c>
      <c r="BK127" s="486" t="str">
        <f t="shared" si="114"/>
        <v/>
      </c>
      <c r="BL127" s="349" t="str">
        <f t="shared" si="121"/>
        <v/>
      </c>
      <c r="BM127" s="135" t="str">
        <f t="shared" si="122"/>
        <v/>
      </c>
      <c r="BN127" s="136" t="str">
        <f t="shared" si="123"/>
        <v/>
      </c>
      <c r="BO127" s="137" t="str">
        <f t="shared" si="124"/>
        <v/>
      </c>
      <c r="BP127" s="135" t="str">
        <f t="shared" si="125"/>
        <v/>
      </c>
      <c r="BQ127" s="136" t="str">
        <f t="shared" si="126"/>
        <v/>
      </c>
      <c r="BR127" s="137" t="str">
        <f t="shared" si="127"/>
        <v/>
      </c>
      <c r="BS127" s="135" t="str">
        <f t="shared" si="128"/>
        <v/>
      </c>
      <c r="BT127" s="140" t="str">
        <f t="shared" si="129"/>
        <v/>
      </c>
      <c r="BU127" s="348" t="str">
        <f t="shared" si="115"/>
        <v/>
      </c>
      <c r="BV127" s="348" t="str">
        <f t="shared" si="116"/>
        <v/>
      </c>
      <c r="BW127" s="348" t="str">
        <f t="shared" si="117"/>
        <v/>
      </c>
      <c r="BX127" s="350" t="str">
        <f t="shared" si="118"/>
        <v/>
      </c>
      <c r="BY127" s="351" t="str">
        <f t="shared" si="119"/>
        <v/>
      </c>
    </row>
    <row r="128" spans="1:77" s="5" customFormat="1" ht="15.6" x14ac:dyDescent="0.3">
      <c r="A128" s="141">
        <v>107</v>
      </c>
      <c r="B128" s="333"/>
      <c r="C128" s="22"/>
      <c r="D128" s="754"/>
      <c r="E128" s="756"/>
      <c r="F128" s="758"/>
      <c r="G128" s="49"/>
      <c r="H128" s="334"/>
      <c r="I128" s="334"/>
      <c r="J128" s="335"/>
      <c r="K128" s="336"/>
      <c r="L128" s="38" t="str">
        <f t="shared" si="65"/>
        <v/>
      </c>
      <c r="M128" s="38" t="str">
        <f t="shared" si="66"/>
        <v/>
      </c>
      <c r="N128" s="38" t="str">
        <f t="shared" si="67"/>
        <v/>
      </c>
      <c r="O128" s="39" t="str">
        <f t="shared" si="68"/>
        <v/>
      </c>
      <c r="P128" s="40" t="str">
        <f t="shared" si="120"/>
        <v/>
      </c>
      <c r="Q128" s="77" t="str">
        <f t="shared" si="69"/>
        <v/>
      </c>
      <c r="R128" s="337" t="str">
        <f t="shared" si="70"/>
        <v/>
      </c>
      <c r="S128" s="40" t="str">
        <f t="shared" si="71"/>
        <v/>
      </c>
      <c r="T128" s="77" t="str">
        <f t="shared" si="72"/>
        <v/>
      </c>
      <c r="U128" s="337" t="str">
        <f t="shared" si="73"/>
        <v/>
      </c>
      <c r="V128" s="40" t="str">
        <f t="shared" si="74"/>
        <v/>
      </c>
      <c r="W128" s="77" t="str">
        <f t="shared" si="75"/>
        <v/>
      </c>
      <c r="X128" s="41" t="str">
        <f t="shared" si="76"/>
        <v/>
      </c>
      <c r="Y128" s="41" t="str">
        <f t="shared" si="77"/>
        <v/>
      </c>
      <c r="Z128" s="41" t="str">
        <f t="shared" si="78"/>
        <v/>
      </c>
      <c r="AA128" s="42" t="str">
        <f t="shared" si="79"/>
        <v/>
      </c>
      <c r="AB128" s="338">
        <f t="shared" si="80"/>
        <v>0</v>
      </c>
      <c r="AC128" s="338" t="str">
        <f t="shared" si="81"/>
        <v/>
      </c>
      <c r="AD128" s="338" t="str">
        <f t="shared" si="82"/>
        <v/>
      </c>
      <c r="AE128" s="339" t="str">
        <f t="shared" si="83"/>
        <v/>
      </c>
      <c r="AF128" s="339" t="str">
        <f t="shared" si="84"/>
        <v/>
      </c>
      <c r="AG128" s="340" t="str">
        <f t="shared" si="85"/>
        <v/>
      </c>
      <c r="AH128" s="339" t="str">
        <f t="shared" si="86"/>
        <v/>
      </c>
      <c r="AI128" s="339" t="str">
        <f t="shared" si="87"/>
        <v/>
      </c>
      <c r="AJ128" s="340" t="str">
        <f t="shared" si="88"/>
        <v/>
      </c>
      <c r="AK128" s="339" t="str">
        <f t="shared" si="89"/>
        <v/>
      </c>
      <c r="AL128" s="339" t="str">
        <f t="shared" si="90"/>
        <v/>
      </c>
      <c r="AM128" s="340" t="str">
        <f t="shared" si="91"/>
        <v/>
      </c>
      <c r="AN128" s="341" t="str">
        <f t="shared" si="92"/>
        <v/>
      </c>
      <c r="AO128" s="342" t="str">
        <f t="shared" si="93"/>
        <v/>
      </c>
      <c r="AP128" s="339" t="str">
        <f t="shared" si="94"/>
        <v/>
      </c>
      <c r="AQ128" s="340" t="str">
        <f t="shared" si="95"/>
        <v/>
      </c>
      <c r="AR128" s="342" t="str">
        <f t="shared" si="96"/>
        <v/>
      </c>
      <c r="AS128" s="339" t="str">
        <f t="shared" si="97"/>
        <v/>
      </c>
      <c r="AT128" s="340" t="str">
        <f t="shared" si="98"/>
        <v/>
      </c>
      <c r="AU128" s="342" t="str">
        <f t="shared" si="99"/>
        <v/>
      </c>
      <c r="AV128" s="339" t="str">
        <f t="shared" si="100"/>
        <v/>
      </c>
      <c r="AW128" s="340" t="str">
        <f t="shared" si="101"/>
        <v/>
      </c>
      <c r="AX128" s="343"/>
      <c r="AY128" s="340" t="str">
        <f t="shared" si="102"/>
        <v/>
      </c>
      <c r="AZ128" s="340" t="str">
        <f t="shared" si="103"/>
        <v/>
      </c>
      <c r="BA128" s="344" t="str">
        <f t="shared" si="104"/>
        <v/>
      </c>
      <c r="BB128" s="345" t="str">
        <f t="shared" si="105"/>
        <v/>
      </c>
      <c r="BC128" s="346" t="str">
        <f t="shared" si="106"/>
        <v/>
      </c>
      <c r="BD128" s="344" t="str">
        <f t="shared" si="107"/>
        <v/>
      </c>
      <c r="BE128" s="345" t="str">
        <f t="shared" si="108"/>
        <v/>
      </c>
      <c r="BF128" s="346" t="str">
        <f t="shared" si="109"/>
        <v/>
      </c>
      <c r="BG128" s="344" t="str">
        <f t="shared" si="110"/>
        <v/>
      </c>
      <c r="BH128" s="347" t="str">
        <f t="shared" si="111"/>
        <v/>
      </c>
      <c r="BI128" s="348" t="str">
        <f t="shared" si="112"/>
        <v/>
      </c>
      <c r="BJ128" s="348" t="str">
        <f t="shared" si="113"/>
        <v/>
      </c>
      <c r="BK128" s="486" t="str">
        <f t="shared" si="114"/>
        <v/>
      </c>
      <c r="BL128" s="349" t="str">
        <f t="shared" si="121"/>
        <v/>
      </c>
      <c r="BM128" s="135" t="str">
        <f t="shared" si="122"/>
        <v/>
      </c>
      <c r="BN128" s="136" t="str">
        <f t="shared" si="123"/>
        <v/>
      </c>
      <c r="BO128" s="137" t="str">
        <f t="shared" si="124"/>
        <v/>
      </c>
      <c r="BP128" s="135" t="str">
        <f t="shared" si="125"/>
        <v/>
      </c>
      <c r="BQ128" s="136" t="str">
        <f t="shared" si="126"/>
        <v/>
      </c>
      <c r="BR128" s="137" t="str">
        <f t="shared" si="127"/>
        <v/>
      </c>
      <c r="BS128" s="135" t="str">
        <f t="shared" si="128"/>
        <v/>
      </c>
      <c r="BT128" s="140" t="str">
        <f t="shared" si="129"/>
        <v/>
      </c>
      <c r="BU128" s="348" t="str">
        <f t="shared" si="115"/>
        <v/>
      </c>
      <c r="BV128" s="348" t="str">
        <f t="shared" si="116"/>
        <v/>
      </c>
      <c r="BW128" s="348" t="str">
        <f t="shared" si="117"/>
        <v/>
      </c>
      <c r="BX128" s="350" t="str">
        <f t="shared" si="118"/>
        <v/>
      </c>
      <c r="BY128" s="351" t="str">
        <f t="shared" si="119"/>
        <v/>
      </c>
    </row>
    <row r="129" spans="1:77" s="5" customFormat="1" ht="15.6" x14ac:dyDescent="0.3">
      <c r="A129" s="141">
        <v>108</v>
      </c>
      <c r="B129" s="333"/>
      <c r="C129" s="22"/>
      <c r="D129" s="754"/>
      <c r="E129" s="756"/>
      <c r="F129" s="758"/>
      <c r="G129" s="49"/>
      <c r="H129" s="334"/>
      <c r="I129" s="334"/>
      <c r="J129" s="335"/>
      <c r="K129" s="336"/>
      <c r="L129" s="38" t="str">
        <f t="shared" si="65"/>
        <v/>
      </c>
      <c r="M129" s="38" t="str">
        <f t="shared" si="66"/>
        <v/>
      </c>
      <c r="N129" s="38" t="str">
        <f t="shared" si="67"/>
        <v/>
      </c>
      <c r="O129" s="39" t="str">
        <f t="shared" si="68"/>
        <v/>
      </c>
      <c r="P129" s="40" t="str">
        <f t="shared" si="120"/>
        <v/>
      </c>
      <c r="Q129" s="77" t="str">
        <f t="shared" si="69"/>
        <v/>
      </c>
      <c r="R129" s="337" t="str">
        <f t="shared" si="70"/>
        <v/>
      </c>
      <c r="S129" s="40" t="str">
        <f t="shared" si="71"/>
        <v/>
      </c>
      <c r="T129" s="77" t="str">
        <f t="shared" si="72"/>
        <v/>
      </c>
      <c r="U129" s="337" t="str">
        <f t="shared" si="73"/>
        <v/>
      </c>
      <c r="V129" s="40" t="str">
        <f t="shared" si="74"/>
        <v/>
      </c>
      <c r="W129" s="77" t="str">
        <f t="shared" si="75"/>
        <v/>
      </c>
      <c r="X129" s="41" t="str">
        <f t="shared" si="76"/>
        <v/>
      </c>
      <c r="Y129" s="41" t="str">
        <f t="shared" si="77"/>
        <v/>
      </c>
      <c r="Z129" s="41" t="str">
        <f t="shared" si="78"/>
        <v/>
      </c>
      <c r="AA129" s="42" t="str">
        <f t="shared" si="79"/>
        <v/>
      </c>
      <c r="AB129" s="338">
        <f t="shared" si="80"/>
        <v>0</v>
      </c>
      <c r="AC129" s="338" t="str">
        <f t="shared" si="81"/>
        <v/>
      </c>
      <c r="AD129" s="338" t="str">
        <f t="shared" si="82"/>
        <v/>
      </c>
      <c r="AE129" s="339" t="str">
        <f t="shared" si="83"/>
        <v/>
      </c>
      <c r="AF129" s="339" t="str">
        <f t="shared" si="84"/>
        <v/>
      </c>
      <c r="AG129" s="340" t="str">
        <f t="shared" si="85"/>
        <v/>
      </c>
      <c r="AH129" s="339" t="str">
        <f t="shared" si="86"/>
        <v/>
      </c>
      <c r="AI129" s="339" t="str">
        <f t="shared" si="87"/>
        <v/>
      </c>
      <c r="AJ129" s="340" t="str">
        <f t="shared" si="88"/>
        <v/>
      </c>
      <c r="AK129" s="339" t="str">
        <f t="shared" si="89"/>
        <v/>
      </c>
      <c r="AL129" s="339" t="str">
        <f t="shared" si="90"/>
        <v/>
      </c>
      <c r="AM129" s="340" t="str">
        <f t="shared" si="91"/>
        <v/>
      </c>
      <c r="AN129" s="341" t="str">
        <f t="shared" si="92"/>
        <v/>
      </c>
      <c r="AO129" s="342" t="str">
        <f t="shared" si="93"/>
        <v/>
      </c>
      <c r="AP129" s="339" t="str">
        <f t="shared" si="94"/>
        <v/>
      </c>
      <c r="AQ129" s="340" t="str">
        <f t="shared" si="95"/>
        <v/>
      </c>
      <c r="AR129" s="342" t="str">
        <f t="shared" si="96"/>
        <v/>
      </c>
      <c r="AS129" s="339" t="str">
        <f t="shared" si="97"/>
        <v/>
      </c>
      <c r="AT129" s="340" t="str">
        <f t="shared" si="98"/>
        <v/>
      </c>
      <c r="AU129" s="342" t="str">
        <f t="shared" si="99"/>
        <v/>
      </c>
      <c r="AV129" s="339" t="str">
        <f t="shared" si="100"/>
        <v/>
      </c>
      <c r="AW129" s="340" t="str">
        <f t="shared" si="101"/>
        <v/>
      </c>
      <c r="AX129" s="343"/>
      <c r="AY129" s="340" t="str">
        <f t="shared" si="102"/>
        <v/>
      </c>
      <c r="AZ129" s="340" t="str">
        <f t="shared" si="103"/>
        <v/>
      </c>
      <c r="BA129" s="344" t="str">
        <f t="shared" si="104"/>
        <v/>
      </c>
      <c r="BB129" s="345" t="str">
        <f t="shared" si="105"/>
        <v/>
      </c>
      <c r="BC129" s="346" t="str">
        <f t="shared" si="106"/>
        <v/>
      </c>
      <c r="BD129" s="344" t="str">
        <f t="shared" si="107"/>
        <v/>
      </c>
      <c r="BE129" s="345" t="str">
        <f t="shared" si="108"/>
        <v/>
      </c>
      <c r="BF129" s="346" t="str">
        <f t="shared" si="109"/>
        <v/>
      </c>
      <c r="BG129" s="344" t="str">
        <f t="shared" si="110"/>
        <v/>
      </c>
      <c r="BH129" s="347" t="str">
        <f t="shared" si="111"/>
        <v/>
      </c>
      <c r="BI129" s="348" t="str">
        <f t="shared" si="112"/>
        <v/>
      </c>
      <c r="BJ129" s="348" t="str">
        <f t="shared" si="113"/>
        <v/>
      </c>
      <c r="BK129" s="486" t="str">
        <f t="shared" si="114"/>
        <v/>
      </c>
      <c r="BL129" s="349" t="str">
        <f t="shared" si="121"/>
        <v/>
      </c>
      <c r="BM129" s="135" t="str">
        <f t="shared" si="122"/>
        <v/>
      </c>
      <c r="BN129" s="136" t="str">
        <f t="shared" si="123"/>
        <v/>
      </c>
      <c r="BO129" s="137" t="str">
        <f t="shared" si="124"/>
        <v/>
      </c>
      <c r="BP129" s="135" t="str">
        <f t="shared" si="125"/>
        <v/>
      </c>
      <c r="BQ129" s="136" t="str">
        <f t="shared" si="126"/>
        <v/>
      </c>
      <c r="BR129" s="137" t="str">
        <f t="shared" si="127"/>
        <v/>
      </c>
      <c r="BS129" s="135" t="str">
        <f t="shared" si="128"/>
        <v/>
      </c>
      <c r="BT129" s="140" t="str">
        <f t="shared" si="129"/>
        <v/>
      </c>
      <c r="BU129" s="348" t="str">
        <f t="shared" si="115"/>
        <v/>
      </c>
      <c r="BV129" s="348" t="str">
        <f t="shared" si="116"/>
        <v/>
      </c>
      <c r="BW129" s="348" t="str">
        <f t="shared" si="117"/>
        <v/>
      </c>
      <c r="BX129" s="350" t="str">
        <f t="shared" si="118"/>
        <v/>
      </c>
      <c r="BY129" s="351" t="str">
        <f t="shared" si="119"/>
        <v/>
      </c>
    </row>
    <row r="130" spans="1:77" s="5" customFormat="1" ht="15.6" x14ac:dyDescent="0.3">
      <c r="A130" s="141">
        <v>109</v>
      </c>
      <c r="B130" s="333"/>
      <c r="C130" s="22"/>
      <c r="D130" s="754"/>
      <c r="E130" s="756"/>
      <c r="F130" s="758"/>
      <c r="G130" s="49"/>
      <c r="H130" s="334"/>
      <c r="I130" s="334"/>
      <c r="J130" s="335"/>
      <c r="K130" s="336"/>
      <c r="L130" s="38" t="str">
        <f t="shared" si="65"/>
        <v/>
      </c>
      <c r="M130" s="38" t="str">
        <f t="shared" si="66"/>
        <v/>
      </c>
      <c r="N130" s="38" t="str">
        <f t="shared" si="67"/>
        <v/>
      </c>
      <c r="O130" s="39" t="str">
        <f t="shared" si="68"/>
        <v/>
      </c>
      <c r="P130" s="40" t="str">
        <f t="shared" si="120"/>
        <v/>
      </c>
      <c r="Q130" s="77" t="str">
        <f t="shared" si="69"/>
        <v/>
      </c>
      <c r="R130" s="337" t="str">
        <f t="shared" si="70"/>
        <v/>
      </c>
      <c r="S130" s="40" t="str">
        <f t="shared" si="71"/>
        <v/>
      </c>
      <c r="T130" s="77" t="str">
        <f t="shared" si="72"/>
        <v/>
      </c>
      <c r="U130" s="337" t="str">
        <f t="shared" si="73"/>
        <v/>
      </c>
      <c r="V130" s="40" t="str">
        <f t="shared" si="74"/>
        <v/>
      </c>
      <c r="W130" s="77" t="str">
        <f t="shared" si="75"/>
        <v/>
      </c>
      <c r="X130" s="41" t="str">
        <f t="shared" si="76"/>
        <v/>
      </c>
      <c r="Y130" s="41" t="str">
        <f t="shared" si="77"/>
        <v/>
      </c>
      <c r="Z130" s="41" t="str">
        <f t="shared" si="78"/>
        <v/>
      </c>
      <c r="AA130" s="42" t="str">
        <f t="shared" si="79"/>
        <v/>
      </c>
      <c r="AB130" s="338">
        <f t="shared" si="80"/>
        <v>0</v>
      </c>
      <c r="AC130" s="338" t="str">
        <f t="shared" si="81"/>
        <v/>
      </c>
      <c r="AD130" s="338" t="str">
        <f t="shared" si="82"/>
        <v/>
      </c>
      <c r="AE130" s="339" t="str">
        <f t="shared" si="83"/>
        <v/>
      </c>
      <c r="AF130" s="339" t="str">
        <f t="shared" si="84"/>
        <v/>
      </c>
      <c r="AG130" s="340" t="str">
        <f t="shared" si="85"/>
        <v/>
      </c>
      <c r="AH130" s="339" t="str">
        <f t="shared" si="86"/>
        <v/>
      </c>
      <c r="AI130" s="339" t="str">
        <f t="shared" si="87"/>
        <v/>
      </c>
      <c r="AJ130" s="340" t="str">
        <f t="shared" si="88"/>
        <v/>
      </c>
      <c r="AK130" s="339" t="str">
        <f t="shared" si="89"/>
        <v/>
      </c>
      <c r="AL130" s="339" t="str">
        <f t="shared" si="90"/>
        <v/>
      </c>
      <c r="AM130" s="340" t="str">
        <f t="shared" si="91"/>
        <v/>
      </c>
      <c r="AN130" s="341" t="str">
        <f t="shared" si="92"/>
        <v/>
      </c>
      <c r="AO130" s="342" t="str">
        <f t="shared" si="93"/>
        <v/>
      </c>
      <c r="AP130" s="339" t="str">
        <f t="shared" si="94"/>
        <v/>
      </c>
      <c r="AQ130" s="340" t="str">
        <f t="shared" si="95"/>
        <v/>
      </c>
      <c r="AR130" s="342" t="str">
        <f t="shared" si="96"/>
        <v/>
      </c>
      <c r="AS130" s="339" t="str">
        <f t="shared" si="97"/>
        <v/>
      </c>
      <c r="AT130" s="340" t="str">
        <f t="shared" si="98"/>
        <v/>
      </c>
      <c r="AU130" s="342" t="str">
        <f t="shared" si="99"/>
        <v/>
      </c>
      <c r="AV130" s="339" t="str">
        <f t="shared" si="100"/>
        <v/>
      </c>
      <c r="AW130" s="340" t="str">
        <f t="shared" si="101"/>
        <v/>
      </c>
      <c r="AX130" s="343"/>
      <c r="AY130" s="340" t="str">
        <f t="shared" si="102"/>
        <v/>
      </c>
      <c r="AZ130" s="340" t="str">
        <f t="shared" si="103"/>
        <v/>
      </c>
      <c r="BA130" s="344" t="str">
        <f t="shared" si="104"/>
        <v/>
      </c>
      <c r="BB130" s="345" t="str">
        <f t="shared" si="105"/>
        <v/>
      </c>
      <c r="BC130" s="346" t="str">
        <f t="shared" si="106"/>
        <v/>
      </c>
      <c r="BD130" s="344" t="str">
        <f t="shared" si="107"/>
        <v/>
      </c>
      <c r="BE130" s="345" t="str">
        <f t="shared" si="108"/>
        <v/>
      </c>
      <c r="BF130" s="346" t="str">
        <f t="shared" si="109"/>
        <v/>
      </c>
      <c r="BG130" s="344" t="str">
        <f t="shared" si="110"/>
        <v/>
      </c>
      <c r="BH130" s="347" t="str">
        <f t="shared" si="111"/>
        <v/>
      </c>
      <c r="BI130" s="348" t="str">
        <f t="shared" si="112"/>
        <v/>
      </c>
      <c r="BJ130" s="348" t="str">
        <f t="shared" si="113"/>
        <v/>
      </c>
      <c r="BK130" s="486" t="str">
        <f t="shared" si="114"/>
        <v/>
      </c>
      <c r="BL130" s="349" t="str">
        <f t="shared" si="121"/>
        <v/>
      </c>
      <c r="BM130" s="135" t="str">
        <f t="shared" si="122"/>
        <v/>
      </c>
      <c r="BN130" s="136" t="str">
        <f t="shared" si="123"/>
        <v/>
      </c>
      <c r="BO130" s="137" t="str">
        <f t="shared" si="124"/>
        <v/>
      </c>
      <c r="BP130" s="135" t="str">
        <f t="shared" si="125"/>
        <v/>
      </c>
      <c r="BQ130" s="136" t="str">
        <f t="shared" si="126"/>
        <v/>
      </c>
      <c r="BR130" s="137" t="str">
        <f t="shared" si="127"/>
        <v/>
      </c>
      <c r="BS130" s="135" t="str">
        <f t="shared" si="128"/>
        <v/>
      </c>
      <c r="BT130" s="140" t="str">
        <f t="shared" si="129"/>
        <v/>
      </c>
      <c r="BU130" s="348" t="str">
        <f t="shared" si="115"/>
        <v/>
      </c>
      <c r="BV130" s="348" t="str">
        <f t="shared" si="116"/>
        <v/>
      </c>
      <c r="BW130" s="348" t="str">
        <f t="shared" si="117"/>
        <v/>
      </c>
      <c r="BX130" s="350" t="str">
        <f t="shared" si="118"/>
        <v/>
      </c>
      <c r="BY130" s="351" t="str">
        <f t="shared" si="119"/>
        <v/>
      </c>
    </row>
    <row r="131" spans="1:77" s="5" customFormat="1" ht="15.6" x14ac:dyDescent="0.3">
      <c r="A131" s="141">
        <v>110</v>
      </c>
      <c r="B131" s="333"/>
      <c r="C131" s="22"/>
      <c r="D131" s="754"/>
      <c r="E131" s="756"/>
      <c r="F131" s="758"/>
      <c r="G131" s="49"/>
      <c r="H131" s="334"/>
      <c r="I131" s="334"/>
      <c r="J131" s="335"/>
      <c r="K131" s="336"/>
      <c r="L131" s="38" t="str">
        <f t="shared" si="65"/>
        <v/>
      </c>
      <c r="M131" s="38" t="str">
        <f t="shared" si="66"/>
        <v/>
      </c>
      <c r="N131" s="38" t="str">
        <f t="shared" si="67"/>
        <v/>
      </c>
      <c r="O131" s="39" t="str">
        <f t="shared" si="68"/>
        <v/>
      </c>
      <c r="P131" s="40" t="str">
        <f t="shared" si="120"/>
        <v/>
      </c>
      <c r="Q131" s="77" t="str">
        <f t="shared" si="69"/>
        <v/>
      </c>
      <c r="R131" s="337" t="str">
        <f t="shared" si="70"/>
        <v/>
      </c>
      <c r="S131" s="40" t="str">
        <f t="shared" si="71"/>
        <v/>
      </c>
      <c r="T131" s="77" t="str">
        <f t="shared" si="72"/>
        <v/>
      </c>
      <c r="U131" s="337" t="str">
        <f t="shared" si="73"/>
        <v/>
      </c>
      <c r="V131" s="40" t="str">
        <f t="shared" si="74"/>
        <v/>
      </c>
      <c r="W131" s="77" t="str">
        <f t="shared" si="75"/>
        <v/>
      </c>
      <c r="X131" s="41" t="str">
        <f t="shared" si="76"/>
        <v/>
      </c>
      <c r="Y131" s="41" t="str">
        <f t="shared" si="77"/>
        <v/>
      </c>
      <c r="Z131" s="41" t="str">
        <f t="shared" si="78"/>
        <v/>
      </c>
      <c r="AA131" s="42" t="str">
        <f t="shared" si="79"/>
        <v/>
      </c>
      <c r="AB131" s="338">
        <f t="shared" si="80"/>
        <v>0</v>
      </c>
      <c r="AC131" s="338" t="str">
        <f t="shared" si="81"/>
        <v/>
      </c>
      <c r="AD131" s="338" t="str">
        <f t="shared" si="82"/>
        <v/>
      </c>
      <c r="AE131" s="339" t="str">
        <f t="shared" si="83"/>
        <v/>
      </c>
      <c r="AF131" s="339" t="str">
        <f t="shared" si="84"/>
        <v/>
      </c>
      <c r="AG131" s="340" t="str">
        <f t="shared" si="85"/>
        <v/>
      </c>
      <c r="AH131" s="339" t="str">
        <f t="shared" si="86"/>
        <v/>
      </c>
      <c r="AI131" s="339" t="str">
        <f t="shared" si="87"/>
        <v/>
      </c>
      <c r="AJ131" s="340" t="str">
        <f t="shared" si="88"/>
        <v/>
      </c>
      <c r="AK131" s="339" t="str">
        <f t="shared" si="89"/>
        <v/>
      </c>
      <c r="AL131" s="339" t="str">
        <f t="shared" si="90"/>
        <v/>
      </c>
      <c r="AM131" s="340" t="str">
        <f t="shared" si="91"/>
        <v/>
      </c>
      <c r="AN131" s="341" t="str">
        <f t="shared" si="92"/>
        <v/>
      </c>
      <c r="AO131" s="342" t="str">
        <f t="shared" si="93"/>
        <v/>
      </c>
      <c r="AP131" s="339" t="str">
        <f t="shared" si="94"/>
        <v/>
      </c>
      <c r="AQ131" s="340" t="str">
        <f t="shared" si="95"/>
        <v/>
      </c>
      <c r="AR131" s="342" t="str">
        <f t="shared" si="96"/>
        <v/>
      </c>
      <c r="AS131" s="339" t="str">
        <f t="shared" si="97"/>
        <v/>
      </c>
      <c r="AT131" s="340" t="str">
        <f t="shared" si="98"/>
        <v/>
      </c>
      <c r="AU131" s="342" t="str">
        <f t="shared" si="99"/>
        <v/>
      </c>
      <c r="AV131" s="339" t="str">
        <f t="shared" si="100"/>
        <v/>
      </c>
      <c r="AW131" s="340" t="str">
        <f t="shared" si="101"/>
        <v/>
      </c>
      <c r="AX131" s="343"/>
      <c r="AY131" s="340" t="str">
        <f t="shared" si="102"/>
        <v/>
      </c>
      <c r="AZ131" s="340" t="str">
        <f t="shared" si="103"/>
        <v/>
      </c>
      <c r="BA131" s="344" t="str">
        <f t="shared" si="104"/>
        <v/>
      </c>
      <c r="BB131" s="345" t="str">
        <f t="shared" si="105"/>
        <v/>
      </c>
      <c r="BC131" s="346" t="str">
        <f t="shared" si="106"/>
        <v/>
      </c>
      <c r="BD131" s="344" t="str">
        <f t="shared" si="107"/>
        <v/>
      </c>
      <c r="BE131" s="345" t="str">
        <f t="shared" si="108"/>
        <v/>
      </c>
      <c r="BF131" s="346" t="str">
        <f t="shared" si="109"/>
        <v/>
      </c>
      <c r="BG131" s="344" t="str">
        <f t="shared" si="110"/>
        <v/>
      </c>
      <c r="BH131" s="347" t="str">
        <f t="shared" si="111"/>
        <v/>
      </c>
      <c r="BI131" s="348" t="str">
        <f t="shared" si="112"/>
        <v/>
      </c>
      <c r="BJ131" s="348" t="str">
        <f t="shared" si="113"/>
        <v/>
      </c>
      <c r="BK131" s="486" t="str">
        <f t="shared" si="114"/>
        <v/>
      </c>
      <c r="BL131" s="349" t="str">
        <f t="shared" si="121"/>
        <v/>
      </c>
      <c r="BM131" s="135" t="str">
        <f t="shared" si="122"/>
        <v/>
      </c>
      <c r="BN131" s="136" t="str">
        <f t="shared" si="123"/>
        <v/>
      </c>
      <c r="BO131" s="137" t="str">
        <f t="shared" si="124"/>
        <v/>
      </c>
      <c r="BP131" s="135" t="str">
        <f t="shared" si="125"/>
        <v/>
      </c>
      <c r="BQ131" s="136" t="str">
        <f t="shared" si="126"/>
        <v/>
      </c>
      <c r="BR131" s="137" t="str">
        <f t="shared" si="127"/>
        <v/>
      </c>
      <c r="BS131" s="135" t="str">
        <f t="shared" si="128"/>
        <v/>
      </c>
      <c r="BT131" s="140" t="str">
        <f t="shared" si="129"/>
        <v/>
      </c>
      <c r="BU131" s="348" t="str">
        <f t="shared" si="115"/>
        <v/>
      </c>
      <c r="BV131" s="348" t="str">
        <f t="shared" si="116"/>
        <v/>
      </c>
      <c r="BW131" s="348" t="str">
        <f t="shared" si="117"/>
        <v/>
      </c>
      <c r="BX131" s="350" t="str">
        <f t="shared" si="118"/>
        <v/>
      </c>
      <c r="BY131" s="351" t="str">
        <f t="shared" si="119"/>
        <v/>
      </c>
    </row>
    <row r="132" spans="1:77" s="5" customFormat="1" ht="15.6" x14ac:dyDescent="0.3">
      <c r="A132" s="141">
        <v>111</v>
      </c>
      <c r="B132" s="333"/>
      <c r="C132" s="22"/>
      <c r="D132" s="754"/>
      <c r="E132" s="756"/>
      <c r="F132" s="758"/>
      <c r="G132" s="49"/>
      <c r="H132" s="334"/>
      <c r="I132" s="334"/>
      <c r="J132" s="335"/>
      <c r="K132" s="336"/>
      <c r="L132" s="38" t="str">
        <f t="shared" si="65"/>
        <v/>
      </c>
      <c r="M132" s="38" t="str">
        <f t="shared" si="66"/>
        <v/>
      </c>
      <c r="N132" s="38" t="str">
        <f t="shared" si="67"/>
        <v/>
      </c>
      <c r="O132" s="39" t="str">
        <f t="shared" si="68"/>
        <v/>
      </c>
      <c r="P132" s="40" t="str">
        <f t="shared" si="120"/>
        <v/>
      </c>
      <c r="Q132" s="77" t="str">
        <f t="shared" si="69"/>
        <v/>
      </c>
      <c r="R132" s="337" t="str">
        <f t="shared" si="70"/>
        <v/>
      </c>
      <c r="S132" s="40" t="str">
        <f t="shared" si="71"/>
        <v/>
      </c>
      <c r="T132" s="77" t="str">
        <f t="shared" si="72"/>
        <v/>
      </c>
      <c r="U132" s="337" t="str">
        <f t="shared" si="73"/>
        <v/>
      </c>
      <c r="V132" s="40" t="str">
        <f t="shared" si="74"/>
        <v/>
      </c>
      <c r="W132" s="77" t="str">
        <f t="shared" si="75"/>
        <v/>
      </c>
      <c r="X132" s="41" t="str">
        <f t="shared" si="76"/>
        <v/>
      </c>
      <c r="Y132" s="41" t="str">
        <f t="shared" si="77"/>
        <v/>
      </c>
      <c r="Z132" s="41" t="str">
        <f t="shared" si="78"/>
        <v/>
      </c>
      <c r="AA132" s="42" t="str">
        <f t="shared" si="79"/>
        <v/>
      </c>
      <c r="AB132" s="338">
        <f t="shared" si="80"/>
        <v>0</v>
      </c>
      <c r="AC132" s="338" t="str">
        <f t="shared" si="81"/>
        <v/>
      </c>
      <c r="AD132" s="338" t="str">
        <f t="shared" si="82"/>
        <v/>
      </c>
      <c r="AE132" s="339" t="str">
        <f t="shared" si="83"/>
        <v/>
      </c>
      <c r="AF132" s="339" t="str">
        <f t="shared" si="84"/>
        <v/>
      </c>
      <c r="AG132" s="340" t="str">
        <f t="shared" si="85"/>
        <v/>
      </c>
      <c r="AH132" s="339" t="str">
        <f t="shared" si="86"/>
        <v/>
      </c>
      <c r="AI132" s="339" t="str">
        <f t="shared" si="87"/>
        <v/>
      </c>
      <c r="AJ132" s="340" t="str">
        <f t="shared" si="88"/>
        <v/>
      </c>
      <c r="AK132" s="339" t="str">
        <f t="shared" si="89"/>
        <v/>
      </c>
      <c r="AL132" s="339" t="str">
        <f t="shared" si="90"/>
        <v/>
      </c>
      <c r="AM132" s="340" t="str">
        <f t="shared" si="91"/>
        <v/>
      </c>
      <c r="AN132" s="341" t="str">
        <f t="shared" si="92"/>
        <v/>
      </c>
      <c r="AO132" s="342" t="str">
        <f t="shared" si="93"/>
        <v/>
      </c>
      <c r="AP132" s="339" t="str">
        <f t="shared" si="94"/>
        <v/>
      </c>
      <c r="AQ132" s="340" t="str">
        <f t="shared" si="95"/>
        <v/>
      </c>
      <c r="AR132" s="342" t="str">
        <f t="shared" si="96"/>
        <v/>
      </c>
      <c r="AS132" s="339" t="str">
        <f t="shared" si="97"/>
        <v/>
      </c>
      <c r="AT132" s="340" t="str">
        <f t="shared" si="98"/>
        <v/>
      </c>
      <c r="AU132" s="342" t="str">
        <f t="shared" si="99"/>
        <v/>
      </c>
      <c r="AV132" s="339" t="str">
        <f t="shared" si="100"/>
        <v/>
      </c>
      <c r="AW132" s="340" t="str">
        <f t="shared" si="101"/>
        <v/>
      </c>
      <c r="AX132" s="343"/>
      <c r="AY132" s="340" t="str">
        <f t="shared" si="102"/>
        <v/>
      </c>
      <c r="AZ132" s="340" t="str">
        <f t="shared" si="103"/>
        <v/>
      </c>
      <c r="BA132" s="344" t="str">
        <f t="shared" si="104"/>
        <v/>
      </c>
      <c r="BB132" s="345" t="str">
        <f t="shared" si="105"/>
        <v/>
      </c>
      <c r="BC132" s="346" t="str">
        <f t="shared" si="106"/>
        <v/>
      </c>
      <c r="BD132" s="344" t="str">
        <f t="shared" si="107"/>
        <v/>
      </c>
      <c r="BE132" s="345" t="str">
        <f t="shared" si="108"/>
        <v/>
      </c>
      <c r="BF132" s="346" t="str">
        <f t="shared" si="109"/>
        <v/>
      </c>
      <c r="BG132" s="344" t="str">
        <f t="shared" si="110"/>
        <v/>
      </c>
      <c r="BH132" s="347" t="str">
        <f t="shared" si="111"/>
        <v/>
      </c>
      <c r="BI132" s="348" t="str">
        <f t="shared" si="112"/>
        <v/>
      </c>
      <c r="BJ132" s="348" t="str">
        <f t="shared" si="113"/>
        <v/>
      </c>
      <c r="BK132" s="486" t="str">
        <f t="shared" si="114"/>
        <v/>
      </c>
      <c r="BL132" s="349" t="str">
        <f t="shared" si="121"/>
        <v/>
      </c>
      <c r="BM132" s="135" t="str">
        <f t="shared" si="122"/>
        <v/>
      </c>
      <c r="BN132" s="136" t="str">
        <f t="shared" si="123"/>
        <v/>
      </c>
      <c r="BO132" s="137" t="str">
        <f t="shared" si="124"/>
        <v/>
      </c>
      <c r="BP132" s="135" t="str">
        <f t="shared" si="125"/>
        <v/>
      </c>
      <c r="BQ132" s="136" t="str">
        <f t="shared" si="126"/>
        <v/>
      </c>
      <c r="BR132" s="137" t="str">
        <f t="shared" si="127"/>
        <v/>
      </c>
      <c r="BS132" s="135" t="str">
        <f t="shared" si="128"/>
        <v/>
      </c>
      <c r="BT132" s="140" t="str">
        <f t="shared" si="129"/>
        <v/>
      </c>
      <c r="BU132" s="348" t="str">
        <f t="shared" si="115"/>
        <v/>
      </c>
      <c r="BV132" s="348" t="str">
        <f t="shared" si="116"/>
        <v/>
      </c>
      <c r="BW132" s="348" t="str">
        <f t="shared" si="117"/>
        <v/>
      </c>
      <c r="BX132" s="350" t="str">
        <f t="shared" si="118"/>
        <v/>
      </c>
      <c r="BY132" s="351" t="str">
        <f t="shared" si="119"/>
        <v/>
      </c>
    </row>
    <row r="133" spans="1:77" s="5" customFormat="1" ht="15.6" x14ac:dyDescent="0.3">
      <c r="A133" s="141">
        <v>112</v>
      </c>
      <c r="B133" s="333"/>
      <c r="C133" s="22"/>
      <c r="D133" s="754"/>
      <c r="E133" s="756"/>
      <c r="F133" s="758"/>
      <c r="G133" s="49"/>
      <c r="H133" s="334"/>
      <c r="I133" s="334"/>
      <c r="J133" s="335"/>
      <c r="K133" s="336"/>
      <c r="L133" s="38" t="str">
        <f t="shared" si="65"/>
        <v/>
      </c>
      <c r="M133" s="38" t="str">
        <f t="shared" si="66"/>
        <v/>
      </c>
      <c r="N133" s="38" t="str">
        <f t="shared" si="67"/>
        <v/>
      </c>
      <c r="O133" s="39" t="str">
        <f t="shared" si="68"/>
        <v/>
      </c>
      <c r="P133" s="40" t="str">
        <f t="shared" si="120"/>
        <v/>
      </c>
      <c r="Q133" s="77" t="str">
        <f t="shared" si="69"/>
        <v/>
      </c>
      <c r="R133" s="337" t="str">
        <f t="shared" si="70"/>
        <v/>
      </c>
      <c r="S133" s="40" t="str">
        <f t="shared" si="71"/>
        <v/>
      </c>
      <c r="T133" s="77" t="str">
        <f t="shared" si="72"/>
        <v/>
      </c>
      <c r="U133" s="337" t="str">
        <f t="shared" si="73"/>
        <v/>
      </c>
      <c r="V133" s="40" t="str">
        <f t="shared" si="74"/>
        <v/>
      </c>
      <c r="W133" s="77" t="str">
        <f t="shared" si="75"/>
        <v/>
      </c>
      <c r="X133" s="41" t="str">
        <f t="shared" si="76"/>
        <v/>
      </c>
      <c r="Y133" s="41" t="str">
        <f t="shared" si="77"/>
        <v/>
      </c>
      <c r="Z133" s="41" t="str">
        <f t="shared" si="78"/>
        <v/>
      </c>
      <c r="AA133" s="42" t="str">
        <f t="shared" si="79"/>
        <v/>
      </c>
      <c r="AB133" s="338">
        <f t="shared" si="80"/>
        <v>0</v>
      </c>
      <c r="AC133" s="338" t="str">
        <f t="shared" si="81"/>
        <v/>
      </c>
      <c r="AD133" s="338" t="str">
        <f t="shared" si="82"/>
        <v/>
      </c>
      <c r="AE133" s="339" t="str">
        <f t="shared" si="83"/>
        <v/>
      </c>
      <c r="AF133" s="339" t="str">
        <f t="shared" si="84"/>
        <v/>
      </c>
      <c r="AG133" s="340" t="str">
        <f t="shared" si="85"/>
        <v/>
      </c>
      <c r="AH133" s="339" t="str">
        <f t="shared" si="86"/>
        <v/>
      </c>
      <c r="AI133" s="339" t="str">
        <f t="shared" si="87"/>
        <v/>
      </c>
      <c r="AJ133" s="340" t="str">
        <f t="shared" si="88"/>
        <v/>
      </c>
      <c r="AK133" s="339" t="str">
        <f t="shared" si="89"/>
        <v/>
      </c>
      <c r="AL133" s="339" t="str">
        <f t="shared" si="90"/>
        <v/>
      </c>
      <c r="AM133" s="340" t="str">
        <f t="shared" si="91"/>
        <v/>
      </c>
      <c r="AN133" s="341" t="str">
        <f t="shared" si="92"/>
        <v/>
      </c>
      <c r="AO133" s="342" t="str">
        <f t="shared" si="93"/>
        <v/>
      </c>
      <c r="AP133" s="339" t="str">
        <f t="shared" si="94"/>
        <v/>
      </c>
      <c r="AQ133" s="340" t="str">
        <f t="shared" si="95"/>
        <v/>
      </c>
      <c r="AR133" s="342" t="str">
        <f t="shared" si="96"/>
        <v/>
      </c>
      <c r="AS133" s="339" t="str">
        <f t="shared" si="97"/>
        <v/>
      </c>
      <c r="AT133" s="340" t="str">
        <f t="shared" si="98"/>
        <v/>
      </c>
      <c r="AU133" s="342" t="str">
        <f t="shared" si="99"/>
        <v/>
      </c>
      <c r="AV133" s="339" t="str">
        <f t="shared" si="100"/>
        <v/>
      </c>
      <c r="AW133" s="340" t="str">
        <f t="shared" si="101"/>
        <v/>
      </c>
      <c r="AX133" s="343"/>
      <c r="AY133" s="340" t="str">
        <f t="shared" si="102"/>
        <v/>
      </c>
      <c r="AZ133" s="340" t="str">
        <f t="shared" si="103"/>
        <v/>
      </c>
      <c r="BA133" s="344" t="str">
        <f t="shared" si="104"/>
        <v/>
      </c>
      <c r="BB133" s="345" t="str">
        <f t="shared" si="105"/>
        <v/>
      </c>
      <c r="BC133" s="346" t="str">
        <f t="shared" si="106"/>
        <v/>
      </c>
      <c r="BD133" s="344" t="str">
        <f t="shared" si="107"/>
        <v/>
      </c>
      <c r="BE133" s="345" t="str">
        <f t="shared" si="108"/>
        <v/>
      </c>
      <c r="BF133" s="346" t="str">
        <f t="shared" si="109"/>
        <v/>
      </c>
      <c r="BG133" s="344" t="str">
        <f t="shared" si="110"/>
        <v/>
      </c>
      <c r="BH133" s="347" t="str">
        <f t="shared" si="111"/>
        <v/>
      </c>
      <c r="BI133" s="348" t="str">
        <f t="shared" si="112"/>
        <v/>
      </c>
      <c r="BJ133" s="348" t="str">
        <f t="shared" si="113"/>
        <v/>
      </c>
      <c r="BK133" s="486" t="str">
        <f t="shared" si="114"/>
        <v/>
      </c>
      <c r="BL133" s="349" t="str">
        <f t="shared" si="121"/>
        <v/>
      </c>
      <c r="BM133" s="135" t="str">
        <f t="shared" si="122"/>
        <v/>
      </c>
      <c r="BN133" s="136" t="str">
        <f t="shared" si="123"/>
        <v/>
      </c>
      <c r="BO133" s="137" t="str">
        <f t="shared" si="124"/>
        <v/>
      </c>
      <c r="BP133" s="135" t="str">
        <f t="shared" si="125"/>
        <v/>
      </c>
      <c r="BQ133" s="136" t="str">
        <f t="shared" si="126"/>
        <v/>
      </c>
      <c r="BR133" s="137" t="str">
        <f t="shared" si="127"/>
        <v/>
      </c>
      <c r="BS133" s="135" t="str">
        <f t="shared" si="128"/>
        <v/>
      </c>
      <c r="BT133" s="140" t="str">
        <f t="shared" si="129"/>
        <v/>
      </c>
      <c r="BU133" s="348" t="str">
        <f t="shared" si="115"/>
        <v/>
      </c>
      <c r="BV133" s="348" t="str">
        <f t="shared" si="116"/>
        <v/>
      </c>
      <c r="BW133" s="348" t="str">
        <f t="shared" si="117"/>
        <v/>
      </c>
      <c r="BX133" s="350" t="str">
        <f t="shared" si="118"/>
        <v/>
      </c>
      <c r="BY133" s="351" t="str">
        <f t="shared" si="119"/>
        <v/>
      </c>
    </row>
    <row r="134" spans="1:77" s="5" customFormat="1" ht="15.6" x14ac:dyDescent="0.3">
      <c r="A134" s="141">
        <v>113</v>
      </c>
      <c r="B134" s="333"/>
      <c r="C134" s="22"/>
      <c r="D134" s="754"/>
      <c r="E134" s="756"/>
      <c r="F134" s="758"/>
      <c r="G134" s="49"/>
      <c r="H134" s="334"/>
      <c r="I134" s="334"/>
      <c r="J134" s="335"/>
      <c r="K134" s="336"/>
      <c r="L134" s="38" t="str">
        <f t="shared" si="65"/>
        <v/>
      </c>
      <c r="M134" s="38" t="str">
        <f t="shared" si="66"/>
        <v/>
      </c>
      <c r="N134" s="38" t="str">
        <f t="shared" si="67"/>
        <v/>
      </c>
      <c r="O134" s="39" t="str">
        <f t="shared" si="68"/>
        <v/>
      </c>
      <c r="P134" s="40" t="str">
        <f t="shared" si="120"/>
        <v/>
      </c>
      <c r="Q134" s="77" t="str">
        <f t="shared" si="69"/>
        <v/>
      </c>
      <c r="R134" s="337" t="str">
        <f t="shared" si="70"/>
        <v/>
      </c>
      <c r="S134" s="40" t="str">
        <f t="shared" si="71"/>
        <v/>
      </c>
      <c r="T134" s="77" t="str">
        <f t="shared" si="72"/>
        <v/>
      </c>
      <c r="U134" s="337" t="str">
        <f t="shared" si="73"/>
        <v/>
      </c>
      <c r="V134" s="40" t="str">
        <f t="shared" si="74"/>
        <v/>
      </c>
      <c r="W134" s="77" t="str">
        <f t="shared" si="75"/>
        <v/>
      </c>
      <c r="X134" s="41" t="str">
        <f t="shared" si="76"/>
        <v/>
      </c>
      <c r="Y134" s="41" t="str">
        <f t="shared" si="77"/>
        <v/>
      </c>
      <c r="Z134" s="41" t="str">
        <f t="shared" si="78"/>
        <v/>
      </c>
      <c r="AA134" s="42" t="str">
        <f t="shared" si="79"/>
        <v/>
      </c>
      <c r="AB134" s="338">
        <f t="shared" si="80"/>
        <v>0</v>
      </c>
      <c r="AC134" s="338" t="str">
        <f t="shared" si="81"/>
        <v/>
      </c>
      <c r="AD134" s="338" t="str">
        <f t="shared" si="82"/>
        <v/>
      </c>
      <c r="AE134" s="339" t="str">
        <f t="shared" si="83"/>
        <v/>
      </c>
      <c r="AF134" s="339" t="str">
        <f t="shared" si="84"/>
        <v/>
      </c>
      <c r="AG134" s="340" t="str">
        <f t="shared" si="85"/>
        <v/>
      </c>
      <c r="AH134" s="339" t="str">
        <f t="shared" si="86"/>
        <v/>
      </c>
      <c r="AI134" s="339" t="str">
        <f t="shared" si="87"/>
        <v/>
      </c>
      <c r="AJ134" s="340" t="str">
        <f t="shared" si="88"/>
        <v/>
      </c>
      <c r="AK134" s="339" t="str">
        <f t="shared" si="89"/>
        <v/>
      </c>
      <c r="AL134" s="339" t="str">
        <f t="shared" si="90"/>
        <v/>
      </c>
      <c r="AM134" s="340" t="str">
        <f t="shared" si="91"/>
        <v/>
      </c>
      <c r="AN134" s="341" t="str">
        <f t="shared" si="92"/>
        <v/>
      </c>
      <c r="AO134" s="342" t="str">
        <f t="shared" si="93"/>
        <v/>
      </c>
      <c r="AP134" s="339" t="str">
        <f t="shared" si="94"/>
        <v/>
      </c>
      <c r="AQ134" s="340" t="str">
        <f t="shared" si="95"/>
        <v/>
      </c>
      <c r="AR134" s="342" t="str">
        <f t="shared" si="96"/>
        <v/>
      </c>
      <c r="AS134" s="339" t="str">
        <f t="shared" si="97"/>
        <v/>
      </c>
      <c r="AT134" s="340" t="str">
        <f t="shared" si="98"/>
        <v/>
      </c>
      <c r="AU134" s="342" t="str">
        <f t="shared" si="99"/>
        <v/>
      </c>
      <c r="AV134" s="339" t="str">
        <f t="shared" si="100"/>
        <v/>
      </c>
      <c r="AW134" s="340" t="str">
        <f t="shared" si="101"/>
        <v/>
      </c>
      <c r="AX134" s="343"/>
      <c r="AY134" s="340" t="str">
        <f t="shared" si="102"/>
        <v/>
      </c>
      <c r="AZ134" s="340" t="str">
        <f t="shared" si="103"/>
        <v/>
      </c>
      <c r="BA134" s="344" t="str">
        <f t="shared" si="104"/>
        <v/>
      </c>
      <c r="BB134" s="345" t="str">
        <f t="shared" si="105"/>
        <v/>
      </c>
      <c r="BC134" s="346" t="str">
        <f t="shared" si="106"/>
        <v/>
      </c>
      <c r="BD134" s="344" t="str">
        <f t="shared" si="107"/>
        <v/>
      </c>
      <c r="BE134" s="345" t="str">
        <f t="shared" si="108"/>
        <v/>
      </c>
      <c r="BF134" s="346" t="str">
        <f t="shared" si="109"/>
        <v/>
      </c>
      <c r="BG134" s="344" t="str">
        <f t="shared" si="110"/>
        <v/>
      </c>
      <c r="BH134" s="347" t="str">
        <f t="shared" si="111"/>
        <v/>
      </c>
      <c r="BI134" s="348" t="str">
        <f t="shared" si="112"/>
        <v/>
      </c>
      <c r="BJ134" s="348" t="str">
        <f t="shared" si="113"/>
        <v/>
      </c>
      <c r="BK134" s="486" t="str">
        <f t="shared" si="114"/>
        <v/>
      </c>
      <c r="BL134" s="349" t="str">
        <f t="shared" si="121"/>
        <v/>
      </c>
      <c r="BM134" s="135" t="str">
        <f t="shared" si="122"/>
        <v/>
      </c>
      <c r="BN134" s="136" t="str">
        <f t="shared" si="123"/>
        <v/>
      </c>
      <c r="BO134" s="137" t="str">
        <f t="shared" si="124"/>
        <v/>
      </c>
      <c r="BP134" s="135" t="str">
        <f t="shared" si="125"/>
        <v/>
      </c>
      <c r="BQ134" s="136" t="str">
        <f t="shared" si="126"/>
        <v/>
      </c>
      <c r="BR134" s="137" t="str">
        <f t="shared" si="127"/>
        <v/>
      </c>
      <c r="BS134" s="135" t="str">
        <f t="shared" si="128"/>
        <v/>
      </c>
      <c r="BT134" s="140" t="str">
        <f t="shared" si="129"/>
        <v/>
      </c>
      <c r="BU134" s="348" t="str">
        <f t="shared" si="115"/>
        <v/>
      </c>
      <c r="BV134" s="348" t="str">
        <f t="shared" si="116"/>
        <v/>
      </c>
      <c r="BW134" s="348" t="str">
        <f t="shared" si="117"/>
        <v/>
      </c>
      <c r="BX134" s="350" t="str">
        <f t="shared" si="118"/>
        <v/>
      </c>
      <c r="BY134" s="351" t="str">
        <f t="shared" si="119"/>
        <v/>
      </c>
    </row>
    <row r="135" spans="1:77" s="5" customFormat="1" ht="15.6" x14ac:dyDescent="0.3">
      <c r="A135" s="141">
        <v>114</v>
      </c>
      <c r="B135" s="333"/>
      <c r="C135" s="22"/>
      <c r="D135" s="754"/>
      <c r="E135" s="756"/>
      <c r="F135" s="758"/>
      <c r="G135" s="49"/>
      <c r="H135" s="334"/>
      <c r="I135" s="334"/>
      <c r="J135" s="335"/>
      <c r="K135" s="336"/>
      <c r="L135" s="38" t="str">
        <f t="shared" si="65"/>
        <v/>
      </c>
      <c r="M135" s="38" t="str">
        <f t="shared" si="66"/>
        <v/>
      </c>
      <c r="N135" s="38" t="str">
        <f t="shared" si="67"/>
        <v/>
      </c>
      <c r="O135" s="39" t="str">
        <f t="shared" si="68"/>
        <v/>
      </c>
      <c r="P135" s="40" t="str">
        <f t="shared" si="120"/>
        <v/>
      </c>
      <c r="Q135" s="77" t="str">
        <f t="shared" si="69"/>
        <v/>
      </c>
      <c r="R135" s="337" t="str">
        <f t="shared" si="70"/>
        <v/>
      </c>
      <c r="S135" s="40" t="str">
        <f t="shared" si="71"/>
        <v/>
      </c>
      <c r="T135" s="77" t="str">
        <f t="shared" si="72"/>
        <v/>
      </c>
      <c r="U135" s="337" t="str">
        <f t="shared" si="73"/>
        <v/>
      </c>
      <c r="V135" s="40" t="str">
        <f t="shared" si="74"/>
        <v/>
      </c>
      <c r="W135" s="77" t="str">
        <f t="shared" si="75"/>
        <v/>
      </c>
      <c r="X135" s="41" t="str">
        <f t="shared" si="76"/>
        <v/>
      </c>
      <c r="Y135" s="41" t="str">
        <f t="shared" si="77"/>
        <v/>
      </c>
      <c r="Z135" s="41" t="str">
        <f t="shared" si="78"/>
        <v/>
      </c>
      <c r="AA135" s="42" t="str">
        <f t="shared" si="79"/>
        <v/>
      </c>
      <c r="AB135" s="338">
        <f t="shared" si="80"/>
        <v>0</v>
      </c>
      <c r="AC135" s="338" t="str">
        <f t="shared" si="81"/>
        <v/>
      </c>
      <c r="AD135" s="338" t="str">
        <f t="shared" si="82"/>
        <v/>
      </c>
      <c r="AE135" s="339" t="str">
        <f t="shared" si="83"/>
        <v/>
      </c>
      <c r="AF135" s="339" t="str">
        <f t="shared" si="84"/>
        <v/>
      </c>
      <c r="AG135" s="340" t="str">
        <f t="shared" si="85"/>
        <v/>
      </c>
      <c r="AH135" s="339" t="str">
        <f t="shared" si="86"/>
        <v/>
      </c>
      <c r="AI135" s="339" t="str">
        <f t="shared" si="87"/>
        <v/>
      </c>
      <c r="AJ135" s="340" t="str">
        <f t="shared" si="88"/>
        <v/>
      </c>
      <c r="AK135" s="339" t="str">
        <f t="shared" si="89"/>
        <v/>
      </c>
      <c r="AL135" s="339" t="str">
        <f t="shared" si="90"/>
        <v/>
      </c>
      <c r="AM135" s="340" t="str">
        <f t="shared" si="91"/>
        <v/>
      </c>
      <c r="AN135" s="341" t="str">
        <f t="shared" si="92"/>
        <v/>
      </c>
      <c r="AO135" s="342" t="str">
        <f t="shared" si="93"/>
        <v/>
      </c>
      <c r="AP135" s="339" t="str">
        <f t="shared" si="94"/>
        <v/>
      </c>
      <c r="AQ135" s="340" t="str">
        <f t="shared" si="95"/>
        <v/>
      </c>
      <c r="AR135" s="342" t="str">
        <f t="shared" si="96"/>
        <v/>
      </c>
      <c r="AS135" s="339" t="str">
        <f t="shared" si="97"/>
        <v/>
      </c>
      <c r="AT135" s="340" t="str">
        <f t="shared" si="98"/>
        <v/>
      </c>
      <c r="AU135" s="342" t="str">
        <f t="shared" si="99"/>
        <v/>
      </c>
      <c r="AV135" s="339" t="str">
        <f t="shared" si="100"/>
        <v/>
      </c>
      <c r="AW135" s="340" t="str">
        <f t="shared" si="101"/>
        <v/>
      </c>
      <c r="AX135" s="343"/>
      <c r="AY135" s="340" t="str">
        <f t="shared" si="102"/>
        <v/>
      </c>
      <c r="AZ135" s="340" t="str">
        <f t="shared" si="103"/>
        <v/>
      </c>
      <c r="BA135" s="344" t="str">
        <f t="shared" si="104"/>
        <v/>
      </c>
      <c r="BB135" s="345" t="str">
        <f t="shared" si="105"/>
        <v/>
      </c>
      <c r="BC135" s="346" t="str">
        <f t="shared" si="106"/>
        <v/>
      </c>
      <c r="BD135" s="344" t="str">
        <f t="shared" si="107"/>
        <v/>
      </c>
      <c r="BE135" s="345" t="str">
        <f t="shared" si="108"/>
        <v/>
      </c>
      <c r="BF135" s="346" t="str">
        <f t="shared" si="109"/>
        <v/>
      </c>
      <c r="BG135" s="344" t="str">
        <f t="shared" si="110"/>
        <v/>
      </c>
      <c r="BH135" s="347" t="str">
        <f t="shared" si="111"/>
        <v/>
      </c>
      <c r="BI135" s="348" t="str">
        <f t="shared" si="112"/>
        <v/>
      </c>
      <c r="BJ135" s="348" t="str">
        <f t="shared" si="113"/>
        <v/>
      </c>
      <c r="BK135" s="486" t="str">
        <f t="shared" si="114"/>
        <v/>
      </c>
      <c r="BL135" s="349" t="str">
        <f t="shared" si="121"/>
        <v/>
      </c>
      <c r="BM135" s="135" t="str">
        <f t="shared" si="122"/>
        <v/>
      </c>
      <c r="BN135" s="136" t="str">
        <f t="shared" si="123"/>
        <v/>
      </c>
      <c r="BO135" s="137" t="str">
        <f t="shared" si="124"/>
        <v/>
      </c>
      <c r="BP135" s="135" t="str">
        <f t="shared" si="125"/>
        <v/>
      </c>
      <c r="BQ135" s="136" t="str">
        <f t="shared" si="126"/>
        <v/>
      </c>
      <c r="BR135" s="137" t="str">
        <f t="shared" si="127"/>
        <v/>
      </c>
      <c r="BS135" s="135" t="str">
        <f t="shared" si="128"/>
        <v/>
      </c>
      <c r="BT135" s="140" t="str">
        <f t="shared" si="129"/>
        <v/>
      </c>
      <c r="BU135" s="348" t="str">
        <f t="shared" si="115"/>
        <v/>
      </c>
      <c r="BV135" s="348" t="str">
        <f t="shared" si="116"/>
        <v/>
      </c>
      <c r="BW135" s="348" t="str">
        <f t="shared" si="117"/>
        <v/>
      </c>
      <c r="BX135" s="350" t="str">
        <f t="shared" si="118"/>
        <v/>
      </c>
      <c r="BY135" s="351" t="str">
        <f t="shared" si="119"/>
        <v/>
      </c>
    </row>
    <row r="136" spans="1:77" s="5" customFormat="1" ht="15.6" x14ac:dyDescent="0.3">
      <c r="A136" s="141">
        <v>115</v>
      </c>
      <c r="B136" s="333"/>
      <c r="C136" s="22"/>
      <c r="D136" s="754"/>
      <c r="E136" s="756"/>
      <c r="F136" s="758"/>
      <c r="G136" s="49"/>
      <c r="H136" s="334"/>
      <c r="I136" s="334"/>
      <c r="J136" s="335"/>
      <c r="K136" s="336"/>
      <c r="L136" s="38" t="str">
        <f t="shared" si="65"/>
        <v/>
      </c>
      <c r="M136" s="38" t="str">
        <f t="shared" si="66"/>
        <v/>
      </c>
      <c r="N136" s="38" t="str">
        <f t="shared" si="67"/>
        <v/>
      </c>
      <c r="O136" s="39" t="str">
        <f t="shared" si="68"/>
        <v/>
      </c>
      <c r="P136" s="40" t="str">
        <f t="shared" si="120"/>
        <v/>
      </c>
      <c r="Q136" s="77" t="str">
        <f t="shared" si="69"/>
        <v/>
      </c>
      <c r="R136" s="337" t="str">
        <f t="shared" si="70"/>
        <v/>
      </c>
      <c r="S136" s="40" t="str">
        <f t="shared" si="71"/>
        <v/>
      </c>
      <c r="T136" s="77" t="str">
        <f t="shared" si="72"/>
        <v/>
      </c>
      <c r="U136" s="337" t="str">
        <f t="shared" si="73"/>
        <v/>
      </c>
      <c r="V136" s="40" t="str">
        <f t="shared" si="74"/>
        <v/>
      </c>
      <c r="W136" s="77" t="str">
        <f t="shared" si="75"/>
        <v/>
      </c>
      <c r="X136" s="41" t="str">
        <f t="shared" si="76"/>
        <v/>
      </c>
      <c r="Y136" s="41" t="str">
        <f t="shared" si="77"/>
        <v/>
      </c>
      <c r="Z136" s="41" t="str">
        <f t="shared" si="78"/>
        <v/>
      </c>
      <c r="AA136" s="42" t="str">
        <f t="shared" si="79"/>
        <v/>
      </c>
      <c r="AB136" s="338">
        <f t="shared" si="80"/>
        <v>0</v>
      </c>
      <c r="AC136" s="338" t="str">
        <f t="shared" si="81"/>
        <v/>
      </c>
      <c r="AD136" s="338" t="str">
        <f t="shared" si="82"/>
        <v/>
      </c>
      <c r="AE136" s="339" t="str">
        <f t="shared" si="83"/>
        <v/>
      </c>
      <c r="AF136" s="339" t="str">
        <f t="shared" si="84"/>
        <v/>
      </c>
      <c r="AG136" s="340" t="str">
        <f t="shared" si="85"/>
        <v/>
      </c>
      <c r="AH136" s="339" t="str">
        <f t="shared" si="86"/>
        <v/>
      </c>
      <c r="AI136" s="339" t="str">
        <f t="shared" si="87"/>
        <v/>
      </c>
      <c r="AJ136" s="340" t="str">
        <f t="shared" si="88"/>
        <v/>
      </c>
      <c r="AK136" s="339" t="str">
        <f t="shared" si="89"/>
        <v/>
      </c>
      <c r="AL136" s="339" t="str">
        <f t="shared" si="90"/>
        <v/>
      </c>
      <c r="AM136" s="340" t="str">
        <f t="shared" si="91"/>
        <v/>
      </c>
      <c r="AN136" s="341" t="str">
        <f t="shared" si="92"/>
        <v/>
      </c>
      <c r="AO136" s="342" t="str">
        <f t="shared" si="93"/>
        <v/>
      </c>
      <c r="AP136" s="339" t="str">
        <f t="shared" si="94"/>
        <v/>
      </c>
      <c r="AQ136" s="340" t="str">
        <f t="shared" si="95"/>
        <v/>
      </c>
      <c r="AR136" s="342" t="str">
        <f t="shared" si="96"/>
        <v/>
      </c>
      <c r="AS136" s="339" t="str">
        <f t="shared" si="97"/>
        <v/>
      </c>
      <c r="AT136" s="340" t="str">
        <f t="shared" si="98"/>
        <v/>
      </c>
      <c r="AU136" s="342" t="str">
        <f t="shared" si="99"/>
        <v/>
      </c>
      <c r="AV136" s="339" t="str">
        <f t="shared" si="100"/>
        <v/>
      </c>
      <c r="AW136" s="340" t="str">
        <f t="shared" si="101"/>
        <v/>
      </c>
      <c r="AX136" s="343"/>
      <c r="AY136" s="340" t="str">
        <f t="shared" si="102"/>
        <v/>
      </c>
      <c r="AZ136" s="340" t="str">
        <f t="shared" si="103"/>
        <v/>
      </c>
      <c r="BA136" s="344" t="str">
        <f t="shared" si="104"/>
        <v/>
      </c>
      <c r="BB136" s="345" t="str">
        <f t="shared" si="105"/>
        <v/>
      </c>
      <c r="BC136" s="346" t="str">
        <f t="shared" si="106"/>
        <v/>
      </c>
      <c r="BD136" s="344" t="str">
        <f t="shared" si="107"/>
        <v/>
      </c>
      <c r="BE136" s="345" t="str">
        <f t="shared" si="108"/>
        <v/>
      </c>
      <c r="BF136" s="346" t="str">
        <f t="shared" si="109"/>
        <v/>
      </c>
      <c r="BG136" s="344" t="str">
        <f t="shared" si="110"/>
        <v/>
      </c>
      <c r="BH136" s="347" t="str">
        <f t="shared" si="111"/>
        <v/>
      </c>
      <c r="BI136" s="348" t="str">
        <f t="shared" si="112"/>
        <v/>
      </c>
      <c r="BJ136" s="348" t="str">
        <f t="shared" si="113"/>
        <v/>
      </c>
      <c r="BK136" s="486" t="str">
        <f t="shared" si="114"/>
        <v/>
      </c>
      <c r="BL136" s="349" t="str">
        <f t="shared" si="121"/>
        <v/>
      </c>
      <c r="BM136" s="135" t="str">
        <f t="shared" si="122"/>
        <v/>
      </c>
      <c r="BN136" s="136" t="str">
        <f t="shared" si="123"/>
        <v/>
      </c>
      <c r="BO136" s="137" t="str">
        <f t="shared" si="124"/>
        <v/>
      </c>
      <c r="BP136" s="135" t="str">
        <f t="shared" si="125"/>
        <v/>
      </c>
      <c r="BQ136" s="136" t="str">
        <f t="shared" si="126"/>
        <v/>
      </c>
      <c r="BR136" s="137" t="str">
        <f t="shared" si="127"/>
        <v/>
      </c>
      <c r="BS136" s="135" t="str">
        <f t="shared" si="128"/>
        <v/>
      </c>
      <c r="BT136" s="140" t="str">
        <f t="shared" si="129"/>
        <v/>
      </c>
      <c r="BU136" s="348" t="str">
        <f t="shared" si="115"/>
        <v/>
      </c>
      <c r="BV136" s="348" t="str">
        <f t="shared" si="116"/>
        <v/>
      </c>
      <c r="BW136" s="348" t="str">
        <f t="shared" si="117"/>
        <v/>
      </c>
      <c r="BX136" s="350" t="str">
        <f t="shared" si="118"/>
        <v/>
      </c>
      <c r="BY136" s="351" t="str">
        <f t="shared" si="119"/>
        <v/>
      </c>
    </row>
    <row r="137" spans="1:77" s="5" customFormat="1" ht="16.2" thickBot="1" x14ac:dyDescent="0.35">
      <c r="A137" s="142">
        <v>116</v>
      </c>
      <c r="B137" s="460"/>
      <c r="C137" s="461"/>
      <c r="D137" s="755"/>
      <c r="E137" s="757"/>
      <c r="F137" s="759"/>
      <c r="G137" s="462"/>
      <c r="H137" s="463"/>
      <c r="I137" s="463"/>
      <c r="J137" s="464"/>
      <c r="K137" s="465"/>
      <c r="L137" s="148" t="str">
        <f t="shared" si="65"/>
        <v/>
      </c>
      <c r="M137" s="148" t="str">
        <f t="shared" si="66"/>
        <v/>
      </c>
      <c r="N137" s="148" t="str">
        <f t="shared" si="67"/>
        <v/>
      </c>
      <c r="O137" s="466" t="str">
        <f t="shared" si="68"/>
        <v/>
      </c>
      <c r="P137" s="150" t="str">
        <f t="shared" si="120"/>
        <v/>
      </c>
      <c r="Q137" s="467" t="str">
        <f t="shared" si="69"/>
        <v/>
      </c>
      <c r="R137" s="468" t="str">
        <f t="shared" si="70"/>
        <v/>
      </c>
      <c r="S137" s="150" t="str">
        <f t="shared" si="71"/>
        <v/>
      </c>
      <c r="T137" s="467" t="str">
        <f t="shared" si="72"/>
        <v/>
      </c>
      <c r="U137" s="468" t="str">
        <f t="shared" si="73"/>
        <v/>
      </c>
      <c r="V137" s="150" t="str">
        <f t="shared" si="74"/>
        <v/>
      </c>
      <c r="W137" s="467" t="str">
        <f t="shared" si="75"/>
        <v/>
      </c>
      <c r="X137" s="469" t="str">
        <f t="shared" si="76"/>
        <v/>
      </c>
      <c r="Y137" s="469" t="str">
        <f t="shared" si="77"/>
        <v/>
      </c>
      <c r="Z137" s="469" t="str">
        <f t="shared" si="78"/>
        <v/>
      </c>
      <c r="AA137" s="470" t="str">
        <f t="shared" si="79"/>
        <v/>
      </c>
      <c r="AB137" s="471">
        <f t="shared" si="80"/>
        <v>0</v>
      </c>
      <c r="AC137" s="471" t="str">
        <f t="shared" si="81"/>
        <v/>
      </c>
      <c r="AD137" s="471" t="str">
        <f t="shared" si="82"/>
        <v/>
      </c>
      <c r="AE137" s="472" t="str">
        <f t="shared" si="83"/>
        <v/>
      </c>
      <c r="AF137" s="472" t="str">
        <f t="shared" si="84"/>
        <v/>
      </c>
      <c r="AG137" s="473" t="str">
        <f t="shared" si="85"/>
        <v/>
      </c>
      <c r="AH137" s="472" t="str">
        <f t="shared" si="86"/>
        <v/>
      </c>
      <c r="AI137" s="472" t="str">
        <f t="shared" si="87"/>
        <v/>
      </c>
      <c r="AJ137" s="473" t="str">
        <f t="shared" si="88"/>
        <v/>
      </c>
      <c r="AK137" s="472" t="str">
        <f t="shared" si="89"/>
        <v/>
      </c>
      <c r="AL137" s="472" t="str">
        <f t="shared" si="90"/>
        <v/>
      </c>
      <c r="AM137" s="473" t="str">
        <f t="shared" si="91"/>
        <v/>
      </c>
      <c r="AN137" s="474" t="str">
        <f t="shared" si="92"/>
        <v/>
      </c>
      <c r="AO137" s="475" t="str">
        <f t="shared" si="93"/>
        <v/>
      </c>
      <c r="AP137" s="472" t="str">
        <f t="shared" si="94"/>
        <v/>
      </c>
      <c r="AQ137" s="473" t="str">
        <f t="shared" si="95"/>
        <v/>
      </c>
      <c r="AR137" s="475" t="str">
        <f t="shared" si="96"/>
        <v/>
      </c>
      <c r="AS137" s="472" t="str">
        <f t="shared" si="97"/>
        <v/>
      </c>
      <c r="AT137" s="473" t="str">
        <f t="shared" si="98"/>
        <v/>
      </c>
      <c r="AU137" s="475" t="str">
        <f t="shared" si="99"/>
        <v/>
      </c>
      <c r="AV137" s="472" t="str">
        <f t="shared" si="100"/>
        <v/>
      </c>
      <c r="AW137" s="473" t="str">
        <f t="shared" si="101"/>
        <v/>
      </c>
      <c r="AX137" s="476"/>
      <c r="AY137" s="473" t="str">
        <f t="shared" si="102"/>
        <v/>
      </c>
      <c r="AZ137" s="473" t="str">
        <f t="shared" si="103"/>
        <v/>
      </c>
      <c r="BA137" s="477" t="str">
        <f t="shared" si="104"/>
        <v/>
      </c>
      <c r="BB137" s="478" t="str">
        <f t="shared" si="105"/>
        <v/>
      </c>
      <c r="BC137" s="479" t="str">
        <f t="shared" si="106"/>
        <v/>
      </c>
      <c r="BD137" s="477" t="str">
        <f t="shared" si="107"/>
        <v/>
      </c>
      <c r="BE137" s="478" t="str">
        <f t="shared" si="108"/>
        <v/>
      </c>
      <c r="BF137" s="479" t="str">
        <f t="shared" si="109"/>
        <v/>
      </c>
      <c r="BG137" s="477" t="str">
        <f t="shared" si="110"/>
        <v/>
      </c>
      <c r="BH137" s="480" t="str">
        <f t="shared" si="111"/>
        <v/>
      </c>
      <c r="BI137" s="481" t="str">
        <f t="shared" si="112"/>
        <v/>
      </c>
      <c r="BJ137" s="481" t="str">
        <f t="shared" si="113"/>
        <v/>
      </c>
      <c r="BK137" s="487" t="str">
        <f t="shared" si="114"/>
        <v/>
      </c>
      <c r="BL137" s="482" t="str">
        <f t="shared" si="121"/>
        <v/>
      </c>
      <c r="BM137" s="483" t="str">
        <f t="shared" si="122"/>
        <v/>
      </c>
      <c r="BN137" s="484" t="str">
        <f t="shared" si="123"/>
        <v/>
      </c>
      <c r="BO137" s="485" t="str">
        <f t="shared" si="124"/>
        <v/>
      </c>
      <c r="BP137" s="483" t="str">
        <f t="shared" si="125"/>
        <v/>
      </c>
      <c r="BQ137" s="484" t="str">
        <f t="shared" si="126"/>
        <v/>
      </c>
      <c r="BR137" s="485" t="str">
        <f t="shared" si="127"/>
        <v/>
      </c>
      <c r="BS137" s="483" t="str">
        <f t="shared" si="128"/>
        <v/>
      </c>
      <c r="BT137" s="153" t="str">
        <f t="shared" si="129"/>
        <v/>
      </c>
      <c r="BU137" s="348" t="str">
        <f t="shared" si="115"/>
        <v/>
      </c>
      <c r="BV137" s="348" t="str">
        <f t="shared" si="116"/>
        <v/>
      </c>
      <c r="BW137" s="348" t="str">
        <f t="shared" si="117"/>
        <v/>
      </c>
      <c r="BX137" s="350" t="str">
        <f t="shared" si="118"/>
        <v/>
      </c>
      <c r="BY137" s="351" t="str">
        <f t="shared" si="119"/>
        <v/>
      </c>
    </row>
    <row r="138" spans="1:77" s="61" customFormat="1" ht="16.2" hidden="1" thickTop="1" x14ac:dyDescent="0.3">
      <c r="A138" s="441">
        <v>117</v>
      </c>
      <c r="B138" s="125"/>
      <c r="C138" s="385" t="s">
        <v>37</v>
      </c>
      <c r="D138" s="353"/>
      <c r="E138" s="354"/>
      <c r="F138" s="355"/>
      <c r="G138" s="356"/>
      <c r="H138" s="357"/>
      <c r="I138" s="357"/>
      <c r="J138" s="357"/>
      <c r="K138" s="62"/>
      <c r="L138" s="442" t="str">
        <f t="shared" si="65"/>
        <v/>
      </c>
      <c r="M138" s="442" t="str">
        <f t="shared" si="66"/>
        <v/>
      </c>
      <c r="N138" s="442" t="str">
        <f t="shared" si="67"/>
        <v/>
      </c>
      <c r="O138" s="443" t="str">
        <f t="shared" si="68"/>
        <v/>
      </c>
      <c r="P138" s="380" t="str">
        <f t="shared" si="120"/>
        <v/>
      </c>
      <c r="Q138" s="444" t="str">
        <f t="shared" si="69"/>
        <v/>
      </c>
      <c r="R138" s="445" t="str">
        <f t="shared" si="70"/>
        <v/>
      </c>
      <c r="S138" s="380" t="str">
        <f t="shared" si="71"/>
        <v/>
      </c>
      <c r="T138" s="444" t="str">
        <f t="shared" si="72"/>
        <v/>
      </c>
      <c r="U138" s="445" t="str">
        <f t="shared" si="73"/>
        <v/>
      </c>
      <c r="V138" s="380" t="str">
        <f t="shared" si="74"/>
        <v/>
      </c>
      <c r="W138" s="444" t="str">
        <f t="shared" si="75"/>
        <v/>
      </c>
      <c r="X138" s="446">
        <f t="shared" si="76"/>
        <v>0</v>
      </c>
      <c r="Y138" s="446">
        <f t="shared" si="77"/>
        <v>0</v>
      </c>
      <c r="Z138" s="446">
        <f t="shared" si="78"/>
        <v>0</v>
      </c>
      <c r="AA138" s="447">
        <f t="shared" si="79"/>
        <v>0</v>
      </c>
      <c r="AB138" s="448">
        <f t="shared" si="80"/>
        <v>0</v>
      </c>
      <c r="AC138" s="448" t="str">
        <f t="shared" si="81"/>
        <v>Elem. Grade Span Group</v>
      </c>
      <c r="AD138" s="448" t="str">
        <f t="shared" si="82"/>
        <v/>
      </c>
      <c r="AE138" s="449" t="str">
        <f t="shared" si="83"/>
        <v/>
      </c>
      <c r="AF138" s="449" t="str">
        <f t="shared" si="84"/>
        <v/>
      </c>
      <c r="AG138" s="450" t="str">
        <f t="shared" si="85"/>
        <v/>
      </c>
      <c r="AH138" s="449" t="str">
        <f t="shared" si="86"/>
        <v/>
      </c>
      <c r="AI138" s="449" t="str">
        <f t="shared" si="87"/>
        <v/>
      </c>
      <c r="AJ138" s="450" t="str">
        <f t="shared" si="88"/>
        <v/>
      </c>
      <c r="AK138" s="449" t="str">
        <f t="shared" si="89"/>
        <v/>
      </c>
      <c r="AL138" s="449" t="str">
        <f t="shared" si="90"/>
        <v/>
      </c>
      <c r="AM138" s="450" t="str">
        <f t="shared" si="91"/>
        <v/>
      </c>
      <c r="AN138" s="451" t="str">
        <f t="shared" si="92"/>
        <v/>
      </c>
      <c r="AO138" s="452" t="str">
        <f t="shared" si="93"/>
        <v/>
      </c>
      <c r="AP138" s="449" t="str">
        <f t="shared" si="94"/>
        <v/>
      </c>
      <c r="AQ138" s="450" t="str">
        <f t="shared" si="95"/>
        <v/>
      </c>
      <c r="AR138" s="452" t="str">
        <f t="shared" si="96"/>
        <v/>
      </c>
      <c r="AS138" s="449" t="str">
        <f t="shared" si="97"/>
        <v/>
      </c>
      <c r="AT138" s="450" t="str">
        <f t="shared" si="98"/>
        <v/>
      </c>
      <c r="AU138" s="452" t="str">
        <f t="shared" si="99"/>
        <v/>
      </c>
      <c r="AV138" s="449" t="str">
        <f t="shared" si="100"/>
        <v/>
      </c>
      <c r="AW138" s="450" t="str">
        <f t="shared" si="101"/>
        <v/>
      </c>
      <c r="AX138" s="453"/>
      <c r="AY138" s="450" t="str">
        <f t="shared" si="102"/>
        <v/>
      </c>
      <c r="AZ138" s="450" t="str">
        <f t="shared" si="103"/>
        <v/>
      </c>
      <c r="BA138" s="454" t="str">
        <f t="shared" si="104"/>
        <v/>
      </c>
      <c r="BB138" s="455" t="str">
        <f t="shared" si="105"/>
        <v/>
      </c>
      <c r="BC138" s="456" t="str">
        <f t="shared" si="106"/>
        <v/>
      </c>
      <c r="BD138" s="454" t="str">
        <f t="shared" si="107"/>
        <v/>
      </c>
      <c r="BE138" s="455" t="str">
        <f t="shared" si="108"/>
        <v/>
      </c>
      <c r="BF138" s="456" t="str">
        <f t="shared" si="109"/>
        <v/>
      </c>
      <c r="BG138" s="454" t="str">
        <f t="shared" si="110"/>
        <v/>
      </c>
      <c r="BH138" s="457" t="str">
        <f t="shared" si="111"/>
        <v/>
      </c>
      <c r="BI138" s="377" t="str">
        <f t="shared" si="112"/>
        <v/>
      </c>
      <c r="BJ138" s="377" t="str">
        <f t="shared" si="113"/>
        <v/>
      </c>
      <c r="BK138" s="378" t="str">
        <f t="shared" si="114"/>
        <v/>
      </c>
      <c r="BL138" s="379" t="str">
        <f t="shared" si="121"/>
        <v/>
      </c>
      <c r="BM138" s="380" t="str">
        <f t="shared" si="122"/>
        <v/>
      </c>
      <c r="BN138" s="381" t="str">
        <f t="shared" si="123"/>
        <v/>
      </c>
      <c r="BO138" s="382" t="str">
        <f t="shared" si="124"/>
        <v/>
      </c>
      <c r="BP138" s="380" t="str">
        <f t="shared" si="125"/>
        <v/>
      </c>
      <c r="BQ138" s="381" t="str">
        <f t="shared" si="126"/>
        <v/>
      </c>
      <c r="BR138" s="382" t="str">
        <f t="shared" si="127"/>
        <v/>
      </c>
      <c r="BS138" s="380" t="str">
        <f t="shared" si="128"/>
        <v/>
      </c>
      <c r="BT138" s="444" t="str">
        <f t="shared" si="129"/>
        <v/>
      </c>
      <c r="BU138" s="377" t="str">
        <f t="shared" si="115"/>
        <v/>
      </c>
      <c r="BV138" s="377" t="str">
        <f t="shared" si="116"/>
        <v/>
      </c>
      <c r="BW138" s="377" t="str">
        <f t="shared" si="117"/>
        <v/>
      </c>
      <c r="BX138" s="383" t="str">
        <f t="shared" si="118"/>
        <v/>
      </c>
      <c r="BY138" s="384" t="str">
        <f t="shared" si="119"/>
        <v/>
      </c>
    </row>
    <row r="139" spans="1:77" s="61" customFormat="1" ht="16.2" hidden="1" thickTop="1" x14ac:dyDescent="0.3">
      <c r="A139" s="352">
        <v>118</v>
      </c>
      <c r="B139" s="125"/>
      <c r="C139" s="385" t="s">
        <v>38</v>
      </c>
      <c r="D139" s="353"/>
      <c r="E139" s="354"/>
      <c r="F139" s="355"/>
      <c r="G139" s="356"/>
      <c r="H139" s="357"/>
      <c r="I139" s="357"/>
      <c r="J139" s="358"/>
      <c r="K139" s="359"/>
      <c r="L139" s="360" t="str">
        <f t="shared" si="65"/>
        <v/>
      </c>
      <c r="M139" s="360" t="str">
        <f t="shared" si="66"/>
        <v/>
      </c>
      <c r="N139" s="360" t="str">
        <f t="shared" si="67"/>
        <v/>
      </c>
      <c r="O139" s="361" t="str">
        <f t="shared" si="68"/>
        <v/>
      </c>
      <c r="P139" s="362" t="str">
        <f t="shared" si="120"/>
        <v/>
      </c>
      <c r="Q139" s="363" t="str">
        <f t="shared" si="69"/>
        <v/>
      </c>
      <c r="R139" s="364" t="str">
        <f t="shared" si="70"/>
        <v/>
      </c>
      <c r="S139" s="362" t="str">
        <f t="shared" si="71"/>
        <v/>
      </c>
      <c r="T139" s="363" t="str">
        <f t="shared" si="72"/>
        <v/>
      </c>
      <c r="U139" s="364" t="str">
        <f t="shared" si="73"/>
        <v/>
      </c>
      <c r="V139" s="362" t="str">
        <f t="shared" si="74"/>
        <v/>
      </c>
      <c r="W139" s="363" t="str">
        <f t="shared" si="75"/>
        <v/>
      </c>
      <c r="X139" s="365">
        <f t="shared" si="76"/>
        <v>0</v>
      </c>
      <c r="Y139" s="365">
        <f t="shared" si="77"/>
        <v>0</v>
      </c>
      <c r="Z139" s="365">
        <f t="shared" si="78"/>
        <v>0</v>
      </c>
      <c r="AA139" s="366">
        <f t="shared" si="79"/>
        <v>0</v>
      </c>
      <c r="AB139" s="367">
        <f t="shared" si="80"/>
        <v>0</v>
      </c>
      <c r="AC139" s="367" t="str">
        <f t="shared" si="81"/>
        <v>Middle Grade Span Group</v>
      </c>
      <c r="AD139" s="367" t="str">
        <f t="shared" si="82"/>
        <v/>
      </c>
      <c r="AE139" s="368" t="str">
        <f t="shared" si="83"/>
        <v/>
      </c>
      <c r="AF139" s="368" t="str">
        <f t="shared" si="84"/>
        <v/>
      </c>
      <c r="AG139" s="369" t="str">
        <f t="shared" si="85"/>
        <v/>
      </c>
      <c r="AH139" s="368" t="str">
        <f t="shared" si="86"/>
        <v/>
      </c>
      <c r="AI139" s="368" t="str">
        <f t="shared" si="87"/>
        <v/>
      </c>
      <c r="AJ139" s="369" t="str">
        <f t="shared" si="88"/>
        <v/>
      </c>
      <c r="AK139" s="368" t="str">
        <f t="shared" si="89"/>
        <v/>
      </c>
      <c r="AL139" s="368" t="str">
        <f t="shared" si="90"/>
        <v/>
      </c>
      <c r="AM139" s="369" t="str">
        <f t="shared" si="91"/>
        <v/>
      </c>
      <c r="AN139" s="370" t="str">
        <f t="shared" si="92"/>
        <v/>
      </c>
      <c r="AO139" s="371" t="str">
        <f t="shared" si="93"/>
        <v/>
      </c>
      <c r="AP139" s="368" t="str">
        <f t="shared" si="94"/>
        <v/>
      </c>
      <c r="AQ139" s="369" t="str">
        <f t="shared" si="95"/>
        <v/>
      </c>
      <c r="AR139" s="371" t="str">
        <f t="shared" si="96"/>
        <v/>
      </c>
      <c r="AS139" s="368" t="str">
        <f t="shared" si="97"/>
        <v/>
      </c>
      <c r="AT139" s="369" t="str">
        <f t="shared" si="98"/>
        <v/>
      </c>
      <c r="AU139" s="371" t="str">
        <f t="shared" si="99"/>
        <v/>
      </c>
      <c r="AV139" s="368" t="str">
        <f t="shared" si="100"/>
        <v/>
      </c>
      <c r="AW139" s="369" t="str">
        <f t="shared" si="101"/>
        <v/>
      </c>
      <c r="AX139" s="372"/>
      <c r="AY139" s="369" t="str">
        <f t="shared" si="102"/>
        <v/>
      </c>
      <c r="AZ139" s="369" t="str">
        <f t="shared" si="103"/>
        <v/>
      </c>
      <c r="BA139" s="373" t="str">
        <f t="shared" si="104"/>
        <v/>
      </c>
      <c r="BB139" s="374" t="str">
        <f t="shared" si="105"/>
        <v/>
      </c>
      <c r="BC139" s="375" t="str">
        <f t="shared" si="106"/>
        <v/>
      </c>
      <c r="BD139" s="373" t="str">
        <f t="shared" si="107"/>
        <v/>
      </c>
      <c r="BE139" s="374" t="str">
        <f t="shared" si="108"/>
        <v/>
      </c>
      <c r="BF139" s="375" t="str">
        <f t="shared" si="109"/>
        <v/>
      </c>
      <c r="BG139" s="373" t="str">
        <f t="shared" si="110"/>
        <v/>
      </c>
      <c r="BH139" s="376" t="str">
        <f t="shared" si="111"/>
        <v/>
      </c>
      <c r="BI139" s="377" t="str">
        <f t="shared" si="112"/>
        <v/>
      </c>
      <c r="BJ139" s="377" t="str">
        <f t="shared" si="113"/>
        <v/>
      </c>
      <c r="BK139" s="378" t="str">
        <f t="shared" si="114"/>
        <v/>
      </c>
      <c r="BL139" s="379" t="str">
        <f t="shared" si="121"/>
        <v/>
      </c>
      <c r="BM139" s="380" t="str">
        <f t="shared" si="122"/>
        <v/>
      </c>
      <c r="BN139" s="381" t="str">
        <f t="shared" si="123"/>
        <v/>
      </c>
      <c r="BO139" s="382" t="str">
        <f t="shared" si="124"/>
        <v/>
      </c>
      <c r="BP139" s="380" t="str">
        <f t="shared" si="125"/>
        <v/>
      </c>
      <c r="BQ139" s="381" t="str">
        <f t="shared" si="126"/>
        <v/>
      </c>
      <c r="BR139" s="382" t="str">
        <f t="shared" si="127"/>
        <v/>
      </c>
      <c r="BS139" s="380" t="str">
        <f t="shared" si="128"/>
        <v/>
      </c>
      <c r="BT139" s="363" t="str">
        <f t="shared" si="129"/>
        <v/>
      </c>
      <c r="BU139" s="377" t="str">
        <f t="shared" si="115"/>
        <v/>
      </c>
      <c r="BV139" s="377" t="str">
        <f t="shared" si="116"/>
        <v/>
      </c>
      <c r="BW139" s="377" t="str">
        <f t="shared" si="117"/>
        <v/>
      </c>
      <c r="BX139" s="383" t="str">
        <f t="shared" si="118"/>
        <v/>
      </c>
      <c r="BY139" s="384" t="str">
        <f t="shared" si="119"/>
        <v/>
      </c>
    </row>
    <row r="140" spans="1:77" s="61" customFormat="1" ht="16.2" hidden="1" thickTop="1" x14ac:dyDescent="0.3">
      <c r="A140" s="352">
        <v>119</v>
      </c>
      <c r="B140" s="125"/>
      <c r="C140" s="385" t="s">
        <v>39</v>
      </c>
      <c r="D140" s="353"/>
      <c r="E140" s="354"/>
      <c r="F140" s="355"/>
      <c r="G140" s="356"/>
      <c r="H140" s="357"/>
      <c r="I140" s="357"/>
      <c r="J140" s="358"/>
      <c r="K140" s="359"/>
      <c r="L140" s="360" t="str">
        <f t="shared" si="65"/>
        <v/>
      </c>
      <c r="M140" s="360" t="str">
        <f t="shared" si="66"/>
        <v/>
      </c>
      <c r="N140" s="360" t="str">
        <f t="shared" si="67"/>
        <v/>
      </c>
      <c r="O140" s="361" t="str">
        <f t="shared" si="68"/>
        <v/>
      </c>
      <c r="P140" s="362" t="str">
        <f t="shared" si="120"/>
        <v/>
      </c>
      <c r="Q140" s="363" t="str">
        <f t="shared" si="69"/>
        <v/>
      </c>
      <c r="R140" s="364" t="str">
        <f t="shared" si="70"/>
        <v/>
      </c>
      <c r="S140" s="362" t="str">
        <f t="shared" si="71"/>
        <v/>
      </c>
      <c r="T140" s="363" t="str">
        <f t="shared" si="72"/>
        <v/>
      </c>
      <c r="U140" s="364" t="str">
        <f t="shared" si="73"/>
        <v/>
      </c>
      <c r="V140" s="362" t="str">
        <f t="shared" si="74"/>
        <v/>
      </c>
      <c r="W140" s="363" t="str">
        <f t="shared" si="75"/>
        <v/>
      </c>
      <c r="X140" s="365">
        <f t="shared" si="76"/>
        <v>0</v>
      </c>
      <c r="Y140" s="365">
        <f t="shared" si="77"/>
        <v>0</v>
      </c>
      <c r="Z140" s="365">
        <f t="shared" si="78"/>
        <v>0</v>
      </c>
      <c r="AA140" s="366">
        <f t="shared" si="79"/>
        <v>0</v>
      </c>
      <c r="AB140" s="367">
        <f t="shared" si="80"/>
        <v>0</v>
      </c>
      <c r="AC140" s="367" t="str">
        <f t="shared" si="81"/>
        <v>High Grade Span Group</v>
      </c>
      <c r="AD140" s="367" t="str">
        <f t="shared" si="82"/>
        <v/>
      </c>
      <c r="AE140" s="368" t="str">
        <f t="shared" si="83"/>
        <v/>
      </c>
      <c r="AF140" s="368" t="str">
        <f t="shared" si="84"/>
        <v/>
      </c>
      <c r="AG140" s="369" t="str">
        <f t="shared" si="85"/>
        <v/>
      </c>
      <c r="AH140" s="368" t="str">
        <f t="shared" si="86"/>
        <v/>
      </c>
      <c r="AI140" s="368" t="str">
        <f t="shared" si="87"/>
        <v/>
      </c>
      <c r="AJ140" s="369" t="str">
        <f t="shared" si="88"/>
        <v/>
      </c>
      <c r="AK140" s="368" t="str">
        <f t="shared" si="89"/>
        <v/>
      </c>
      <c r="AL140" s="368" t="str">
        <f t="shared" si="90"/>
        <v/>
      </c>
      <c r="AM140" s="369" t="str">
        <f t="shared" si="91"/>
        <v/>
      </c>
      <c r="AN140" s="370" t="str">
        <f t="shared" si="92"/>
        <v/>
      </c>
      <c r="AO140" s="371" t="str">
        <f t="shared" si="93"/>
        <v/>
      </c>
      <c r="AP140" s="368" t="str">
        <f t="shared" si="94"/>
        <v/>
      </c>
      <c r="AQ140" s="369" t="str">
        <f t="shared" si="95"/>
        <v/>
      </c>
      <c r="AR140" s="371" t="str">
        <f t="shared" si="96"/>
        <v/>
      </c>
      <c r="AS140" s="368" t="str">
        <f t="shared" si="97"/>
        <v/>
      </c>
      <c r="AT140" s="369" t="str">
        <f t="shared" si="98"/>
        <v/>
      </c>
      <c r="AU140" s="371" t="str">
        <f t="shared" si="99"/>
        <v/>
      </c>
      <c r="AV140" s="368" t="str">
        <f t="shared" si="100"/>
        <v/>
      </c>
      <c r="AW140" s="369" t="str">
        <f t="shared" si="101"/>
        <v/>
      </c>
      <c r="AX140" s="372"/>
      <c r="AY140" s="369" t="str">
        <f t="shared" si="102"/>
        <v/>
      </c>
      <c r="AZ140" s="369" t="str">
        <f t="shared" si="103"/>
        <v/>
      </c>
      <c r="BA140" s="373" t="str">
        <f t="shared" si="104"/>
        <v/>
      </c>
      <c r="BB140" s="374" t="str">
        <f t="shared" si="105"/>
        <v/>
      </c>
      <c r="BC140" s="375" t="str">
        <f t="shared" si="106"/>
        <v/>
      </c>
      <c r="BD140" s="373" t="str">
        <f t="shared" si="107"/>
        <v/>
      </c>
      <c r="BE140" s="374" t="str">
        <f t="shared" si="108"/>
        <v/>
      </c>
      <c r="BF140" s="375" t="str">
        <f t="shared" si="109"/>
        <v/>
      </c>
      <c r="BG140" s="373" t="str">
        <f t="shared" si="110"/>
        <v/>
      </c>
      <c r="BH140" s="376" t="str">
        <f t="shared" si="111"/>
        <v/>
      </c>
      <c r="BI140" s="377" t="str">
        <f t="shared" si="112"/>
        <v/>
      </c>
      <c r="BJ140" s="377" t="str">
        <f t="shared" si="113"/>
        <v/>
      </c>
      <c r="BK140" s="378" t="str">
        <f t="shared" si="114"/>
        <v/>
      </c>
      <c r="BL140" s="379" t="str">
        <f t="shared" si="121"/>
        <v/>
      </c>
      <c r="BM140" s="380" t="str">
        <f t="shared" si="122"/>
        <v/>
      </c>
      <c r="BN140" s="381" t="str">
        <f t="shared" si="123"/>
        <v/>
      </c>
      <c r="BO140" s="382" t="str">
        <f t="shared" si="124"/>
        <v/>
      </c>
      <c r="BP140" s="380" t="str">
        <f t="shared" si="125"/>
        <v/>
      </c>
      <c r="BQ140" s="381" t="str">
        <f t="shared" si="126"/>
        <v/>
      </c>
      <c r="BR140" s="382" t="str">
        <f t="shared" si="127"/>
        <v/>
      </c>
      <c r="BS140" s="380" t="str">
        <f t="shared" si="128"/>
        <v/>
      </c>
      <c r="BT140" s="363" t="str">
        <f t="shared" si="129"/>
        <v/>
      </c>
      <c r="BU140" s="377" t="str">
        <f t="shared" si="115"/>
        <v/>
      </c>
      <c r="BV140" s="377" t="str">
        <f t="shared" si="116"/>
        <v/>
      </c>
      <c r="BW140" s="377" t="str">
        <f t="shared" si="117"/>
        <v/>
      </c>
      <c r="BX140" s="383" t="str">
        <f t="shared" si="118"/>
        <v/>
      </c>
      <c r="BY140" s="384" t="str">
        <f t="shared" si="119"/>
        <v/>
      </c>
    </row>
    <row r="141" spans="1:77" s="61" customFormat="1" ht="16.2" hidden="1" thickTop="1" x14ac:dyDescent="0.3">
      <c r="A141" s="352">
        <v>120</v>
      </c>
      <c r="B141" s="125"/>
      <c r="C141" s="385" t="s">
        <v>41</v>
      </c>
      <c r="D141" s="353"/>
      <c r="E141" s="354"/>
      <c r="F141" s="355"/>
      <c r="G141" s="356"/>
      <c r="H141" s="357"/>
      <c r="I141" s="357"/>
      <c r="J141" s="358"/>
      <c r="K141" s="359"/>
      <c r="L141" s="360" t="str">
        <f t="shared" si="65"/>
        <v/>
      </c>
      <c r="M141" s="360" t="str">
        <f t="shared" si="66"/>
        <v/>
      </c>
      <c r="N141" s="360" t="str">
        <f t="shared" si="67"/>
        <v/>
      </c>
      <c r="O141" s="361" t="str">
        <f t="shared" si="68"/>
        <v/>
      </c>
      <c r="P141" s="362" t="str">
        <f t="shared" si="120"/>
        <v/>
      </c>
      <c r="Q141" s="363" t="str">
        <f t="shared" si="69"/>
        <v/>
      </c>
      <c r="R141" s="364" t="str">
        <f t="shared" si="70"/>
        <v/>
      </c>
      <c r="S141" s="362" t="str">
        <f t="shared" si="71"/>
        <v/>
      </c>
      <c r="T141" s="363" t="str">
        <f t="shared" si="72"/>
        <v/>
      </c>
      <c r="U141" s="364" t="str">
        <f t="shared" si="73"/>
        <v/>
      </c>
      <c r="V141" s="362" t="str">
        <f t="shared" si="74"/>
        <v/>
      </c>
      <c r="W141" s="363" t="str">
        <f t="shared" si="75"/>
        <v/>
      </c>
      <c r="X141" s="365">
        <f t="shared" si="76"/>
        <v>0</v>
      </c>
      <c r="Y141" s="365">
        <f t="shared" si="77"/>
        <v>0</v>
      </c>
      <c r="Z141" s="365">
        <f t="shared" si="78"/>
        <v>0</v>
      </c>
      <c r="AA141" s="366">
        <f t="shared" si="79"/>
        <v>0</v>
      </c>
      <c r="AB141" s="367">
        <f t="shared" si="80"/>
        <v>0</v>
      </c>
      <c r="AC141" s="367" t="str">
        <f t="shared" si="81"/>
        <v>Elem. Grade Span Group/Low</v>
      </c>
      <c r="AD141" s="367" t="str">
        <f t="shared" si="82"/>
        <v/>
      </c>
      <c r="AE141" s="368" t="str">
        <f t="shared" si="83"/>
        <v/>
      </c>
      <c r="AF141" s="368" t="str">
        <f t="shared" si="84"/>
        <v/>
      </c>
      <c r="AG141" s="369" t="str">
        <f t="shared" si="85"/>
        <v/>
      </c>
      <c r="AH141" s="368" t="str">
        <f t="shared" si="86"/>
        <v/>
      </c>
      <c r="AI141" s="368" t="str">
        <f t="shared" si="87"/>
        <v/>
      </c>
      <c r="AJ141" s="369" t="str">
        <f t="shared" si="88"/>
        <v/>
      </c>
      <c r="AK141" s="368" t="str">
        <f t="shared" si="89"/>
        <v/>
      </c>
      <c r="AL141" s="368" t="str">
        <f t="shared" si="90"/>
        <v/>
      </c>
      <c r="AM141" s="369" t="str">
        <f t="shared" si="91"/>
        <v/>
      </c>
      <c r="AN141" s="370" t="str">
        <f t="shared" si="92"/>
        <v/>
      </c>
      <c r="AO141" s="371" t="str">
        <f t="shared" si="93"/>
        <v/>
      </c>
      <c r="AP141" s="368" t="str">
        <f t="shared" si="94"/>
        <v/>
      </c>
      <c r="AQ141" s="369" t="str">
        <f t="shared" si="95"/>
        <v/>
      </c>
      <c r="AR141" s="371" t="str">
        <f t="shared" si="96"/>
        <v/>
      </c>
      <c r="AS141" s="368" t="str">
        <f t="shared" si="97"/>
        <v/>
      </c>
      <c r="AT141" s="369" t="str">
        <f t="shared" si="98"/>
        <v/>
      </c>
      <c r="AU141" s="371" t="str">
        <f t="shared" si="99"/>
        <v/>
      </c>
      <c r="AV141" s="368" t="str">
        <f t="shared" si="100"/>
        <v/>
      </c>
      <c r="AW141" s="369" t="str">
        <f t="shared" si="101"/>
        <v/>
      </c>
      <c r="AX141" s="372"/>
      <c r="AY141" s="369" t="str">
        <f t="shared" si="102"/>
        <v/>
      </c>
      <c r="AZ141" s="369" t="str">
        <f t="shared" si="103"/>
        <v/>
      </c>
      <c r="BA141" s="373" t="str">
        <f t="shared" si="104"/>
        <v/>
      </c>
      <c r="BB141" s="374" t="str">
        <f t="shared" si="105"/>
        <v/>
      </c>
      <c r="BC141" s="375" t="str">
        <f t="shared" si="106"/>
        <v/>
      </c>
      <c r="BD141" s="373" t="str">
        <f t="shared" si="107"/>
        <v/>
      </c>
      <c r="BE141" s="374" t="str">
        <f t="shared" si="108"/>
        <v/>
      </c>
      <c r="BF141" s="375" t="str">
        <f t="shared" si="109"/>
        <v/>
      </c>
      <c r="BG141" s="373" t="str">
        <f t="shared" si="110"/>
        <v/>
      </c>
      <c r="BH141" s="376" t="str">
        <f t="shared" si="111"/>
        <v/>
      </c>
      <c r="BI141" s="377" t="str">
        <f t="shared" si="112"/>
        <v/>
      </c>
      <c r="BJ141" s="377" t="str">
        <f t="shared" si="113"/>
        <v/>
      </c>
      <c r="BK141" s="378" t="str">
        <f t="shared" si="114"/>
        <v/>
      </c>
      <c r="BL141" s="379" t="str">
        <f t="shared" si="121"/>
        <v/>
      </c>
      <c r="BM141" s="380" t="str">
        <f t="shared" si="122"/>
        <v/>
      </c>
      <c r="BN141" s="381" t="str">
        <f t="shared" si="123"/>
        <v/>
      </c>
      <c r="BO141" s="382" t="str">
        <f t="shared" si="124"/>
        <v/>
      </c>
      <c r="BP141" s="380" t="str">
        <f t="shared" si="125"/>
        <v/>
      </c>
      <c r="BQ141" s="381" t="str">
        <f t="shared" si="126"/>
        <v/>
      </c>
      <c r="BR141" s="382" t="str">
        <f t="shared" si="127"/>
        <v/>
      </c>
      <c r="BS141" s="380" t="str">
        <f t="shared" si="128"/>
        <v/>
      </c>
      <c r="BT141" s="363" t="str">
        <f t="shared" si="129"/>
        <v/>
      </c>
      <c r="BU141" s="377" t="str">
        <f t="shared" si="115"/>
        <v/>
      </c>
      <c r="BV141" s="377" t="str">
        <f t="shared" si="116"/>
        <v/>
      </c>
      <c r="BW141" s="377" t="str">
        <f t="shared" si="117"/>
        <v/>
      </c>
      <c r="BX141" s="383" t="str">
        <f t="shared" si="118"/>
        <v/>
      </c>
      <c r="BY141" s="384" t="str">
        <f t="shared" si="119"/>
        <v/>
      </c>
    </row>
    <row r="142" spans="1:77" s="61" customFormat="1" ht="16.2" hidden="1" thickTop="1" x14ac:dyDescent="0.3">
      <c r="A142" s="352">
        <v>121</v>
      </c>
      <c r="B142" s="125"/>
      <c r="C142" s="385" t="s">
        <v>40</v>
      </c>
      <c r="D142" s="353"/>
      <c r="E142" s="354"/>
      <c r="F142" s="355"/>
      <c r="G142" s="356"/>
      <c r="H142" s="357"/>
      <c r="I142" s="357"/>
      <c r="J142" s="358"/>
      <c r="K142" s="359"/>
      <c r="L142" s="360" t="str">
        <f t="shared" si="65"/>
        <v/>
      </c>
      <c r="M142" s="360" t="str">
        <f t="shared" si="66"/>
        <v/>
      </c>
      <c r="N142" s="360" t="str">
        <f t="shared" si="67"/>
        <v/>
      </c>
      <c r="O142" s="361" t="str">
        <f t="shared" si="68"/>
        <v/>
      </c>
      <c r="P142" s="362" t="str">
        <f t="shared" si="120"/>
        <v/>
      </c>
      <c r="Q142" s="363" t="str">
        <f t="shared" si="69"/>
        <v/>
      </c>
      <c r="R142" s="364" t="str">
        <f t="shared" si="70"/>
        <v/>
      </c>
      <c r="S142" s="362" t="str">
        <f t="shared" si="71"/>
        <v/>
      </c>
      <c r="T142" s="363" t="str">
        <f t="shared" si="72"/>
        <v/>
      </c>
      <c r="U142" s="364" t="str">
        <f t="shared" si="73"/>
        <v/>
      </c>
      <c r="V142" s="362" t="str">
        <f t="shared" si="74"/>
        <v/>
      </c>
      <c r="W142" s="363" t="str">
        <f t="shared" si="75"/>
        <v/>
      </c>
      <c r="X142" s="365">
        <f t="shared" si="76"/>
        <v>0</v>
      </c>
      <c r="Y142" s="365">
        <f t="shared" si="77"/>
        <v>0</v>
      </c>
      <c r="Z142" s="365">
        <f t="shared" si="78"/>
        <v>0</v>
      </c>
      <c r="AA142" s="366">
        <f t="shared" si="79"/>
        <v>0</v>
      </c>
      <c r="AB142" s="367">
        <f t="shared" si="80"/>
        <v>0</v>
      </c>
      <c r="AC142" s="367" t="str">
        <f t="shared" si="81"/>
        <v>Elem. Grade Span Group/High</v>
      </c>
      <c r="AD142" s="367" t="str">
        <f t="shared" si="82"/>
        <v/>
      </c>
      <c r="AE142" s="368" t="str">
        <f t="shared" si="83"/>
        <v/>
      </c>
      <c r="AF142" s="368" t="str">
        <f t="shared" si="84"/>
        <v/>
      </c>
      <c r="AG142" s="369" t="str">
        <f t="shared" si="85"/>
        <v/>
      </c>
      <c r="AH142" s="368" t="str">
        <f t="shared" si="86"/>
        <v/>
      </c>
      <c r="AI142" s="368" t="str">
        <f t="shared" si="87"/>
        <v/>
      </c>
      <c r="AJ142" s="369" t="str">
        <f t="shared" si="88"/>
        <v/>
      </c>
      <c r="AK142" s="368" t="str">
        <f t="shared" si="89"/>
        <v/>
      </c>
      <c r="AL142" s="368" t="str">
        <f t="shared" si="90"/>
        <v/>
      </c>
      <c r="AM142" s="369" t="str">
        <f t="shared" si="91"/>
        <v/>
      </c>
      <c r="AN142" s="370" t="str">
        <f t="shared" si="92"/>
        <v/>
      </c>
      <c r="AO142" s="371" t="str">
        <f t="shared" si="93"/>
        <v/>
      </c>
      <c r="AP142" s="368" t="str">
        <f t="shared" si="94"/>
        <v/>
      </c>
      <c r="AQ142" s="369" t="str">
        <f t="shared" si="95"/>
        <v/>
      </c>
      <c r="AR142" s="371" t="str">
        <f t="shared" si="96"/>
        <v/>
      </c>
      <c r="AS142" s="368" t="str">
        <f t="shared" si="97"/>
        <v/>
      </c>
      <c r="AT142" s="369" t="str">
        <f t="shared" si="98"/>
        <v/>
      </c>
      <c r="AU142" s="371" t="str">
        <f t="shared" si="99"/>
        <v/>
      </c>
      <c r="AV142" s="368" t="str">
        <f t="shared" si="100"/>
        <v/>
      </c>
      <c r="AW142" s="369" t="str">
        <f t="shared" si="101"/>
        <v/>
      </c>
      <c r="AX142" s="372"/>
      <c r="AY142" s="369" t="str">
        <f t="shared" si="102"/>
        <v/>
      </c>
      <c r="AZ142" s="369" t="str">
        <f t="shared" si="103"/>
        <v/>
      </c>
      <c r="BA142" s="373" t="str">
        <f t="shared" si="104"/>
        <v/>
      </c>
      <c r="BB142" s="374" t="str">
        <f t="shared" si="105"/>
        <v/>
      </c>
      <c r="BC142" s="375" t="str">
        <f t="shared" si="106"/>
        <v/>
      </c>
      <c r="BD142" s="373" t="str">
        <f t="shared" si="107"/>
        <v/>
      </c>
      <c r="BE142" s="374" t="str">
        <f t="shared" si="108"/>
        <v/>
      </c>
      <c r="BF142" s="375" t="str">
        <f t="shared" si="109"/>
        <v/>
      </c>
      <c r="BG142" s="373" t="str">
        <f t="shared" si="110"/>
        <v/>
      </c>
      <c r="BH142" s="376" t="str">
        <f t="shared" si="111"/>
        <v/>
      </c>
      <c r="BI142" s="377" t="str">
        <f t="shared" si="112"/>
        <v/>
      </c>
      <c r="BJ142" s="377" t="str">
        <f t="shared" si="113"/>
        <v/>
      </c>
      <c r="BK142" s="378" t="str">
        <f t="shared" si="114"/>
        <v/>
      </c>
      <c r="BL142" s="379" t="str">
        <f t="shared" si="121"/>
        <v/>
      </c>
      <c r="BM142" s="380" t="str">
        <f t="shared" si="122"/>
        <v/>
      </c>
      <c r="BN142" s="381" t="str">
        <f t="shared" si="123"/>
        <v/>
      </c>
      <c r="BO142" s="382" t="str">
        <f t="shared" si="124"/>
        <v/>
      </c>
      <c r="BP142" s="380" t="str">
        <f t="shared" si="125"/>
        <v/>
      </c>
      <c r="BQ142" s="381" t="str">
        <f t="shared" si="126"/>
        <v/>
      </c>
      <c r="BR142" s="382" t="str">
        <f t="shared" si="127"/>
        <v/>
      </c>
      <c r="BS142" s="380" t="str">
        <f t="shared" si="128"/>
        <v/>
      </c>
      <c r="BT142" s="363" t="str">
        <f t="shared" si="129"/>
        <v/>
      </c>
      <c r="BU142" s="377" t="str">
        <f t="shared" si="115"/>
        <v/>
      </c>
      <c r="BV142" s="377" t="str">
        <f t="shared" si="116"/>
        <v/>
      </c>
      <c r="BW142" s="377" t="str">
        <f t="shared" si="117"/>
        <v/>
      </c>
      <c r="BX142" s="383" t="str">
        <f t="shared" si="118"/>
        <v/>
      </c>
      <c r="BY142" s="384" t="str">
        <f t="shared" si="119"/>
        <v/>
      </c>
    </row>
    <row r="143" spans="1:77" s="61" customFormat="1" ht="16.2" hidden="1" thickTop="1" x14ac:dyDescent="0.3">
      <c r="A143" s="352">
        <v>122</v>
      </c>
      <c r="B143" s="125"/>
      <c r="C143" s="385" t="s">
        <v>42</v>
      </c>
      <c r="D143" s="353"/>
      <c r="E143" s="354"/>
      <c r="F143" s="355"/>
      <c r="G143" s="356"/>
      <c r="H143" s="357"/>
      <c r="I143" s="357"/>
      <c r="J143" s="358"/>
      <c r="K143" s="359"/>
      <c r="L143" s="360" t="str">
        <f t="shared" si="65"/>
        <v/>
      </c>
      <c r="M143" s="360" t="str">
        <f t="shared" si="66"/>
        <v/>
      </c>
      <c r="N143" s="360" t="str">
        <f t="shared" si="67"/>
        <v/>
      </c>
      <c r="O143" s="361" t="str">
        <f t="shared" si="68"/>
        <v/>
      </c>
      <c r="P143" s="362" t="str">
        <f t="shared" si="120"/>
        <v/>
      </c>
      <c r="Q143" s="363" t="str">
        <f t="shared" si="69"/>
        <v/>
      </c>
      <c r="R143" s="364" t="str">
        <f t="shared" si="70"/>
        <v/>
      </c>
      <c r="S143" s="362" t="str">
        <f t="shared" si="71"/>
        <v/>
      </c>
      <c r="T143" s="363" t="str">
        <f t="shared" si="72"/>
        <v/>
      </c>
      <c r="U143" s="364" t="str">
        <f t="shared" si="73"/>
        <v/>
      </c>
      <c r="V143" s="362" t="str">
        <f t="shared" si="74"/>
        <v/>
      </c>
      <c r="W143" s="363" t="str">
        <f t="shared" si="75"/>
        <v/>
      </c>
      <c r="X143" s="365">
        <f t="shared" si="76"/>
        <v>0</v>
      </c>
      <c r="Y143" s="365">
        <f t="shared" si="77"/>
        <v>0</v>
      </c>
      <c r="Z143" s="365">
        <f t="shared" si="78"/>
        <v>0</v>
      </c>
      <c r="AA143" s="366">
        <f t="shared" si="79"/>
        <v>0</v>
      </c>
      <c r="AB143" s="367">
        <f t="shared" si="80"/>
        <v>0</v>
      </c>
      <c r="AC143" s="367" t="str">
        <f t="shared" si="81"/>
        <v>Middle Grade Span Group/Low</v>
      </c>
      <c r="AD143" s="367" t="str">
        <f t="shared" si="82"/>
        <v/>
      </c>
      <c r="AE143" s="368" t="str">
        <f t="shared" si="83"/>
        <v/>
      </c>
      <c r="AF143" s="368" t="str">
        <f t="shared" si="84"/>
        <v/>
      </c>
      <c r="AG143" s="369" t="str">
        <f t="shared" si="85"/>
        <v/>
      </c>
      <c r="AH143" s="368" t="str">
        <f t="shared" si="86"/>
        <v/>
      </c>
      <c r="AI143" s="368" t="str">
        <f t="shared" si="87"/>
        <v/>
      </c>
      <c r="AJ143" s="369" t="str">
        <f t="shared" si="88"/>
        <v/>
      </c>
      <c r="AK143" s="368" t="str">
        <f t="shared" si="89"/>
        <v/>
      </c>
      <c r="AL143" s="368" t="str">
        <f t="shared" si="90"/>
        <v/>
      </c>
      <c r="AM143" s="369" t="str">
        <f t="shared" si="91"/>
        <v/>
      </c>
      <c r="AN143" s="370" t="str">
        <f t="shared" si="92"/>
        <v/>
      </c>
      <c r="AO143" s="371" t="str">
        <f t="shared" si="93"/>
        <v/>
      </c>
      <c r="AP143" s="368" t="str">
        <f t="shared" si="94"/>
        <v/>
      </c>
      <c r="AQ143" s="369" t="str">
        <f t="shared" si="95"/>
        <v/>
      </c>
      <c r="AR143" s="371" t="str">
        <f t="shared" si="96"/>
        <v/>
      </c>
      <c r="AS143" s="368" t="str">
        <f t="shared" si="97"/>
        <v/>
      </c>
      <c r="AT143" s="369" t="str">
        <f t="shared" si="98"/>
        <v/>
      </c>
      <c r="AU143" s="371" t="str">
        <f t="shared" si="99"/>
        <v/>
      </c>
      <c r="AV143" s="368" t="str">
        <f t="shared" si="100"/>
        <v/>
      </c>
      <c r="AW143" s="369" t="str">
        <f t="shared" si="101"/>
        <v/>
      </c>
      <c r="AX143" s="372"/>
      <c r="AY143" s="369" t="str">
        <f t="shared" si="102"/>
        <v/>
      </c>
      <c r="AZ143" s="369" t="str">
        <f t="shared" si="103"/>
        <v/>
      </c>
      <c r="BA143" s="373" t="str">
        <f t="shared" si="104"/>
        <v/>
      </c>
      <c r="BB143" s="374" t="str">
        <f t="shared" si="105"/>
        <v/>
      </c>
      <c r="BC143" s="375" t="str">
        <f t="shared" si="106"/>
        <v/>
      </c>
      <c r="BD143" s="373" t="str">
        <f t="shared" si="107"/>
        <v/>
      </c>
      <c r="BE143" s="374" t="str">
        <f t="shared" si="108"/>
        <v/>
      </c>
      <c r="BF143" s="375" t="str">
        <f t="shared" si="109"/>
        <v/>
      </c>
      <c r="BG143" s="373" t="str">
        <f t="shared" si="110"/>
        <v/>
      </c>
      <c r="BH143" s="376" t="str">
        <f t="shared" si="111"/>
        <v/>
      </c>
      <c r="BI143" s="377" t="str">
        <f t="shared" si="112"/>
        <v/>
      </c>
      <c r="BJ143" s="377" t="str">
        <f t="shared" si="113"/>
        <v/>
      </c>
      <c r="BK143" s="378" t="str">
        <f t="shared" si="114"/>
        <v/>
      </c>
      <c r="BL143" s="379" t="str">
        <f t="shared" si="121"/>
        <v/>
      </c>
      <c r="BM143" s="380" t="str">
        <f t="shared" si="122"/>
        <v/>
      </c>
      <c r="BN143" s="381" t="str">
        <f t="shared" si="123"/>
        <v/>
      </c>
      <c r="BO143" s="382" t="str">
        <f t="shared" si="124"/>
        <v/>
      </c>
      <c r="BP143" s="380" t="str">
        <f t="shared" si="125"/>
        <v/>
      </c>
      <c r="BQ143" s="381" t="str">
        <f t="shared" si="126"/>
        <v/>
      </c>
      <c r="BR143" s="382" t="str">
        <f t="shared" si="127"/>
        <v/>
      </c>
      <c r="BS143" s="380" t="str">
        <f t="shared" si="128"/>
        <v/>
      </c>
      <c r="BT143" s="363" t="str">
        <f t="shared" si="129"/>
        <v/>
      </c>
      <c r="BU143" s="377" t="str">
        <f t="shared" si="115"/>
        <v/>
      </c>
      <c r="BV143" s="377" t="str">
        <f t="shared" si="116"/>
        <v/>
      </c>
      <c r="BW143" s="377" t="str">
        <f t="shared" si="117"/>
        <v/>
      </c>
      <c r="BX143" s="383" t="str">
        <f t="shared" si="118"/>
        <v/>
      </c>
      <c r="BY143" s="384" t="str">
        <f t="shared" si="119"/>
        <v/>
      </c>
    </row>
    <row r="144" spans="1:77" s="61" customFormat="1" ht="16.2" hidden="1" thickTop="1" x14ac:dyDescent="0.3">
      <c r="A144" s="352">
        <v>123</v>
      </c>
      <c r="B144" s="125"/>
      <c r="C144" s="385" t="s">
        <v>43</v>
      </c>
      <c r="D144" s="353"/>
      <c r="E144" s="354"/>
      <c r="F144" s="355"/>
      <c r="G144" s="356"/>
      <c r="H144" s="357"/>
      <c r="I144" s="357"/>
      <c r="J144" s="358"/>
      <c r="K144" s="359"/>
      <c r="L144" s="360" t="str">
        <f t="shared" si="65"/>
        <v/>
      </c>
      <c r="M144" s="360" t="str">
        <f t="shared" si="66"/>
        <v/>
      </c>
      <c r="N144" s="360" t="str">
        <f t="shared" si="67"/>
        <v/>
      </c>
      <c r="O144" s="361" t="str">
        <f t="shared" si="68"/>
        <v/>
      </c>
      <c r="P144" s="362" t="str">
        <f t="shared" si="120"/>
        <v/>
      </c>
      <c r="Q144" s="363" t="str">
        <f t="shared" si="69"/>
        <v/>
      </c>
      <c r="R144" s="364" t="str">
        <f t="shared" si="70"/>
        <v/>
      </c>
      <c r="S144" s="362" t="str">
        <f t="shared" si="71"/>
        <v/>
      </c>
      <c r="T144" s="363" t="str">
        <f t="shared" si="72"/>
        <v/>
      </c>
      <c r="U144" s="364" t="str">
        <f t="shared" si="73"/>
        <v/>
      </c>
      <c r="V144" s="362" t="str">
        <f t="shared" si="74"/>
        <v/>
      </c>
      <c r="W144" s="363" t="str">
        <f t="shared" si="75"/>
        <v/>
      </c>
      <c r="X144" s="365">
        <f t="shared" si="76"/>
        <v>0</v>
      </c>
      <c r="Y144" s="365">
        <f t="shared" si="77"/>
        <v>0</v>
      </c>
      <c r="Z144" s="365">
        <f t="shared" si="78"/>
        <v>0</v>
      </c>
      <c r="AA144" s="366">
        <f t="shared" si="79"/>
        <v>0</v>
      </c>
      <c r="AB144" s="367">
        <f t="shared" si="80"/>
        <v>0</v>
      </c>
      <c r="AC144" s="367" t="str">
        <f t="shared" si="81"/>
        <v>Middle Grade Span Group/High</v>
      </c>
      <c r="AD144" s="367" t="str">
        <f t="shared" si="82"/>
        <v/>
      </c>
      <c r="AE144" s="368" t="str">
        <f t="shared" si="83"/>
        <v/>
      </c>
      <c r="AF144" s="368" t="str">
        <f t="shared" si="84"/>
        <v/>
      </c>
      <c r="AG144" s="369" t="str">
        <f t="shared" si="85"/>
        <v/>
      </c>
      <c r="AH144" s="368" t="str">
        <f t="shared" si="86"/>
        <v/>
      </c>
      <c r="AI144" s="368" t="str">
        <f t="shared" si="87"/>
        <v/>
      </c>
      <c r="AJ144" s="369" t="str">
        <f t="shared" si="88"/>
        <v/>
      </c>
      <c r="AK144" s="368" t="str">
        <f t="shared" si="89"/>
        <v/>
      </c>
      <c r="AL144" s="368" t="str">
        <f t="shared" si="90"/>
        <v/>
      </c>
      <c r="AM144" s="369" t="str">
        <f t="shared" si="91"/>
        <v/>
      </c>
      <c r="AN144" s="370" t="str">
        <f t="shared" si="92"/>
        <v/>
      </c>
      <c r="AO144" s="371" t="str">
        <f t="shared" si="93"/>
        <v/>
      </c>
      <c r="AP144" s="368" t="str">
        <f t="shared" si="94"/>
        <v/>
      </c>
      <c r="AQ144" s="369" t="str">
        <f t="shared" si="95"/>
        <v/>
      </c>
      <c r="AR144" s="371" t="str">
        <f t="shared" si="96"/>
        <v/>
      </c>
      <c r="AS144" s="368" t="str">
        <f t="shared" si="97"/>
        <v/>
      </c>
      <c r="AT144" s="369" t="str">
        <f t="shared" si="98"/>
        <v/>
      </c>
      <c r="AU144" s="371" t="str">
        <f t="shared" si="99"/>
        <v/>
      </c>
      <c r="AV144" s="368" t="str">
        <f t="shared" si="100"/>
        <v/>
      </c>
      <c r="AW144" s="369" t="str">
        <f t="shared" si="101"/>
        <v/>
      </c>
      <c r="AX144" s="372"/>
      <c r="AY144" s="369" t="str">
        <f t="shared" si="102"/>
        <v/>
      </c>
      <c r="AZ144" s="369" t="str">
        <f t="shared" si="103"/>
        <v/>
      </c>
      <c r="BA144" s="373" t="str">
        <f t="shared" si="104"/>
        <v/>
      </c>
      <c r="BB144" s="374" t="str">
        <f t="shared" si="105"/>
        <v/>
      </c>
      <c r="BC144" s="375" t="str">
        <f t="shared" si="106"/>
        <v/>
      </c>
      <c r="BD144" s="373" t="str">
        <f t="shared" si="107"/>
        <v/>
      </c>
      <c r="BE144" s="374" t="str">
        <f t="shared" si="108"/>
        <v/>
      </c>
      <c r="BF144" s="375" t="str">
        <f t="shared" si="109"/>
        <v/>
      </c>
      <c r="BG144" s="373" t="str">
        <f t="shared" si="110"/>
        <v/>
      </c>
      <c r="BH144" s="376" t="str">
        <f t="shared" si="111"/>
        <v/>
      </c>
      <c r="BI144" s="377" t="str">
        <f t="shared" si="112"/>
        <v/>
      </c>
      <c r="BJ144" s="377" t="str">
        <f t="shared" si="113"/>
        <v/>
      </c>
      <c r="BK144" s="378" t="str">
        <f t="shared" si="114"/>
        <v/>
      </c>
      <c r="BL144" s="379" t="str">
        <f t="shared" si="121"/>
        <v/>
      </c>
      <c r="BM144" s="380" t="str">
        <f t="shared" si="122"/>
        <v/>
      </c>
      <c r="BN144" s="381" t="str">
        <f t="shared" si="123"/>
        <v/>
      </c>
      <c r="BO144" s="382" t="str">
        <f t="shared" si="124"/>
        <v/>
      </c>
      <c r="BP144" s="380" t="str">
        <f t="shared" si="125"/>
        <v/>
      </c>
      <c r="BQ144" s="381" t="str">
        <f t="shared" si="126"/>
        <v/>
      </c>
      <c r="BR144" s="382" t="str">
        <f t="shared" si="127"/>
        <v/>
      </c>
      <c r="BS144" s="380" t="str">
        <f t="shared" si="128"/>
        <v/>
      </c>
      <c r="BT144" s="363" t="str">
        <f t="shared" si="129"/>
        <v/>
      </c>
      <c r="BU144" s="377" t="str">
        <f t="shared" si="115"/>
        <v/>
      </c>
      <c r="BV144" s="377" t="str">
        <f t="shared" si="116"/>
        <v/>
      </c>
      <c r="BW144" s="377" t="str">
        <f t="shared" si="117"/>
        <v/>
      </c>
      <c r="BX144" s="383" t="str">
        <f t="shared" si="118"/>
        <v/>
      </c>
      <c r="BY144" s="384" t="str">
        <f t="shared" si="119"/>
        <v/>
      </c>
    </row>
    <row r="145" spans="1:77" s="61" customFormat="1" ht="16.2" hidden="1" thickTop="1" x14ac:dyDescent="0.3">
      <c r="A145" s="352">
        <v>124</v>
      </c>
      <c r="B145" s="125"/>
      <c r="C145" s="385" t="s">
        <v>44</v>
      </c>
      <c r="D145" s="353"/>
      <c r="E145" s="354"/>
      <c r="F145" s="355"/>
      <c r="G145" s="356"/>
      <c r="H145" s="357"/>
      <c r="I145" s="357"/>
      <c r="J145" s="358"/>
      <c r="K145" s="359"/>
      <c r="L145" s="360" t="str">
        <f t="shared" si="65"/>
        <v/>
      </c>
      <c r="M145" s="360" t="str">
        <f t="shared" si="66"/>
        <v/>
      </c>
      <c r="N145" s="360" t="str">
        <f t="shared" si="67"/>
        <v/>
      </c>
      <c r="O145" s="361" t="str">
        <f t="shared" si="68"/>
        <v/>
      </c>
      <c r="P145" s="362" t="str">
        <f t="shared" si="120"/>
        <v/>
      </c>
      <c r="Q145" s="363" t="str">
        <f t="shared" si="69"/>
        <v/>
      </c>
      <c r="R145" s="364" t="str">
        <f t="shared" si="70"/>
        <v/>
      </c>
      <c r="S145" s="362" t="str">
        <f t="shared" si="71"/>
        <v/>
      </c>
      <c r="T145" s="363" t="str">
        <f t="shared" si="72"/>
        <v/>
      </c>
      <c r="U145" s="364" t="str">
        <f t="shared" si="73"/>
        <v/>
      </c>
      <c r="V145" s="362" t="str">
        <f t="shared" si="74"/>
        <v/>
      </c>
      <c r="W145" s="363" t="str">
        <f t="shared" si="75"/>
        <v/>
      </c>
      <c r="X145" s="365">
        <f t="shared" si="76"/>
        <v>0</v>
      </c>
      <c r="Y145" s="365">
        <f t="shared" si="77"/>
        <v>0</v>
      </c>
      <c r="Z145" s="365">
        <f t="shared" si="78"/>
        <v>0</v>
      </c>
      <c r="AA145" s="366">
        <f t="shared" si="79"/>
        <v>0</v>
      </c>
      <c r="AB145" s="367">
        <f t="shared" si="80"/>
        <v>0</v>
      </c>
      <c r="AC145" s="367" t="str">
        <f t="shared" si="81"/>
        <v>High Grade Span Group/Low</v>
      </c>
      <c r="AD145" s="367" t="str">
        <f t="shared" si="82"/>
        <v/>
      </c>
      <c r="AE145" s="368" t="str">
        <f t="shared" si="83"/>
        <v/>
      </c>
      <c r="AF145" s="368" t="str">
        <f t="shared" si="84"/>
        <v/>
      </c>
      <c r="AG145" s="369" t="str">
        <f t="shared" si="85"/>
        <v/>
      </c>
      <c r="AH145" s="368" t="str">
        <f t="shared" si="86"/>
        <v/>
      </c>
      <c r="AI145" s="368" t="str">
        <f t="shared" si="87"/>
        <v/>
      </c>
      <c r="AJ145" s="369" t="str">
        <f t="shared" si="88"/>
        <v/>
      </c>
      <c r="AK145" s="368" t="str">
        <f t="shared" si="89"/>
        <v/>
      </c>
      <c r="AL145" s="368" t="str">
        <f t="shared" si="90"/>
        <v/>
      </c>
      <c r="AM145" s="369" t="str">
        <f t="shared" si="91"/>
        <v/>
      </c>
      <c r="AN145" s="370" t="str">
        <f t="shared" si="92"/>
        <v/>
      </c>
      <c r="AO145" s="371" t="str">
        <f t="shared" si="93"/>
        <v/>
      </c>
      <c r="AP145" s="368" t="str">
        <f t="shared" si="94"/>
        <v/>
      </c>
      <c r="AQ145" s="369" t="str">
        <f t="shared" si="95"/>
        <v/>
      </c>
      <c r="AR145" s="371" t="str">
        <f t="shared" si="96"/>
        <v/>
      </c>
      <c r="AS145" s="368" t="str">
        <f t="shared" si="97"/>
        <v/>
      </c>
      <c r="AT145" s="369" t="str">
        <f t="shared" si="98"/>
        <v/>
      </c>
      <c r="AU145" s="371" t="str">
        <f t="shared" si="99"/>
        <v/>
      </c>
      <c r="AV145" s="368" t="str">
        <f t="shared" si="100"/>
        <v/>
      </c>
      <c r="AW145" s="369" t="str">
        <f t="shared" si="101"/>
        <v/>
      </c>
      <c r="AX145" s="372"/>
      <c r="AY145" s="369" t="str">
        <f t="shared" si="102"/>
        <v/>
      </c>
      <c r="AZ145" s="369" t="str">
        <f t="shared" si="103"/>
        <v/>
      </c>
      <c r="BA145" s="373" t="str">
        <f t="shared" si="104"/>
        <v/>
      </c>
      <c r="BB145" s="374" t="str">
        <f t="shared" si="105"/>
        <v/>
      </c>
      <c r="BC145" s="375" t="str">
        <f t="shared" si="106"/>
        <v/>
      </c>
      <c r="BD145" s="373" t="str">
        <f t="shared" si="107"/>
        <v/>
      </c>
      <c r="BE145" s="374" t="str">
        <f t="shared" si="108"/>
        <v/>
      </c>
      <c r="BF145" s="375" t="str">
        <f t="shared" si="109"/>
        <v/>
      </c>
      <c r="BG145" s="373" t="str">
        <f t="shared" si="110"/>
        <v/>
      </c>
      <c r="BH145" s="376" t="str">
        <f t="shared" si="111"/>
        <v/>
      </c>
      <c r="BI145" s="377" t="str">
        <f t="shared" si="112"/>
        <v/>
      </c>
      <c r="BJ145" s="377" t="str">
        <f t="shared" si="113"/>
        <v/>
      </c>
      <c r="BK145" s="378" t="str">
        <f t="shared" si="114"/>
        <v/>
      </c>
      <c r="BL145" s="379" t="str">
        <f t="shared" si="121"/>
        <v/>
      </c>
      <c r="BM145" s="380" t="str">
        <f t="shared" si="122"/>
        <v/>
      </c>
      <c r="BN145" s="381" t="str">
        <f t="shared" si="123"/>
        <v/>
      </c>
      <c r="BO145" s="382" t="str">
        <f t="shared" si="124"/>
        <v/>
      </c>
      <c r="BP145" s="380" t="str">
        <f t="shared" si="125"/>
        <v/>
      </c>
      <c r="BQ145" s="381" t="str">
        <f t="shared" si="126"/>
        <v/>
      </c>
      <c r="BR145" s="382" t="str">
        <f t="shared" si="127"/>
        <v/>
      </c>
      <c r="BS145" s="380" t="str">
        <f t="shared" si="128"/>
        <v/>
      </c>
      <c r="BT145" s="363" t="str">
        <f t="shared" si="129"/>
        <v/>
      </c>
      <c r="BU145" s="377" t="str">
        <f t="shared" si="115"/>
        <v/>
      </c>
      <c r="BV145" s="377" t="str">
        <f t="shared" si="116"/>
        <v/>
      </c>
      <c r="BW145" s="377" t="str">
        <f t="shared" si="117"/>
        <v/>
      </c>
      <c r="BX145" s="383" t="str">
        <f t="shared" si="118"/>
        <v/>
      </c>
      <c r="BY145" s="384" t="str">
        <f t="shared" si="119"/>
        <v/>
      </c>
    </row>
    <row r="146" spans="1:77" s="63" customFormat="1" ht="16.8" hidden="1" thickTop="1" thickBot="1" x14ac:dyDescent="0.35">
      <c r="A146" s="352">
        <v>125</v>
      </c>
      <c r="B146" s="125"/>
      <c r="C146" s="385" t="s">
        <v>45</v>
      </c>
      <c r="D146" s="353"/>
      <c r="E146" s="354"/>
      <c r="F146" s="355"/>
      <c r="G146" s="356"/>
      <c r="H146" s="357"/>
      <c r="I146" s="357"/>
      <c r="J146" s="358"/>
      <c r="K146" s="359"/>
      <c r="L146" s="360" t="str">
        <f t="shared" si="65"/>
        <v/>
      </c>
      <c r="M146" s="360" t="str">
        <f t="shared" si="66"/>
        <v/>
      </c>
      <c r="N146" s="360" t="str">
        <f t="shared" si="67"/>
        <v/>
      </c>
      <c r="O146" s="361" t="str">
        <f t="shared" si="68"/>
        <v/>
      </c>
      <c r="P146" s="362" t="str">
        <f t="shared" si="120"/>
        <v/>
      </c>
      <c r="Q146" s="363" t="str">
        <f t="shared" si="69"/>
        <v/>
      </c>
      <c r="R146" s="364" t="str">
        <f t="shared" si="70"/>
        <v/>
      </c>
      <c r="S146" s="362" t="str">
        <f t="shared" si="71"/>
        <v/>
      </c>
      <c r="T146" s="363" t="str">
        <f t="shared" si="72"/>
        <v/>
      </c>
      <c r="U146" s="364" t="str">
        <f t="shared" si="73"/>
        <v/>
      </c>
      <c r="V146" s="362" t="str">
        <f t="shared" si="74"/>
        <v/>
      </c>
      <c r="W146" s="363" t="str">
        <f t="shared" si="75"/>
        <v/>
      </c>
      <c r="X146" s="365">
        <f t="shared" si="76"/>
        <v>0</v>
      </c>
      <c r="Y146" s="365">
        <f t="shared" si="77"/>
        <v>0</v>
      </c>
      <c r="Z146" s="365">
        <f t="shared" si="78"/>
        <v>0</v>
      </c>
      <c r="AA146" s="366">
        <f t="shared" si="79"/>
        <v>0</v>
      </c>
      <c r="AB146" s="367">
        <f t="shared" si="80"/>
        <v>0</v>
      </c>
      <c r="AC146" s="367" t="str">
        <f t="shared" si="81"/>
        <v>High Grade Span Group/High</v>
      </c>
      <c r="AD146" s="367" t="str">
        <f t="shared" si="82"/>
        <v/>
      </c>
      <c r="AE146" s="368" t="str">
        <f t="shared" si="83"/>
        <v/>
      </c>
      <c r="AF146" s="368" t="str">
        <f t="shared" si="84"/>
        <v/>
      </c>
      <c r="AG146" s="369" t="str">
        <f t="shared" si="85"/>
        <v/>
      </c>
      <c r="AH146" s="368" t="str">
        <f t="shared" si="86"/>
        <v/>
      </c>
      <c r="AI146" s="368" t="str">
        <f t="shared" si="87"/>
        <v/>
      </c>
      <c r="AJ146" s="369" t="str">
        <f t="shared" si="88"/>
        <v/>
      </c>
      <c r="AK146" s="368" t="str">
        <f t="shared" si="89"/>
        <v/>
      </c>
      <c r="AL146" s="368" t="str">
        <f t="shared" si="90"/>
        <v/>
      </c>
      <c r="AM146" s="369" t="str">
        <f t="shared" si="91"/>
        <v/>
      </c>
      <c r="AN146" s="370" t="str">
        <f t="shared" si="92"/>
        <v/>
      </c>
      <c r="AO146" s="371" t="str">
        <f t="shared" si="93"/>
        <v/>
      </c>
      <c r="AP146" s="368" t="str">
        <f t="shared" si="94"/>
        <v/>
      </c>
      <c r="AQ146" s="369" t="str">
        <f t="shared" si="95"/>
        <v/>
      </c>
      <c r="AR146" s="371" t="str">
        <f t="shared" si="96"/>
        <v/>
      </c>
      <c r="AS146" s="368" t="str">
        <f t="shared" si="97"/>
        <v/>
      </c>
      <c r="AT146" s="369" t="str">
        <f t="shared" si="98"/>
        <v/>
      </c>
      <c r="AU146" s="371" t="str">
        <f t="shared" si="99"/>
        <v/>
      </c>
      <c r="AV146" s="368" t="str">
        <f t="shared" si="100"/>
        <v/>
      </c>
      <c r="AW146" s="369" t="str">
        <f t="shared" si="101"/>
        <v/>
      </c>
      <c r="AX146" s="372"/>
      <c r="AY146" s="369" t="str">
        <f t="shared" si="102"/>
        <v/>
      </c>
      <c r="AZ146" s="369" t="str">
        <f t="shared" si="103"/>
        <v/>
      </c>
      <c r="BA146" s="373" t="str">
        <f t="shared" si="104"/>
        <v/>
      </c>
      <c r="BB146" s="374" t="str">
        <f t="shared" si="105"/>
        <v/>
      </c>
      <c r="BC146" s="375" t="str">
        <f t="shared" si="106"/>
        <v/>
      </c>
      <c r="BD146" s="373" t="str">
        <f t="shared" si="107"/>
        <v/>
      </c>
      <c r="BE146" s="374" t="str">
        <f t="shared" si="108"/>
        <v/>
      </c>
      <c r="BF146" s="375" t="str">
        <f t="shared" si="109"/>
        <v/>
      </c>
      <c r="BG146" s="373" t="str">
        <f t="shared" si="110"/>
        <v/>
      </c>
      <c r="BH146" s="376" t="str">
        <f t="shared" si="111"/>
        <v/>
      </c>
      <c r="BI146" s="377" t="str">
        <f t="shared" si="112"/>
        <v/>
      </c>
      <c r="BJ146" s="377" t="str">
        <f t="shared" si="113"/>
        <v/>
      </c>
      <c r="BK146" s="378" t="str">
        <f t="shared" si="114"/>
        <v/>
      </c>
      <c r="BL146" s="379" t="str">
        <f t="shared" si="121"/>
        <v/>
      </c>
      <c r="BM146" s="380" t="str">
        <f t="shared" si="122"/>
        <v/>
      </c>
      <c r="BN146" s="381" t="str">
        <f t="shared" si="123"/>
        <v/>
      </c>
      <c r="BO146" s="382" t="str">
        <f t="shared" si="124"/>
        <v/>
      </c>
      <c r="BP146" s="380" t="str">
        <f t="shared" si="125"/>
        <v/>
      </c>
      <c r="BQ146" s="381" t="str">
        <f t="shared" si="126"/>
        <v/>
      </c>
      <c r="BR146" s="382" t="str">
        <f t="shared" si="127"/>
        <v/>
      </c>
      <c r="BS146" s="380" t="str">
        <f t="shared" si="128"/>
        <v/>
      </c>
      <c r="BT146" s="363" t="str">
        <f t="shared" si="129"/>
        <v/>
      </c>
      <c r="BU146" s="377" t="str">
        <f t="shared" si="115"/>
        <v/>
      </c>
      <c r="BV146" s="377" t="str">
        <f t="shared" si="116"/>
        <v/>
      </c>
      <c r="BW146" s="377" t="str">
        <f t="shared" si="117"/>
        <v/>
      </c>
      <c r="BX146" s="383" t="str">
        <f t="shared" si="118"/>
        <v/>
      </c>
      <c r="BY146" s="38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86"/>
      <c r="AF147" s="387"/>
      <c r="AG147" s="388"/>
      <c r="AH147" s="386"/>
      <c r="AI147" s="387">
        <f>SUM(AI22:AI32)</f>
        <v>0</v>
      </c>
      <c r="AJ147" s="388" t="str">
        <f>IF(AI147="","",IF(AI147&gt;=$CA$12,"Yes",IF(AI147&lt;#REF!,"NC")))</f>
        <v>Yes</v>
      </c>
      <c r="AK147" s="386"/>
      <c r="AL147" s="389"/>
      <c r="AM147" s="388"/>
      <c r="AN147" s="390"/>
      <c r="AO147" s="386"/>
      <c r="AP147" s="391"/>
      <c r="AQ147" s="388"/>
      <c r="AR147" s="386"/>
      <c r="AS147" s="387"/>
      <c r="AT147" s="388"/>
      <c r="AU147" s="386"/>
      <c r="AV147" s="389"/>
      <c r="AW147" s="388"/>
      <c r="AX147" s="392"/>
      <c r="AY147" s="386"/>
      <c r="AZ147" s="386"/>
      <c r="BA147" s="388"/>
      <c r="BB147" s="386"/>
      <c r="BC147" s="386"/>
      <c r="BD147" s="388"/>
      <c r="BE147" s="386"/>
      <c r="BF147" s="386"/>
      <c r="BG147" s="388"/>
      <c r="BH147" s="393"/>
      <c r="BI147" s="394"/>
      <c r="BJ147" s="394"/>
      <c r="BK147" s="395"/>
      <c r="BL147" s="386"/>
      <c r="BM147" s="386"/>
      <c r="BN147" s="388"/>
      <c r="BO147" s="386"/>
      <c r="BP147" s="386"/>
      <c r="BQ147" s="388"/>
      <c r="BR147" s="386"/>
      <c r="BS147" s="386"/>
      <c r="BT147" s="388"/>
      <c r="BU147" s="394"/>
      <c r="BV147" s="394"/>
      <c r="BW147" s="394"/>
      <c r="BX147" s="394"/>
      <c r="BY147" s="39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password="DC65" sheet="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Y19:Y20"/>
    <mergeCell ref="Z19:Z20"/>
    <mergeCell ref="AA19:AA20"/>
    <mergeCell ref="AB19:AB20"/>
    <mergeCell ref="AC19:AC20"/>
    <mergeCell ref="AD19:AD20"/>
    <mergeCell ref="AE19:AG19"/>
    <mergeCell ref="BL19:BN19"/>
    <mergeCell ref="BO19:BQ19"/>
    <mergeCell ref="BR19:BT19"/>
    <mergeCell ref="C21:D21"/>
    <mergeCell ref="AH19:AJ19"/>
    <mergeCell ref="AK19:AM19"/>
    <mergeCell ref="AO19:AQ19"/>
    <mergeCell ref="AR19:AT19"/>
    <mergeCell ref="AU19:AW19"/>
    <mergeCell ref="BH19:BK19"/>
  </mergeCells>
  <conditionalFormatting sqref="R22:R146 U22:U146 BB22:BB146 BE22:BE146 BR22:BR146 BO22:BO146">
    <cfRule type="cellIs" dxfId="144" priority="27" stopIfTrue="1" operator="between">
      <formula>$R$18</formula>
      <formula>$T$18</formula>
    </cfRule>
    <cfRule type="cellIs" dxfId="143" priority="28" stopIfTrue="1" operator="equal">
      <formula>"""yes"""</formula>
    </cfRule>
    <cfRule type="cellIs" dxfId="142" priority="29" stopIfTrue="1" operator="equal">
      <formula>"NC"</formula>
    </cfRule>
  </conditionalFormatting>
  <conditionalFormatting sqref="S22:S146 P22:P146 V22:V146 BC22:BC146 BF22:BF146 BP22:BP146 BM22:BM146 BS22:BS146">
    <cfRule type="cellIs" dxfId="141" priority="26" stopIfTrue="1" operator="equal">
      <formula>"""NC"""</formula>
    </cfRule>
  </conditionalFormatting>
  <conditionalFormatting sqref="O22:O146 BL22:BL146">
    <cfRule type="cellIs" dxfId="140" priority="25" stopIfTrue="1" operator="equal">
      <formula>"NC"</formula>
    </cfRule>
  </conditionalFormatting>
  <conditionalFormatting sqref="L22:N146">
    <cfRule type="cellIs" dxfId="139" priority="24" stopIfTrue="1" operator="equal">
      <formula>"NC"</formula>
    </cfRule>
  </conditionalFormatting>
  <conditionalFormatting sqref="BU22:BW146">
    <cfRule type="cellIs" dxfId="138" priority="23" stopIfTrue="1" operator="equal">
      <formula>"NC"</formula>
    </cfRule>
  </conditionalFormatting>
  <conditionalFormatting sqref="BH22:BH146">
    <cfRule type="cellIs" dxfId="137" priority="21" stopIfTrue="1" operator="greaterThan">
      <formula>$F$16</formula>
    </cfRule>
    <cfRule type="cellIs" dxfId="136" priority="22" stopIfTrue="1" operator="lessThan">
      <formula>$F$16</formula>
    </cfRule>
  </conditionalFormatting>
  <conditionalFormatting sqref="AN22:AN146">
    <cfRule type="cellIs" dxfId="135" priority="19" stopIfTrue="1" operator="equal">
      <formula>"above"</formula>
    </cfRule>
    <cfRule type="cellIs" dxfId="134" priority="20" stopIfTrue="1" operator="equal">
      <formula>"below"</formula>
    </cfRule>
  </conditionalFormatting>
  <conditionalFormatting sqref="BY22:BY146">
    <cfRule type="cellIs" dxfId="133" priority="17" stopIfTrue="1" operator="equal">
      <formula>$BX$16</formula>
    </cfRule>
    <cfRule type="cellIs" dxfId="132" priority="18" stopIfTrue="1" operator="equal">
      <formula>$BX$15</formula>
    </cfRule>
  </conditionalFormatting>
  <conditionalFormatting sqref="BX22:BX146">
    <cfRule type="cellIs" dxfId="131" priority="16" stopIfTrue="1" operator="greaterThan">
      <formula>0</formula>
    </cfRule>
  </conditionalFormatting>
  <conditionalFormatting sqref="T22:T146">
    <cfRule type="cellIs" dxfId="130" priority="14" stopIfTrue="1" operator="between">
      <formula>0.1</formula>
      <formula>0.9</formula>
    </cfRule>
    <cfRule type="cellIs" dxfId="129" priority="15" stopIfTrue="1" operator="between">
      <formula>1.100001</formula>
      <formula>5</formula>
    </cfRule>
  </conditionalFormatting>
  <conditionalFormatting sqref="Q22:Q146 W22:W146 BA22:BA146 BD22:BD146 BG22:BG146 BQ22:BQ146 BT22:BT146 BN22:BN146">
    <cfRule type="cellIs" dxfId="128" priority="12" stopIfTrue="1" operator="between">
      <formula>0.1</formula>
      <formula>0.9</formula>
    </cfRule>
    <cfRule type="cellIs" dxfId="127" priority="13" stopIfTrue="1" operator="between">
      <formula>1.1000001</formula>
      <formula>5</formula>
    </cfRule>
  </conditionalFormatting>
  <conditionalFormatting sqref="BI22:BK146">
    <cfRule type="cellIs" dxfId="126" priority="11" stopIfTrue="1" operator="equal">
      <formula>"NC"</formula>
    </cfRule>
  </conditionalFormatting>
  <conditionalFormatting sqref="C9 I9 K9">
    <cfRule type="cellIs" dxfId="125" priority="10" stopIfTrue="1" operator="equal">
      <formula>0</formula>
    </cfRule>
  </conditionalFormatting>
  <conditionalFormatting sqref="E9">
    <cfRule type="cellIs" dxfId="124" priority="4" stopIfTrue="1" operator="equal">
      <formula>0</formula>
    </cfRule>
  </conditionalFormatting>
  <conditionalFormatting sqref="C5:D5 J5">
    <cfRule type="cellIs" dxfId="123" priority="9" stopIfTrue="1" operator="equal">
      <formula>0</formula>
    </cfRule>
  </conditionalFormatting>
  <conditionalFormatting sqref="C5:D5 J5 C9 I9">
    <cfRule type="cellIs" dxfId="122" priority="8" stopIfTrue="1" operator="equal">
      <formula>0</formula>
    </cfRule>
  </conditionalFormatting>
  <conditionalFormatting sqref="BK9:BL9">
    <cfRule type="cellIs" dxfId="121" priority="7" stopIfTrue="1" operator="equal">
      <formula>0</formula>
    </cfRule>
  </conditionalFormatting>
  <conditionalFormatting sqref="E9">
    <cfRule type="cellIs" dxfId="120" priority="3" stopIfTrue="1" operator="equal">
      <formula>0</formula>
    </cfRule>
  </conditionalFormatting>
  <conditionalFormatting sqref="BI9">
    <cfRule type="cellIs" dxfId="119" priority="6" stopIfTrue="1" operator="equal">
      <formula>0</formula>
    </cfRule>
  </conditionalFormatting>
  <conditionalFormatting sqref="BI9">
    <cfRule type="cellIs" dxfId="118" priority="5" stopIfTrue="1" operator="equal">
      <formula>0</formula>
    </cfRule>
  </conditionalFormatting>
  <conditionalFormatting sqref="F9">
    <cfRule type="cellIs" dxfId="117" priority="2" stopIfTrue="1" operator="equal">
      <formula>0</formula>
    </cfRule>
  </conditionalFormatting>
  <conditionalFormatting sqref="F9">
    <cfRule type="cellIs" dxfId="116" priority="1" stopIfTrue="1" operator="equal">
      <formula>0</formula>
    </cfRule>
  </conditionalFormatting>
  <dataValidations count="6">
    <dataValidation type="custom" allowBlank="1" showInputMessage="1" showErrorMessage="1" errorTitle="Enter a Y" error="All Campuses must be Title I or Skipped" sqref="D22:D137">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dataValidation type="textLength" allowBlank="1" showInputMessage="1" showErrorMessage="1" error="Please enter three-digit campus number" sqref="B22:B137">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U153"/>
  <sheetViews>
    <sheetView zoomScale="60" zoomScaleNormal="60" workbookViewId="0">
      <pane ySplit="21" topLeftCell="A22" activePane="bottomLeft" state="frozen"/>
      <selection activeCell="B22" sqref="B22"/>
      <selection pane="bottomLeft" activeCell="B22" sqref="B22"/>
    </sheetView>
  </sheetViews>
  <sheetFormatPr defaultColWidth="0.109375" defaultRowHeight="13.2" zeroHeight="1" x14ac:dyDescent="0.25"/>
  <cols>
    <col min="1" max="1" width="7.109375" style="13" customWidth="1"/>
    <col min="2" max="2" width="11" style="14" customWidth="1"/>
    <col min="3" max="3" width="36.33203125" style="15" customWidth="1"/>
    <col min="4" max="4" width="15.44140625" style="16" customWidth="1"/>
    <col min="5" max="5" width="15" style="18" hidden="1" customWidth="1"/>
    <col min="6" max="6" width="12.88671875" style="396" customWidth="1"/>
    <col min="7" max="7" width="15.33203125" style="397" customWidth="1"/>
    <col min="8" max="8" width="19.5546875" style="17" customWidth="1"/>
    <col min="9" max="9" width="20" style="3" customWidth="1"/>
    <col min="10" max="10" width="15.33203125" style="3" customWidth="1"/>
    <col min="11" max="11" width="21.44140625" style="3" hidden="1" customWidth="1"/>
    <col min="12" max="12" width="13.33203125" style="3" hidden="1" customWidth="1"/>
    <col min="13" max="13" width="12" style="3" hidden="1" customWidth="1"/>
    <col min="14" max="14" width="10.6640625" style="10" hidden="1" customWidth="1"/>
    <col min="15" max="15" width="12" style="3" hidden="1" customWidth="1"/>
    <col min="16" max="16" width="16.44140625" style="8" hidden="1" customWidth="1"/>
    <col min="17" max="17" width="13.6640625" style="3" hidden="1" customWidth="1"/>
    <col min="18" max="18" width="14.332031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664062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33203125" style="2" hidden="1" customWidth="1"/>
    <col min="34" max="34" width="19.109375" style="2" hidden="1" customWidth="1"/>
    <col min="35" max="35" width="19.44140625" style="2" hidden="1" customWidth="1"/>
    <col min="36" max="36" width="16.332031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33203125" style="2" hidden="1" customWidth="1"/>
    <col min="47" max="47" width="19.109375" style="2" hidden="1" customWidth="1"/>
    <col min="48" max="48" width="15.5546875" style="2" hidden="1" customWidth="1"/>
    <col min="49" max="49" width="16.33203125" style="2" hidden="1" customWidth="1"/>
    <col min="50" max="50" width="21.44140625" style="398" hidden="1" customWidth="1"/>
    <col min="51" max="51" width="22" style="2" hidden="1" customWidth="1"/>
    <col min="52" max="52" width="20.109375" style="2" hidden="1" customWidth="1"/>
    <col min="53" max="53" width="18.33203125" style="2" hidden="1" customWidth="1"/>
    <col min="54" max="54" width="22" style="2" hidden="1" customWidth="1"/>
    <col min="55" max="55" width="20.109375" style="2" hidden="1" customWidth="1"/>
    <col min="56" max="56" width="18.33203125" style="2" hidden="1" customWidth="1"/>
    <col min="57" max="57" width="16.33203125" style="2" hidden="1" customWidth="1"/>
    <col min="58" max="58" width="20.88671875" style="2" hidden="1" customWidth="1"/>
    <col min="59" max="59" width="18.33203125" style="2" hidden="1" customWidth="1"/>
    <col min="60" max="60" width="14" style="399" customWidth="1"/>
    <col min="61" max="62" width="33.6640625" style="2" customWidth="1"/>
    <col min="63" max="63" width="33.6640625" style="400" customWidth="1"/>
    <col min="64" max="64" width="17" style="2" hidden="1" customWidth="1"/>
    <col min="65" max="65" width="15.6640625" style="2" hidden="1" customWidth="1"/>
    <col min="66" max="66" width="12.109375" style="2" hidden="1" customWidth="1"/>
    <col min="67" max="67" width="16.44140625" style="2" hidden="1" customWidth="1"/>
    <col min="68" max="70" width="15.6640625" style="2" hidden="1" customWidth="1"/>
    <col min="71" max="71" width="13.33203125" style="2" hidden="1" customWidth="1"/>
    <col min="72" max="72" width="15.6640625" style="2" hidden="1" customWidth="1"/>
    <col min="73" max="75" width="8.6640625" style="2" hidden="1" customWidth="1"/>
    <col min="76" max="77" width="15.6640625" style="2" hidden="1" customWidth="1"/>
    <col min="78" max="255" width="27" style="2" hidden="1" customWidth="1"/>
    <col min="256" max="16384" width="0.109375" style="2"/>
  </cols>
  <sheetData>
    <row r="1" spans="1:77" ht="78" customHeight="1" thickTop="1" x14ac:dyDescent="0.25">
      <c r="A1" s="922" t="s">
        <v>50</v>
      </c>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4"/>
      <c r="BL1" s="458"/>
      <c r="BM1" s="458"/>
      <c r="BN1" s="458"/>
      <c r="BO1" s="458"/>
      <c r="BP1" s="458"/>
      <c r="BQ1" s="458"/>
      <c r="BR1" s="458"/>
      <c r="BS1" s="458"/>
      <c r="BT1" s="459"/>
    </row>
    <row r="2" spans="1:77" ht="12.75" customHeight="1" thickBot="1" x14ac:dyDescent="0.3">
      <c r="A2" s="925"/>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7"/>
      <c r="BL2" s="81"/>
      <c r="BM2" s="81"/>
      <c r="BN2" s="81"/>
      <c r="BO2" s="81"/>
      <c r="BP2" s="81"/>
      <c r="BQ2" s="81"/>
      <c r="BR2" s="81"/>
      <c r="BS2" s="81"/>
      <c r="BT2" s="400"/>
    </row>
    <row r="3" spans="1:77" ht="23.4" thickBot="1" x14ac:dyDescent="0.3">
      <c r="A3" s="888" t="s">
        <v>51</v>
      </c>
      <c r="B3" s="889"/>
      <c r="C3" s="889"/>
      <c r="D3" s="889"/>
      <c r="E3" s="889"/>
      <c r="F3" s="889"/>
      <c r="G3" s="889"/>
      <c r="H3" s="889"/>
      <c r="I3" s="889"/>
      <c r="J3" s="889"/>
      <c r="K3" s="717"/>
      <c r="L3" s="717"/>
      <c r="M3" s="717"/>
      <c r="N3" s="717"/>
      <c r="O3" s="717"/>
      <c r="P3" s="718"/>
      <c r="Q3" s="717"/>
      <c r="R3" s="719"/>
      <c r="S3" s="718"/>
      <c r="T3" s="719"/>
      <c r="U3" s="719"/>
      <c r="V3" s="718"/>
      <c r="W3" s="719"/>
      <c r="X3" s="720"/>
      <c r="Y3" s="721"/>
      <c r="Z3" s="721"/>
      <c r="AA3" s="721"/>
      <c r="AB3" s="722"/>
      <c r="AC3" s="722"/>
      <c r="AD3" s="722"/>
      <c r="AE3" s="722"/>
      <c r="AF3" s="722"/>
      <c r="AG3" s="722"/>
      <c r="AH3" s="722"/>
      <c r="AI3" s="722"/>
      <c r="AJ3" s="722"/>
      <c r="AK3" s="722"/>
      <c r="AL3" s="722"/>
      <c r="AM3" s="722"/>
      <c r="AN3" s="722"/>
      <c r="AO3" s="722"/>
      <c r="AP3" s="722"/>
      <c r="AQ3" s="722"/>
      <c r="AR3" s="722"/>
      <c r="AS3" s="722"/>
      <c r="AT3" s="722"/>
      <c r="AU3" s="722"/>
      <c r="AV3" s="722"/>
      <c r="AW3" s="722"/>
      <c r="AX3" s="723"/>
      <c r="AY3" s="722"/>
      <c r="AZ3" s="722"/>
      <c r="BA3" s="722"/>
      <c r="BB3" s="722"/>
      <c r="BC3" s="722"/>
      <c r="BD3" s="722"/>
      <c r="BE3" s="722"/>
      <c r="BF3" s="722"/>
      <c r="BG3" s="722"/>
      <c r="BH3" s="889"/>
      <c r="BI3" s="889"/>
      <c r="BJ3" s="889"/>
      <c r="BK3" s="890"/>
      <c r="BL3" s="81"/>
      <c r="BM3" s="81"/>
      <c r="BN3" s="81"/>
      <c r="BO3" s="81"/>
      <c r="BP3" s="81"/>
      <c r="BQ3" s="81"/>
      <c r="BR3" s="81"/>
      <c r="BS3" s="81"/>
      <c r="BT3" s="400"/>
    </row>
    <row r="4" spans="1:77" ht="9.9" customHeight="1" thickBot="1" x14ac:dyDescent="0.3">
      <c r="A4" s="488"/>
      <c r="B4" s="489"/>
      <c r="C4" s="489"/>
      <c r="D4" s="489"/>
      <c r="E4" s="489"/>
      <c r="F4" s="489"/>
      <c r="G4" s="489"/>
      <c r="H4" s="489"/>
      <c r="I4" s="489"/>
      <c r="J4" s="489"/>
      <c r="K4" s="491"/>
      <c r="L4" s="491"/>
      <c r="M4" s="491"/>
      <c r="N4" s="491"/>
      <c r="O4" s="491"/>
      <c r="P4" s="492"/>
      <c r="Q4" s="491"/>
      <c r="R4" s="493"/>
      <c r="S4" s="492"/>
      <c r="T4" s="493"/>
      <c r="U4" s="493"/>
      <c r="V4" s="492"/>
      <c r="W4" s="493"/>
      <c r="X4" s="494"/>
      <c r="Y4" s="495"/>
      <c r="Z4" s="495"/>
      <c r="AA4" s="495"/>
      <c r="AB4" s="248"/>
      <c r="AC4" s="248"/>
      <c r="AD4" s="248"/>
      <c r="AE4" s="248"/>
      <c r="AF4" s="248"/>
      <c r="AG4" s="248"/>
      <c r="AH4" s="248"/>
      <c r="AI4" s="248"/>
      <c r="AJ4" s="248"/>
      <c r="AK4" s="248"/>
      <c r="AL4" s="248"/>
      <c r="AM4" s="248"/>
      <c r="AN4" s="248"/>
      <c r="AO4" s="248"/>
      <c r="AP4" s="248"/>
      <c r="AQ4" s="248"/>
      <c r="AR4" s="248"/>
      <c r="AS4" s="248"/>
      <c r="AT4" s="248"/>
      <c r="AU4" s="248"/>
      <c r="AV4" s="248"/>
      <c r="AW4" s="248"/>
      <c r="AX4" s="496"/>
      <c r="AY4" s="248"/>
      <c r="AZ4" s="248"/>
      <c r="BA4" s="248"/>
      <c r="BB4" s="248"/>
      <c r="BC4" s="248"/>
      <c r="BD4" s="248"/>
      <c r="BE4" s="248"/>
      <c r="BF4" s="248"/>
      <c r="BG4" s="248"/>
      <c r="BH4" s="489"/>
      <c r="BI4" s="489"/>
      <c r="BJ4" s="489"/>
      <c r="BK4" s="497"/>
      <c r="BL4" s="81"/>
      <c r="BM4" s="81"/>
      <c r="BN4" s="81"/>
      <c r="BO4" s="81"/>
      <c r="BP4" s="81"/>
      <c r="BQ4" s="81"/>
      <c r="BR4" s="81"/>
      <c r="BS4" s="81"/>
      <c r="BT4" s="400"/>
    </row>
    <row r="5" spans="1:77" ht="26.25" customHeight="1" thickBot="1" x14ac:dyDescent="0.3">
      <c r="A5" s="857" t="s">
        <v>53</v>
      </c>
      <c r="B5" s="858"/>
      <c r="C5" s="930">
        <f>a!D5</f>
        <v>0</v>
      </c>
      <c r="D5" s="931"/>
      <c r="E5" s="259"/>
      <c r="F5" s="440"/>
      <c r="G5" s="863" t="s">
        <v>52</v>
      </c>
      <c r="H5" s="863"/>
      <c r="I5" s="864"/>
      <c r="J5" s="714">
        <f>a!J5</f>
        <v>0</v>
      </c>
      <c r="K5" s="490"/>
      <c r="L5" s="491"/>
      <c r="M5" s="491"/>
      <c r="N5" s="491"/>
      <c r="O5" s="491"/>
      <c r="P5" s="492"/>
      <c r="Q5" s="491"/>
      <c r="R5" s="493"/>
      <c r="S5" s="492"/>
      <c r="T5" s="493"/>
      <c r="U5" s="493"/>
      <c r="V5" s="492"/>
      <c r="W5" s="493"/>
      <c r="X5" s="494"/>
      <c r="Y5" s="495"/>
      <c r="Z5" s="495"/>
      <c r="AA5" s="495"/>
      <c r="AB5" s="248"/>
      <c r="AC5" s="248"/>
      <c r="AD5" s="248"/>
      <c r="AE5" s="248"/>
      <c r="AF5" s="248"/>
      <c r="AG5" s="248"/>
      <c r="AH5" s="248"/>
      <c r="AI5" s="248"/>
      <c r="AJ5" s="248"/>
      <c r="AK5" s="248"/>
      <c r="AL5" s="248"/>
      <c r="AM5" s="248"/>
      <c r="AN5" s="248"/>
      <c r="AO5" s="248"/>
      <c r="AP5" s="248"/>
      <c r="AQ5" s="248"/>
      <c r="AR5" s="248"/>
      <c r="AS5" s="248"/>
      <c r="AT5" s="248"/>
      <c r="AU5" s="248"/>
      <c r="AV5" s="248"/>
      <c r="AW5" s="248"/>
      <c r="AX5" s="496"/>
      <c r="AY5" s="248"/>
      <c r="AZ5" s="248"/>
      <c r="BA5" s="248"/>
      <c r="BB5" s="248"/>
      <c r="BC5" s="248"/>
      <c r="BD5" s="248"/>
      <c r="BE5" s="248"/>
      <c r="BF5" s="248"/>
      <c r="BG5" s="248"/>
      <c r="BH5" s="489"/>
      <c r="BI5" s="489"/>
      <c r="BJ5" s="489"/>
      <c r="BK5" s="497"/>
      <c r="BL5" s="248"/>
      <c r="BM5" s="81"/>
      <c r="BN5" s="81"/>
      <c r="BO5" s="81"/>
      <c r="BP5" s="81"/>
      <c r="BQ5" s="81"/>
      <c r="BR5" s="81"/>
      <c r="BS5" s="81"/>
      <c r="BT5" s="400"/>
    </row>
    <row r="6" spans="1:77" ht="9.9" customHeight="1" thickBot="1" x14ac:dyDescent="0.3">
      <c r="A6" s="488"/>
      <c r="B6" s="489"/>
      <c r="C6" s="489"/>
      <c r="D6" s="489"/>
      <c r="E6" s="489"/>
      <c r="F6" s="489"/>
      <c r="G6" s="489"/>
      <c r="H6" s="489"/>
      <c r="I6" s="489"/>
      <c r="J6" s="489"/>
      <c r="K6" s="491"/>
      <c r="L6" s="491"/>
      <c r="M6" s="491"/>
      <c r="N6" s="491"/>
      <c r="O6" s="491"/>
      <c r="P6" s="492"/>
      <c r="Q6" s="491"/>
      <c r="R6" s="493"/>
      <c r="S6" s="492"/>
      <c r="T6" s="493"/>
      <c r="U6" s="493"/>
      <c r="V6" s="492"/>
      <c r="W6" s="493"/>
      <c r="X6" s="494"/>
      <c r="Y6" s="495"/>
      <c r="Z6" s="495"/>
      <c r="AA6" s="495"/>
      <c r="AB6" s="248"/>
      <c r="AC6" s="248"/>
      <c r="AD6" s="248"/>
      <c r="AE6" s="248"/>
      <c r="AF6" s="248"/>
      <c r="AG6" s="248"/>
      <c r="AH6" s="248"/>
      <c r="AI6" s="248"/>
      <c r="AJ6" s="248"/>
      <c r="AK6" s="248"/>
      <c r="AL6" s="248"/>
      <c r="AM6" s="248"/>
      <c r="AN6" s="248"/>
      <c r="AO6" s="248"/>
      <c r="AP6" s="248"/>
      <c r="AQ6" s="248"/>
      <c r="AR6" s="248"/>
      <c r="AS6" s="248"/>
      <c r="AT6" s="248"/>
      <c r="AU6" s="248"/>
      <c r="AV6" s="248"/>
      <c r="AW6" s="248"/>
      <c r="AX6" s="496"/>
      <c r="AY6" s="248"/>
      <c r="AZ6" s="248"/>
      <c r="BA6" s="248"/>
      <c r="BB6" s="248"/>
      <c r="BC6" s="248"/>
      <c r="BD6" s="248"/>
      <c r="BE6" s="248"/>
      <c r="BF6" s="248"/>
      <c r="BG6" s="248"/>
      <c r="BH6" s="489"/>
      <c r="BI6" s="489"/>
      <c r="BJ6" s="489"/>
      <c r="BK6" s="497"/>
      <c r="BL6" s="248"/>
      <c r="BM6" s="81"/>
      <c r="BN6" s="81"/>
      <c r="BO6" s="81"/>
      <c r="BP6" s="81"/>
      <c r="BQ6" s="81"/>
      <c r="BR6" s="81"/>
      <c r="BS6" s="81"/>
      <c r="BT6" s="400"/>
    </row>
    <row r="7" spans="1:77" ht="23.4" thickBot="1" x14ac:dyDescent="0.3">
      <c r="A7" s="888" t="s">
        <v>54</v>
      </c>
      <c r="B7" s="889"/>
      <c r="C7" s="889"/>
      <c r="D7" s="889"/>
      <c r="E7" s="889"/>
      <c r="F7" s="889"/>
      <c r="G7" s="889"/>
      <c r="H7" s="889"/>
      <c r="I7" s="889"/>
      <c r="J7" s="889"/>
      <c r="K7" s="889"/>
      <c r="L7" s="889"/>
      <c r="M7" s="491"/>
      <c r="N7" s="491"/>
      <c r="O7" s="491"/>
      <c r="P7" s="492"/>
      <c r="Q7" s="491"/>
      <c r="R7" s="493"/>
      <c r="S7" s="492"/>
      <c r="T7" s="493"/>
      <c r="U7" s="493"/>
      <c r="V7" s="492"/>
      <c r="W7" s="493"/>
      <c r="X7" s="494"/>
      <c r="Y7" s="495"/>
      <c r="Z7" s="495"/>
      <c r="AA7" s="495"/>
      <c r="AB7" s="248"/>
      <c r="AC7" s="248"/>
      <c r="AD7" s="248"/>
      <c r="AE7" s="248"/>
      <c r="AF7" s="248"/>
      <c r="AG7" s="248"/>
      <c r="AH7" s="248"/>
      <c r="AI7" s="248"/>
      <c r="AJ7" s="248"/>
      <c r="AK7" s="248"/>
      <c r="AL7" s="248"/>
      <c r="AM7" s="248"/>
      <c r="AN7" s="248"/>
      <c r="AO7" s="248"/>
      <c r="AP7" s="248"/>
      <c r="AQ7" s="248"/>
      <c r="AR7" s="248"/>
      <c r="AS7" s="248"/>
      <c r="AT7" s="248"/>
      <c r="AU7" s="248"/>
      <c r="AV7" s="248"/>
      <c r="AW7" s="248"/>
      <c r="AX7" s="496"/>
      <c r="AY7" s="248"/>
      <c r="AZ7" s="248"/>
      <c r="BA7" s="248"/>
      <c r="BB7" s="248"/>
      <c r="BC7" s="248"/>
      <c r="BD7" s="248"/>
      <c r="BE7" s="248"/>
      <c r="BF7" s="248"/>
      <c r="BG7" s="248"/>
      <c r="BH7" s="889"/>
      <c r="BI7" s="889"/>
      <c r="BJ7" s="889"/>
      <c r="BK7" s="890"/>
      <c r="BL7" s="248"/>
      <c r="BM7" s="81"/>
      <c r="BN7" s="81"/>
      <c r="BO7" s="81"/>
      <c r="BP7" s="81"/>
      <c r="BQ7" s="81"/>
      <c r="BR7" s="81"/>
      <c r="BS7" s="81"/>
      <c r="BT7" s="400"/>
    </row>
    <row r="8" spans="1:77" ht="9.9" customHeight="1" thickBot="1" x14ac:dyDescent="0.3">
      <c r="A8" s="251"/>
      <c r="B8" s="252"/>
      <c r="C8" s="252"/>
      <c r="D8" s="252"/>
      <c r="E8" s="751"/>
      <c r="F8" s="751"/>
      <c r="G8" s="751"/>
      <c r="H8" s="252"/>
      <c r="I8" s="252"/>
      <c r="J8" s="252"/>
      <c r="K8" s="252"/>
      <c r="L8" s="253"/>
      <c r="M8" s="491"/>
      <c r="N8" s="491"/>
      <c r="O8" s="491"/>
      <c r="P8" s="492"/>
      <c r="Q8" s="491"/>
      <c r="R8" s="493"/>
      <c r="S8" s="492"/>
      <c r="T8" s="493"/>
      <c r="U8" s="493"/>
      <c r="V8" s="492"/>
      <c r="W8" s="493"/>
      <c r="X8" s="494"/>
      <c r="Y8" s="495"/>
      <c r="Z8" s="495"/>
      <c r="AA8" s="495"/>
      <c r="AB8" s="248"/>
      <c r="AC8" s="248"/>
      <c r="AD8" s="248"/>
      <c r="AE8" s="248"/>
      <c r="AF8" s="248"/>
      <c r="AG8" s="248"/>
      <c r="AH8" s="248"/>
      <c r="AI8" s="248"/>
      <c r="AJ8" s="248"/>
      <c r="AK8" s="248"/>
      <c r="AL8" s="248"/>
      <c r="AM8" s="248"/>
      <c r="AN8" s="248"/>
      <c r="AO8" s="248"/>
      <c r="AP8" s="248"/>
      <c r="AQ8" s="248"/>
      <c r="AR8" s="248"/>
      <c r="AS8" s="248"/>
      <c r="AT8" s="248"/>
      <c r="AU8" s="248"/>
      <c r="AV8" s="248"/>
      <c r="AW8" s="248"/>
      <c r="AX8" s="496"/>
      <c r="AY8" s="248"/>
      <c r="AZ8" s="248"/>
      <c r="BA8" s="248"/>
      <c r="BB8" s="248"/>
      <c r="BC8" s="248"/>
      <c r="BD8" s="248"/>
      <c r="BE8" s="248"/>
      <c r="BF8" s="248"/>
      <c r="BG8" s="248"/>
      <c r="BH8" s="252"/>
      <c r="BI8" s="252"/>
      <c r="BJ8" s="252"/>
      <c r="BK8" s="253"/>
      <c r="BL8" s="248"/>
      <c r="BM8" s="81"/>
      <c r="BN8" s="81"/>
      <c r="BO8" s="81"/>
      <c r="BP8" s="81"/>
      <c r="BQ8" s="81"/>
      <c r="BR8" s="81"/>
      <c r="BS8" s="81"/>
      <c r="BT8" s="400"/>
    </row>
    <row r="9" spans="1:77" ht="26.25" customHeight="1" thickBot="1" x14ac:dyDescent="0.3">
      <c r="A9" s="251"/>
      <c r="B9" s="713" t="s">
        <v>55</v>
      </c>
      <c r="C9" s="716">
        <f>a!M5</f>
        <v>0</v>
      </c>
      <c r="D9" s="713" t="s">
        <v>178</v>
      </c>
      <c r="E9" s="726"/>
      <c r="F9" s="1005">
        <f>a!M7</f>
        <v>0</v>
      </c>
      <c r="G9" s="933"/>
      <c r="H9" s="713" t="s">
        <v>56</v>
      </c>
      <c r="I9" s="932">
        <f>a!S5</f>
        <v>0</v>
      </c>
      <c r="J9" s="933"/>
      <c r="K9" s="255" t="e">
        <f>#REF!</f>
        <v>#REF!</v>
      </c>
      <c r="L9" s="253"/>
      <c r="M9" s="491"/>
      <c r="N9" s="491"/>
      <c r="O9" s="491"/>
      <c r="P9" s="492"/>
      <c r="Q9" s="491"/>
      <c r="R9" s="493"/>
      <c r="S9" s="492"/>
      <c r="T9" s="493"/>
      <c r="U9" s="493"/>
      <c r="V9" s="492"/>
      <c r="W9" s="493"/>
      <c r="X9" s="494"/>
      <c r="Y9" s="495"/>
      <c r="Z9" s="495"/>
      <c r="AA9" s="495"/>
      <c r="AB9" s="248"/>
      <c r="AC9" s="248"/>
      <c r="AD9" s="248"/>
      <c r="AE9" s="248"/>
      <c r="AF9" s="248"/>
      <c r="AG9" s="248"/>
      <c r="AH9" s="248"/>
      <c r="AI9" s="248"/>
      <c r="AJ9" s="248"/>
      <c r="AK9" s="248"/>
      <c r="AL9" s="248"/>
      <c r="AM9" s="248"/>
      <c r="AN9" s="248"/>
      <c r="AO9" s="248"/>
      <c r="AP9" s="248"/>
      <c r="AQ9" s="248"/>
      <c r="AR9" s="248"/>
      <c r="AS9" s="248"/>
      <c r="AT9" s="248"/>
      <c r="AU9" s="248"/>
      <c r="AV9" s="248"/>
      <c r="AW9" s="248"/>
      <c r="AX9" s="496"/>
      <c r="AY9" s="248"/>
      <c r="AZ9" s="248"/>
      <c r="BA9" s="248"/>
      <c r="BB9" s="248"/>
      <c r="BC9" s="248"/>
      <c r="BD9" s="248"/>
      <c r="BE9" s="248"/>
      <c r="BF9" s="248"/>
      <c r="BG9" s="248"/>
      <c r="BH9" s="713" t="s">
        <v>57</v>
      </c>
      <c r="BI9" s="715">
        <f>a!V5</f>
        <v>0</v>
      </c>
      <c r="BJ9" s="713" t="s">
        <v>58</v>
      </c>
      <c r="BK9" s="745">
        <f>a!S7</f>
        <v>0</v>
      </c>
      <c r="BL9" s="712"/>
      <c r="BM9" s="81"/>
      <c r="BN9" s="81"/>
      <c r="BO9" s="81"/>
      <c r="BP9" s="81"/>
      <c r="BQ9" s="81"/>
      <c r="BR9" s="81"/>
      <c r="BS9" s="81"/>
      <c r="BT9" s="400"/>
    </row>
    <row r="10" spans="1:77" ht="9.9" customHeight="1" thickBot="1" x14ac:dyDescent="0.3">
      <c r="A10" s="401"/>
      <c r="B10" s="402"/>
      <c r="C10" s="402"/>
      <c r="D10" s="402"/>
      <c r="E10" s="403"/>
      <c r="F10" s="403"/>
      <c r="G10" s="403"/>
      <c r="H10" s="402"/>
      <c r="I10" s="402"/>
      <c r="J10" s="402"/>
      <c r="K10" s="402"/>
      <c r="L10" s="404"/>
      <c r="M10" s="498"/>
      <c r="N10" s="498"/>
      <c r="O10" s="498"/>
      <c r="P10" s="499"/>
      <c r="Q10" s="498"/>
      <c r="R10" s="500"/>
      <c r="S10" s="499"/>
      <c r="T10" s="500"/>
      <c r="U10" s="500"/>
      <c r="V10" s="499"/>
      <c r="W10" s="500"/>
      <c r="X10" s="501"/>
      <c r="Y10" s="502"/>
      <c r="Z10" s="502"/>
      <c r="AA10" s="502"/>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4"/>
      <c r="AY10" s="503"/>
      <c r="AZ10" s="503"/>
      <c r="BA10" s="503"/>
      <c r="BB10" s="503"/>
      <c r="BC10" s="503"/>
      <c r="BD10" s="503"/>
      <c r="BE10" s="503"/>
      <c r="BF10" s="503"/>
      <c r="BG10" s="503"/>
      <c r="BH10" s="402"/>
      <c r="BI10" s="402"/>
      <c r="BJ10" s="402"/>
      <c r="BK10" s="404"/>
      <c r="BL10" s="248"/>
      <c r="BM10" s="81"/>
      <c r="BN10" s="81"/>
      <c r="BO10" s="81"/>
      <c r="BP10" s="81"/>
      <c r="BQ10" s="81"/>
      <c r="BR10" s="81"/>
      <c r="BS10" s="81"/>
      <c r="BT10" s="400"/>
    </row>
    <row r="11" spans="1:77" ht="9.9" customHeight="1" thickTop="1" thickBot="1" x14ac:dyDescent="1.5">
      <c r="A11" s="251"/>
      <c r="B11" s="252"/>
      <c r="C11" s="252"/>
      <c r="D11" s="252"/>
      <c r="E11" s="252"/>
      <c r="F11" s="252"/>
      <c r="G11" s="252"/>
      <c r="H11" s="252"/>
      <c r="I11" s="252"/>
      <c r="J11" s="261"/>
      <c r="K11" s="262"/>
      <c r="L11" s="262"/>
      <c r="M11" s="262"/>
      <c r="N11" s="262"/>
      <c r="O11" s="262"/>
      <c r="P11" s="262"/>
      <c r="Q11" s="262"/>
      <c r="R11" s="263"/>
      <c r="S11" s="262"/>
      <c r="T11" s="263"/>
      <c r="U11" s="263"/>
      <c r="V11" s="262"/>
      <c r="W11" s="263"/>
      <c r="X11" s="35"/>
      <c r="Y11" s="35"/>
      <c r="Z11" s="36"/>
      <c r="AA11" s="36"/>
      <c r="AB11" s="264" t="e">
        <f>SUM(AO22:AO146)/SUM(AD22:AD146)*0.9</f>
        <v>#DIV/0!</v>
      </c>
      <c r="AC11" s="265" t="s">
        <v>68</v>
      </c>
      <c r="AD11" s="265"/>
      <c r="AE11" s="266"/>
      <c r="AF11" s="266"/>
      <c r="AG11" s="266"/>
      <c r="AH11" s="266"/>
      <c r="AI11" s="266"/>
      <c r="AJ11" s="266"/>
      <c r="AK11" s="266"/>
      <c r="AL11" s="266"/>
      <c r="AM11" s="266"/>
      <c r="AN11" s="266"/>
      <c r="AO11" s="266"/>
      <c r="AP11" s="266"/>
      <c r="AQ11" s="266"/>
      <c r="AR11" s="266"/>
      <c r="AS11" s="266"/>
      <c r="AT11" s="266"/>
      <c r="AU11" s="266"/>
      <c r="AV11" s="266"/>
      <c r="AW11" s="266"/>
      <c r="AX11" s="266"/>
      <c r="AY11" s="1006" t="s">
        <v>69</v>
      </c>
      <c r="AZ11" s="1006"/>
      <c r="BA11" s="1006"/>
      <c r="BB11" s="1006"/>
      <c r="BC11" s="1006"/>
      <c r="BD11" s="1006"/>
      <c r="BE11" s="1006"/>
      <c r="BF11" s="1006"/>
      <c r="BG11" s="1006"/>
      <c r="BH11" s="267"/>
      <c r="BI11" s="268"/>
      <c r="BJ11" s="268"/>
      <c r="BK11" s="269"/>
      <c r="BL11" s="1007" t="s">
        <v>69</v>
      </c>
      <c r="BM11" s="1007"/>
      <c r="BN11" s="1007"/>
      <c r="BO11" s="1007"/>
      <c r="BP11" s="1007"/>
      <c r="BQ11" s="1007"/>
      <c r="BR11" s="1007"/>
      <c r="BS11" s="1007"/>
      <c r="BT11" s="1008"/>
      <c r="BU11" s="270" t="str">
        <f>IF(BY14=0,"",IF($BY$17="N","",COUNTIF($BH$22:$BH$146,"&gt;0")))</f>
        <v/>
      </c>
      <c r="BV11" s="271" t="str">
        <f>IF(BY14=0,"",IF($BY$17="N","",COUNTIF($BH$22:$BH$146,"&gt;0")))</f>
        <v/>
      </c>
      <c r="BW11" s="271" t="str">
        <f>IF(BY14=0,"",IF($BY$17="N","",COUNTIF($BH$22:$BH$146,"&gt;0")))</f>
        <v/>
      </c>
      <c r="BX11" s="272"/>
      <c r="BY11" s="272"/>
    </row>
    <row r="12" spans="1:77" s="23" customFormat="1" ht="20.100000000000001" customHeight="1" thickBot="1" x14ac:dyDescent="0.3">
      <c r="A12" s="251"/>
      <c r="B12" s="252"/>
      <c r="C12" s="696" t="s">
        <v>147</v>
      </c>
      <c r="D12" s="252"/>
      <c r="E12" s="252"/>
      <c r="F12" s="252"/>
      <c r="G12" s="252"/>
      <c r="H12" s="252"/>
      <c r="I12" s="252"/>
      <c r="J12" s="273"/>
      <c r="K12" s="274" t="s">
        <v>70</v>
      </c>
      <c r="L12" s="275">
        <f>COUNT($B$22:$B$147)</f>
        <v>0</v>
      </c>
      <c r="M12" s="275">
        <f>COUNT($B$22:$B$147)</f>
        <v>0</v>
      </c>
      <c r="N12" s="275">
        <f>COUNT($B$22:$B$147)</f>
        <v>0</v>
      </c>
      <c r="O12" s="276">
        <f>COUNT($B$22:$B$147)</f>
        <v>0</v>
      </c>
      <c r="P12" s="276"/>
      <c r="Q12" s="276"/>
      <c r="R12" s="276">
        <f>COUNT($B$22:$B$147)</f>
        <v>0</v>
      </c>
      <c r="S12" s="276"/>
      <c r="T12" s="276"/>
      <c r="U12" s="276">
        <f>COUNT($B$22:$B$147)</f>
        <v>0</v>
      </c>
      <c r="V12" s="276"/>
      <c r="W12" s="276"/>
      <c r="X12" s="27"/>
      <c r="Y12" s="27"/>
      <c r="Z12" s="28"/>
      <c r="AA12" s="28"/>
      <c r="AB12" s="277" t="e">
        <f>SUM(AR22:AR146)/SUM(AD22:AD146)*0.9</f>
        <v>#DIV/0!</v>
      </c>
      <c r="AC12" s="278" t="s">
        <v>71</v>
      </c>
      <c r="AD12" s="279"/>
      <c r="AE12" s="280"/>
      <c r="AF12" s="280"/>
      <c r="AG12" s="280"/>
      <c r="AH12" s="280"/>
      <c r="AI12" s="280"/>
      <c r="AJ12" s="280"/>
      <c r="AK12" s="280"/>
      <c r="AL12" s="280"/>
      <c r="AM12" s="280"/>
      <c r="AN12" s="280"/>
      <c r="AO12" s="280"/>
      <c r="AP12" s="280"/>
      <c r="AQ12" s="280"/>
      <c r="AR12" s="280"/>
      <c r="AS12" s="280"/>
      <c r="AT12" s="280"/>
      <c r="AU12" s="280"/>
      <c r="AV12" s="280"/>
      <c r="AW12" s="280"/>
      <c r="AX12" s="274" t="s">
        <v>70</v>
      </c>
      <c r="AY12" s="276">
        <f>COUNT($BH$22:$BH$147)</f>
        <v>0</v>
      </c>
      <c r="AZ12" s="276"/>
      <c r="BA12" s="276"/>
      <c r="BB12" s="276">
        <f>COUNT($BH$22:$BH$147)</f>
        <v>0</v>
      </c>
      <c r="BC12" s="276"/>
      <c r="BD12" s="276"/>
      <c r="BE12" s="276">
        <f>COUNT($BH$22:$BH$147)</f>
        <v>0</v>
      </c>
      <c r="BF12" s="276"/>
      <c r="BG12" s="276"/>
      <c r="BH12" s="405" t="s">
        <v>70</v>
      </c>
      <c r="BI12" s="407" t="str">
        <f>IF($BY$17="y","",COUNTIF($BH$22:$BH$146,"&gt;0"))</f>
        <v/>
      </c>
      <c r="BJ12" s="407" t="str">
        <f>IF($BY$17="y","",COUNTIF($BH$22:$BH$146,"&gt;0"))</f>
        <v/>
      </c>
      <c r="BK12" s="408" t="str">
        <f>IF($BY$17="y","",COUNTIF($BH$22:$BH$146,"&gt;0"))</f>
        <v/>
      </c>
      <c r="BL12" s="997">
        <f>COUNT($BH$22:$BH$147)</f>
        <v>0</v>
      </c>
      <c r="BM12" s="997"/>
      <c r="BN12" s="997"/>
      <c r="BO12" s="997">
        <f>COUNT($BH$22:$BH$147)</f>
        <v>0</v>
      </c>
      <c r="BP12" s="997"/>
      <c r="BQ12" s="997"/>
      <c r="BR12" s="997">
        <f>COUNT($BH$22:$BH$147)</f>
        <v>0</v>
      </c>
      <c r="BS12" s="997"/>
      <c r="BT12" s="998"/>
      <c r="BU12" s="281" t="str">
        <f>IF(BY14=0,"",IF($BY$17="N","",COUNTIF($BY$22:$BY$146,"above")))</f>
        <v/>
      </c>
      <c r="BV12" s="281" t="str">
        <f>IF(BY14=0,"",IF($BY$17="N","",COUNTIF($BY22:$BY146,"above")))</f>
        <v/>
      </c>
      <c r="BW12" s="281" t="str">
        <f>IF(BY14=0,"",IF($BY$17="N","",COUNTIF($BY22:$BY146,"above")))</f>
        <v/>
      </c>
      <c r="BX12" s="282"/>
      <c r="BY12" s="282"/>
    </row>
    <row r="13" spans="1:77" s="24" customFormat="1" ht="20.100000000000001" customHeight="1" thickBot="1" x14ac:dyDescent="0.3">
      <c r="A13" s="251"/>
      <c r="B13" s="252"/>
      <c r="C13" s="696" t="s">
        <v>146</v>
      </c>
      <c r="D13" s="252"/>
      <c r="E13" s="252"/>
      <c r="F13" s="252"/>
      <c r="G13" s="252"/>
      <c r="H13" s="252"/>
      <c r="I13" s="252"/>
      <c r="J13" s="273"/>
      <c r="K13" s="274" t="s">
        <v>72</v>
      </c>
      <c r="L13" s="283">
        <f>COUNTIF($D$22:$D$147,"Y")</f>
        <v>0</v>
      </c>
      <c r="M13" s="283">
        <f>COUNTIF($D$22:$D$147,"Y")</f>
        <v>0</v>
      </c>
      <c r="N13" s="283">
        <f>COUNTIF($D$22:$D$147,"Y")</f>
        <v>0</v>
      </c>
      <c r="O13" s="284">
        <f>COUNTIF($D$22:$D$147,"Y")</f>
        <v>0</v>
      </c>
      <c r="P13" s="284"/>
      <c r="Q13" s="284"/>
      <c r="R13" s="284">
        <f>COUNTIF($D$22:$D$147,"Y")</f>
        <v>0</v>
      </c>
      <c r="S13" s="284"/>
      <c r="T13" s="284"/>
      <c r="U13" s="284">
        <f>COUNTIF($D$22:$D$147,"Y")</f>
        <v>0</v>
      </c>
      <c r="V13" s="284"/>
      <c r="W13" s="284"/>
      <c r="X13" s="29"/>
      <c r="Y13" s="30"/>
      <c r="Z13" s="28"/>
      <c r="AA13" s="28"/>
      <c r="AB13" s="277" t="e">
        <f>SUM(AD22:AD146)/SUM(AK22:AK146)*1.1</f>
        <v>#DIV/0!</v>
      </c>
      <c r="AC13" s="285" t="s">
        <v>73</v>
      </c>
      <c r="AD13" s="285"/>
      <c r="AE13" s="280"/>
      <c r="AF13" s="280"/>
      <c r="AG13" s="280"/>
      <c r="AH13" s="280"/>
      <c r="AI13" s="280"/>
      <c r="AJ13" s="280"/>
      <c r="AK13" s="280"/>
      <c r="AL13" s="280"/>
      <c r="AM13" s="280"/>
      <c r="AN13" s="280"/>
      <c r="AO13" s="280"/>
      <c r="AP13" s="280"/>
      <c r="AQ13" s="280"/>
      <c r="AR13" s="280"/>
      <c r="AS13" s="280"/>
      <c r="AT13" s="280"/>
      <c r="AU13" s="280"/>
      <c r="AV13" s="280"/>
      <c r="AW13" s="280"/>
      <c r="AX13" s="274" t="s">
        <v>72</v>
      </c>
      <c r="AY13" s="284">
        <f>COUNTIF($D$22:$D$147,"Y")</f>
        <v>0</v>
      </c>
      <c r="AZ13" s="284"/>
      <c r="BA13" s="284"/>
      <c r="BB13" s="284">
        <f>COUNTIF($D$22:$D$147,"Y")</f>
        <v>0</v>
      </c>
      <c r="BC13" s="284"/>
      <c r="BD13" s="284"/>
      <c r="BE13" s="284">
        <f>COUNTIF($D$22:$D$147,"Y")</f>
        <v>0</v>
      </c>
      <c r="BF13" s="284"/>
      <c r="BG13" s="284"/>
      <c r="BH13" s="406" t="s">
        <v>74</v>
      </c>
      <c r="BI13" s="409" t="str">
        <f>IF($BY$17="Y","",COUNTIF($BY$22:$BY$146,"above"))</f>
        <v/>
      </c>
      <c r="BJ13" s="409" t="str">
        <f>IF($BY$17="Y","",COUNTIF($BY$22:$BY$146,"above"))</f>
        <v/>
      </c>
      <c r="BK13" s="410" t="str">
        <f>IF($BY$17="Y","",COUNTIF($BY$22:$BY$146,"above"))</f>
        <v/>
      </c>
      <c r="BL13" s="997">
        <f>COUNTIF($D$22:$D$147,"Y")</f>
        <v>0</v>
      </c>
      <c r="BM13" s="997"/>
      <c r="BN13" s="997"/>
      <c r="BO13" s="997">
        <f>COUNTIF($D$22:$D$147,"Y")</f>
        <v>0</v>
      </c>
      <c r="BP13" s="997"/>
      <c r="BQ13" s="997"/>
      <c r="BR13" s="997">
        <f>COUNTIF($D$22:$D$147,"Y")</f>
        <v>0</v>
      </c>
      <c r="BS13" s="997"/>
      <c r="BT13" s="998"/>
      <c r="BU13" s="281" t="str">
        <f>IF(BY14=0,"",IF($BY$17="N","",COUNTIF($BY$22:$BY$146,"below")))</f>
        <v/>
      </c>
      <c r="BV13" s="281" t="str">
        <f>IF(BY14=0,"",IF($BY$17="N","",COUNTIF($BY22:$BY146,"below")))</f>
        <v/>
      </c>
      <c r="BW13" s="281" t="str">
        <f>IF(BY14=0,"",IF($BY$17="N","",COUNTIF($BY22:$BY146,"below")))</f>
        <v/>
      </c>
      <c r="BX13" s="286"/>
      <c r="BY13" s="286"/>
    </row>
    <row r="14" spans="1:77" s="24" customFormat="1" ht="20.100000000000001" customHeight="1" thickBot="1" x14ac:dyDescent="0.3">
      <c r="A14" s="251"/>
      <c r="B14" s="252"/>
      <c r="C14" s="696" t="s">
        <v>64</v>
      </c>
      <c r="D14" s="252"/>
      <c r="E14" s="252"/>
      <c r="F14" s="252"/>
      <c r="G14" s="252"/>
      <c r="H14" s="1003" t="s">
        <v>65</v>
      </c>
      <c r="I14" s="1004"/>
      <c r="J14" s="273"/>
      <c r="K14" s="274" t="s">
        <v>75</v>
      </c>
      <c r="L14" s="287">
        <f>L12-L13</f>
        <v>0</v>
      </c>
      <c r="M14" s="287">
        <f>M12-M13</f>
        <v>0</v>
      </c>
      <c r="N14" s="287">
        <f>N12-N13</f>
        <v>0</v>
      </c>
      <c r="O14" s="288">
        <f>O12-O13</f>
        <v>0</v>
      </c>
      <c r="P14" s="288"/>
      <c r="Q14" s="288"/>
      <c r="R14" s="288">
        <f>R12-R13</f>
        <v>0</v>
      </c>
      <c r="S14" s="288"/>
      <c r="T14" s="288"/>
      <c r="U14" s="288">
        <f>U12-U13</f>
        <v>0</v>
      </c>
      <c r="V14" s="288"/>
      <c r="W14" s="288"/>
      <c r="X14" s="289"/>
      <c r="Y14" s="32"/>
      <c r="Z14" s="28"/>
      <c r="AA14" s="28"/>
      <c r="AB14" s="277" t="e">
        <f>SUM($H$22:$H$146)/SUM($F$22:$F$146)*0.9</f>
        <v>#DIV/0!</v>
      </c>
      <c r="AC14" s="285" t="s">
        <v>76</v>
      </c>
      <c r="AD14" s="278"/>
      <c r="AE14" s="280"/>
      <c r="AF14" s="280"/>
      <c r="AG14" s="280"/>
      <c r="AH14" s="280"/>
      <c r="AI14" s="280"/>
      <c r="AJ14" s="280"/>
      <c r="AK14" s="280"/>
      <c r="AL14" s="280"/>
      <c r="AM14" s="280"/>
      <c r="AN14" s="280"/>
      <c r="AO14" s="280"/>
      <c r="AP14" s="280"/>
      <c r="AQ14" s="280"/>
      <c r="AR14" s="280"/>
      <c r="AS14" s="280"/>
      <c r="AT14" s="280"/>
      <c r="AU14" s="280"/>
      <c r="AV14" s="280"/>
      <c r="AW14" s="280"/>
      <c r="AX14" s="274" t="s">
        <v>75</v>
      </c>
      <c r="AY14" s="288">
        <f>AY12-AY13</f>
        <v>0</v>
      </c>
      <c r="AZ14" s="288"/>
      <c r="BA14" s="288"/>
      <c r="BB14" s="288">
        <f>BB12-BB13</f>
        <v>0</v>
      </c>
      <c r="BC14" s="288"/>
      <c r="BD14" s="288"/>
      <c r="BE14" s="288">
        <f>BE12-BE13</f>
        <v>0</v>
      </c>
      <c r="BF14" s="288"/>
      <c r="BG14" s="288"/>
      <c r="BH14" s="406" t="s">
        <v>77</v>
      </c>
      <c r="BI14" s="409" t="str">
        <f>IF($BY$17="Y","",COUNTIF($BY$22:$BY$146,"below"))</f>
        <v/>
      </c>
      <c r="BJ14" s="409" t="str">
        <f>IF($BY$17="Y","",COUNTIF($BY$22:$BY$146,"below"))</f>
        <v/>
      </c>
      <c r="BK14" s="410" t="str">
        <f>IF($BY$17="Y","",COUNTIF($BY$22:$BY$146,"below"))</f>
        <v/>
      </c>
      <c r="BL14" s="997">
        <f>BL12-BL13</f>
        <v>0</v>
      </c>
      <c r="BM14" s="997"/>
      <c r="BN14" s="997"/>
      <c r="BO14" s="997">
        <f>BO12-BO13</f>
        <v>0</v>
      </c>
      <c r="BP14" s="997"/>
      <c r="BQ14" s="997"/>
      <c r="BR14" s="997">
        <f>BR12-BR13</f>
        <v>0</v>
      </c>
      <c r="BS14" s="997"/>
      <c r="BT14" s="998"/>
      <c r="BU14" s="281" t="str">
        <f>IF(BY14=0,"",IF($BY$17="N","",COUNTIF(BU22:BU146,"Yes")))</f>
        <v/>
      </c>
      <c r="BV14" s="290" t="str">
        <f>IF(BY14=0,"",IF($BY$17="N","",COUNTIF(BV22:BV146,"Yes")))</f>
        <v/>
      </c>
      <c r="BW14" s="281" t="str">
        <f>IF(BY14=0,"",IF($BY$17="N","",COUNTIF(BW22:BW146,"Yes")))</f>
        <v/>
      </c>
      <c r="BX14" s="291" t="s">
        <v>78</v>
      </c>
      <c r="BY14" s="292">
        <f>COUNT(BX22:BX146)</f>
        <v>0</v>
      </c>
    </row>
    <row r="15" spans="1:77" s="24" customFormat="1" ht="20.100000000000001" customHeight="1" thickBot="1" x14ac:dyDescent="0.3">
      <c r="A15" s="251"/>
      <c r="B15" s="252"/>
      <c r="C15" s="252"/>
      <c r="D15" s="252"/>
      <c r="E15" s="252"/>
      <c r="F15" s="252"/>
      <c r="G15" s="252"/>
      <c r="H15" s="928" t="s">
        <v>36</v>
      </c>
      <c r="I15" s="929"/>
      <c r="J15" s="273"/>
      <c r="K15" s="274" t="s">
        <v>79</v>
      </c>
      <c r="L15" s="283">
        <f>COUNTIF(L22:L147,"Yes")</f>
        <v>0</v>
      </c>
      <c r="M15" s="283">
        <f>COUNTIF(M22:M147,"Yes")</f>
        <v>0</v>
      </c>
      <c r="N15" s="283">
        <f>COUNTIF(N22:N147,"Yes")</f>
        <v>0</v>
      </c>
      <c r="O15" s="284">
        <f>COUNTIF(O22:O147,"Yes")</f>
        <v>0</v>
      </c>
      <c r="P15" s="284"/>
      <c r="Q15" s="284"/>
      <c r="R15" s="284">
        <f>COUNTIF(R22:R147,"Yes")</f>
        <v>0</v>
      </c>
      <c r="S15" s="284"/>
      <c r="T15" s="284"/>
      <c r="U15" s="284">
        <f>COUNTIF(U22:U147,"Yes")</f>
        <v>0</v>
      </c>
      <c r="V15" s="284"/>
      <c r="W15" s="284"/>
      <c r="X15" s="33"/>
      <c r="Y15" s="34"/>
      <c r="Z15" s="28"/>
      <c r="AA15" s="28"/>
      <c r="AB15" s="277" t="e">
        <f>SUM(I22:I146)/SUM(F22:F146)*0.9</f>
        <v>#DIV/0!</v>
      </c>
      <c r="AC15" s="285" t="s">
        <v>80</v>
      </c>
      <c r="AD15" s="285"/>
      <c r="AE15" s="293"/>
      <c r="AF15" s="293" t="s">
        <v>81</v>
      </c>
      <c r="AG15" s="293"/>
      <c r="AH15" s="293"/>
      <c r="AI15" s="293"/>
      <c r="AJ15" s="293"/>
      <c r="AK15" s="293" t="s">
        <v>81</v>
      </c>
      <c r="AL15" s="293"/>
      <c r="AM15" s="293"/>
      <c r="AN15" s="293"/>
      <c r="AO15" s="293"/>
      <c r="AP15" s="293"/>
      <c r="AQ15" s="293" t="s">
        <v>81</v>
      </c>
      <c r="AR15" s="293"/>
      <c r="AS15" s="293"/>
      <c r="AT15" s="293"/>
      <c r="AU15" s="293"/>
      <c r="AV15" s="293"/>
      <c r="AW15" s="293"/>
      <c r="AX15" s="274" t="s">
        <v>79</v>
      </c>
      <c r="AY15" s="284">
        <f>COUNTIF(AY22:AY147,"Yes")</f>
        <v>0</v>
      </c>
      <c r="AZ15" s="284"/>
      <c r="BA15" s="284"/>
      <c r="BB15" s="284">
        <f>COUNTIF(BB22:BB147,"Yes")</f>
        <v>0</v>
      </c>
      <c r="BC15" s="284"/>
      <c r="BD15" s="284"/>
      <c r="BE15" s="284">
        <f>COUNTIF(BE22:BE147,"Yes")</f>
        <v>0</v>
      </c>
      <c r="BF15" s="284"/>
      <c r="BG15" s="284"/>
      <c r="BH15" s="405" t="s">
        <v>82</v>
      </c>
      <c r="BI15" s="409" t="str">
        <f>IF($BY$17="Y","",COUNTIF(BI22:BI146,"Yes"))</f>
        <v/>
      </c>
      <c r="BJ15" s="409" t="str">
        <f>IF($BY$17="Y","",COUNTIF(BJ22:BJ146,"Yes"))</f>
        <v/>
      </c>
      <c r="BK15" s="411" t="str">
        <f>IF($BY$17="Y","",COUNTIF(BK22:BK146,"Yes"))</f>
        <v/>
      </c>
      <c r="BL15" s="997">
        <f>COUNTIF(BL22:BL147,"Yes")</f>
        <v>0</v>
      </c>
      <c r="BM15" s="997"/>
      <c r="BN15" s="997"/>
      <c r="BO15" s="997">
        <f>COUNTIF(BO22:BO147,"Yes")</f>
        <v>0</v>
      </c>
      <c r="BP15" s="997"/>
      <c r="BQ15" s="997"/>
      <c r="BR15" s="997">
        <f>COUNTIF(BR22:BR147,"Yes")</f>
        <v>0</v>
      </c>
      <c r="BS15" s="997"/>
      <c r="BT15" s="998"/>
      <c r="BU15" s="294" t="str">
        <f>IF(BY14=0,"",IF($BY$17="N","",COUNTIF(BU22:BU146,"NC")))</f>
        <v/>
      </c>
      <c r="BV15" s="295" t="str">
        <f>IF(BY14=0,"",IF($BY$17="N","",COUNTIF(BV22:BV146,"NC")))</f>
        <v/>
      </c>
      <c r="BW15" s="295" t="str">
        <f>IF(BY14=0,"",IF($BY$17="N","",COUNTIF(BW22:BW146,"NC")))</f>
        <v/>
      </c>
      <c r="BX15" s="291" t="s">
        <v>83</v>
      </c>
      <c r="BY15" s="296">
        <f>COUNTIF($BY$22:$BY$146,"above")</f>
        <v>0</v>
      </c>
    </row>
    <row r="16" spans="1:77" s="26" customFormat="1" ht="20.100000000000001" customHeight="1" thickBot="1" x14ac:dyDescent="0.3">
      <c r="A16" s="251"/>
      <c r="B16" s="252"/>
      <c r="C16" s="999" t="s">
        <v>140</v>
      </c>
      <c r="D16" s="999"/>
      <c r="E16" s="1000"/>
      <c r="F16" s="431"/>
      <c r="G16" s="432"/>
      <c r="H16" s="1001"/>
      <c r="I16" s="1002"/>
      <c r="J16" s="297"/>
      <c r="K16" s="298" t="s">
        <v>84</v>
      </c>
      <c r="L16" s="299">
        <f>COUNTIF(L22:L147,"NC")</f>
        <v>0</v>
      </c>
      <c r="M16" s="299">
        <f>COUNTIF(M22:M147,"NC")</f>
        <v>0</v>
      </c>
      <c r="N16" s="299">
        <f>COUNTIF(N22:N147,"NC")</f>
        <v>0</v>
      </c>
      <c r="O16" s="300">
        <f>COUNTIF(O22:O147,"NC")</f>
        <v>0</v>
      </c>
      <c r="P16" s="300"/>
      <c r="Q16" s="300"/>
      <c r="R16" s="300">
        <f>COUNTIF(R22:R147,"NC")</f>
        <v>0</v>
      </c>
      <c r="S16" s="300"/>
      <c r="T16" s="300"/>
      <c r="U16" s="300">
        <f>COUNTIF(U22:U147,"NC")</f>
        <v>0</v>
      </c>
      <c r="V16" s="300"/>
      <c r="W16" s="300"/>
      <c r="X16" s="33"/>
      <c r="Y16" s="34"/>
      <c r="Z16" s="28"/>
      <c r="AA16" s="28"/>
      <c r="AB16" s="301" t="e">
        <f>SUM(F22:F146)/SUM(J22:J146)*1.1</f>
        <v>#DIV/0!</v>
      </c>
      <c r="AC16" s="302" t="s">
        <v>85</v>
      </c>
      <c r="AD16" s="303"/>
      <c r="AE16" s="304" t="s">
        <v>86</v>
      </c>
      <c r="AF16" s="305" t="s">
        <v>82</v>
      </c>
      <c r="AG16" s="306" t="s">
        <v>87</v>
      </c>
      <c r="AH16" s="304" t="s">
        <v>86</v>
      </c>
      <c r="AI16" s="305" t="s">
        <v>82</v>
      </c>
      <c r="AJ16" s="306" t="s">
        <v>87</v>
      </c>
      <c r="AK16" s="304" t="s">
        <v>86</v>
      </c>
      <c r="AL16" s="306" t="s">
        <v>82</v>
      </c>
      <c r="AM16" s="306" t="s">
        <v>87</v>
      </c>
      <c r="AN16" s="304"/>
      <c r="AO16" s="304" t="s">
        <v>86</v>
      </c>
      <c r="AP16" s="306" t="s">
        <v>82</v>
      </c>
      <c r="AQ16" s="306" t="s">
        <v>87</v>
      </c>
      <c r="AR16" s="304" t="s">
        <v>86</v>
      </c>
      <c r="AS16" s="305" t="s">
        <v>82</v>
      </c>
      <c r="AT16" s="306" t="s">
        <v>87</v>
      </c>
      <c r="AU16" s="304" t="s">
        <v>86</v>
      </c>
      <c r="AV16" s="306" t="s">
        <v>82</v>
      </c>
      <c r="AW16" s="306" t="s">
        <v>87</v>
      </c>
      <c r="AX16" s="298" t="s">
        <v>84</v>
      </c>
      <c r="AY16" s="300">
        <f>COUNTIF(AY22:AY147,"NC")</f>
        <v>0</v>
      </c>
      <c r="AZ16" s="300"/>
      <c r="BA16" s="300"/>
      <c r="BB16" s="300">
        <f>COUNTIF(BB22:BB147,"NC")</f>
        <v>0</v>
      </c>
      <c r="BC16" s="300"/>
      <c r="BD16" s="300"/>
      <c r="BE16" s="300">
        <f>COUNTIF(BE22:BE147,"NC")</f>
        <v>0</v>
      </c>
      <c r="BF16" s="300"/>
      <c r="BG16" s="300"/>
      <c r="BH16" s="405" t="s">
        <v>88</v>
      </c>
      <c r="BI16" s="433" t="str">
        <f>IF($BY$17="Y","",COUNTIF(BI22:BI146,"NC"))</f>
        <v/>
      </c>
      <c r="BJ16" s="433" t="str">
        <f>IF($BY$17="Y","",COUNTIF(BJ22:BJ146,"NC"))</f>
        <v/>
      </c>
      <c r="BK16" s="434" t="str">
        <f>IF($BY$17="Y","",COUNTIF(BK22:BK146,"NC"))</f>
        <v/>
      </c>
      <c r="BL16" s="997">
        <f>COUNTIF(BL22:BL147,"NC")</f>
        <v>0</v>
      </c>
      <c r="BM16" s="997"/>
      <c r="BN16" s="997"/>
      <c r="BO16" s="997">
        <f>COUNTIF(BO22:BO147,"NC")</f>
        <v>0</v>
      </c>
      <c r="BP16" s="997"/>
      <c r="BQ16" s="997"/>
      <c r="BR16" s="997">
        <f>COUNTIF(BR22:BR147,"NC")</f>
        <v>0</v>
      </c>
      <c r="BS16" s="997"/>
      <c r="BT16" s="998"/>
      <c r="BU16" s="282"/>
      <c r="BV16" s="282"/>
      <c r="BW16" s="282"/>
      <c r="BX16" s="291" t="s">
        <v>89</v>
      </c>
      <c r="BY16" s="296">
        <f>COUNTIF($BY$22:$BY$146,"below")</f>
        <v>0</v>
      </c>
    </row>
    <row r="17" spans="1:77" s="1" customFormat="1" ht="9.9" customHeight="1" thickBot="1" x14ac:dyDescent="0.35">
      <c r="A17" s="624"/>
      <c r="B17" s="625"/>
      <c r="C17" s="625"/>
      <c r="D17" s="626"/>
      <c r="E17" s="989"/>
      <c r="F17" s="991" t="s">
        <v>9</v>
      </c>
      <c r="G17" s="991" t="s">
        <v>9</v>
      </c>
      <c r="H17" s="993" t="s">
        <v>1</v>
      </c>
      <c r="I17" s="993" t="s">
        <v>2</v>
      </c>
      <c r="J17" s="995" t="s">
        <v>10</v>
      </c>
      <c r="K17" s="627"/>
      <c r="L17" s="628" t="s">
        <v>90</v>
      </c>
      <c r="M17" s="629" t="s">
        <v>91</v>
      </c>
      <c r="N17" s="628" t="s">
        <v>92</v>
      </c>
      <c r="O17" s="628">
        <v>0.9</v>
      </c>
      <c r="P17" s="629" t="s">
        <v>14</v>
      </c>
      <c r="Q17" s="628">
        <v>1.1000000000000001</v>
      </c>
      <c r="R17" s="628">
        <v>0.9</v>
      </c>
      <c r="S17" s="629" t="s">
        <v>14</v>
      </c>
      <c r="T17" s="628">
        <v>1.1000000000000001</v>
      </c>
      <c r="U17" s="628">
        <v>0.9</v>
      </c>
      <c r="V17" s="629" t="s">
        <v>14</v>
      </c>
      <c r="W17" s="628">
        <v>1.1000000000000001</v>
      </c>
      <c r="X17" s="984" t="s">
        <v>17</v>
      </c>
      <c r="Y17" s="986" t="s">
        <v>16</v>
      </c>
      <c r="Z17" s="986" t="s">
        <v>16</v>
      </c>
      <c r="AA17" s="986" t="s">
        <v>16</v>
      </c>
      <c r="AB17" s="630"/>
      <c r="AC17" s="630"/>
      <c r="AD17" s="630"/>
      <c r="AE17" s="631">
        <f>COUNTIF(AE22:AE146,"&gt;0")</f>
        <v>0</v>
      </c>
      <c r="AF17" s="632">
        <f>COUNTIF(AG22:AG146,"Yes")</f>
        <v>0</v>
      </c>
      <c r="AG17" s="633">
        <f>COUNTIF(AG22:AG146,"NC")</f>
        <v>0</v>
      </c>
      <c r="AH17" s="631">
        <f>COUNTIF(AH22:AH146,"&gt;0")</f>
        <v>0</v>
      </c>
      <c r="AI17" s="632">
        <f>COUNTIF(AJ22:AJ146,"Yes")</f>
        <v>0</v>
      </c>
      <c r="AJ17" s="633">
        <f>COUNTIF(AJ22:AJ146,"NC")</f>
        <v>0</v>
      </c>
      <c r="AK17" s="631">
        <f>COUNTIF(AK22:AK146,"&gt;0")</f>
        <v>0</v>
      </c>
      <c r="AL17" s="632">
        <f>COUNTIF(AM22:AM146,"Yes")</f>
        <v>0</v>
      </c>
      <c r="AM17" s="633">
        <f>COUNTIF(AM22:AM146,"NC")</f>
        <v>0</v>
      </c>
      <c r="AN17" s="631"/>
      <c r="AO17" s="631">
        <f>COUNTIF(AO22:AO146,"&gt;0")</f>
        <v>0</v>
      </c>
      <c r="AP17" s="632">
        <f>COUNTIF(AQ22:AQ146,"Yes")</f>
        <v>0</v>
      </c>
      <c r="AQ17" s="633">
        <f>COUNTIF(AQ22:AQ146,"NC")</f>
        <v>0</v>
      </c>
      <c r="AR17" s="631">
        <f>COUNTIF(AR$22:AR$117,"&gt;0")</f>
        <v>0</v>
      </c>
      <c r="AS17" s="632">
        <f>COUNTIF(AT$22:AT$117,"Yes")</f>
        <v>0</v>
      </c>
      <c r="AT17" s="633">
        <f>COUNTIF(AT$22:AT$117,"NC")</f>
        <v>0</v>
      </c>
      <c r="AU17" s="631">
        <f>COUNTIF(AU$22:AU$117,"&gt;0")</f>
        <v>0</v>
      </c>
      <c r="AV17" s="632">
        <f>COUNTIF(AW$22:AW$117,"Yes")</f>
        <v>0</v>
      </c>
      <c r="AW17" s="633">
        <f>COUNTIF(AW$22:AW$117,"NC")</f>
        <v>0</v>
      </c>
      <c r="AX17" s="633"/>
      <c r="AY17" s="634" t="s">
        <v>93</v>
      </c>
      <c r="AZ17" s="635" t="s">
        <v>94</v>
      </c>
      <c r="BA17" s="636">
        <v>1.1000000000000001</v>
      </c>
      <c r="BB17" s="634" t="s">
        <v>93</v>
      </c>
      <c r="BC17" s="635" t="s">
        <v>94</v>
      </c>
      <c r="BD17" s="636">
        <v>1.1000000000000001</v>
      </c>
      <c r="BE17" s="634" t="s">
        <v>93</v>
      </c>
      <c r="BF17" s="635" t="s">
        <v>94</v>
      </c>
      <c r="BG17" s="636">
        <v>1.1000000000000001</v>
      </c>
      <c r="BH17" s="637"/>
      <c r="BI17" s="638"/>
      <c r="BJ17" s="638"/>
      <c r="BK17" s="639"/>
      <c r="BL17" s="307" t="s">
        <v>93</v>
      </c>
      <c r="BM17" s="308" t="s">
        <v>94</v>
      </c>
      <c r="BN17" s="309">
        <v>1.1000000000000001</v>
      </c>
      <c r="BO17" s="310" t="s">
        <v>93</v>
      </c>
      <c r="BP17" s="308" t="s">
        <v>94</v>
      </c>
      <c r="BQ17" s="309">
        <v>1.1000000000000001</v>
      </c>
      <c r="BR17" s="310" t="s">
        <v>93</v>
      </c>
      <c r="BS17" s="308" t="s">
        <v>94</v>
      </c>
      <c r="BT17" s="435">
        <v>1.1000000000000001</v>
      </c>
      <c r="BU17" s="272"/>
      <c r="BV17" s="272"/>
      <c r="BW17" s="272"/>
      <c r="BX17" s="311" t="s">
        <v>95</v>
      </c>
      <c r="BY17" s="312" t="str">
        <f>IF(BY14=BY16,"Y",IF(BY15=BY14,"Y","N"))</f>
        <v>Y</v>
      </c>
    </row>
    <row r="18" spans="1:77" s="1" customFormat="1" ht="9.9" customHeight="1" thickBot="1" x14ac:dyDescent="0.35">
      <c r="A18" s="640"/>
      <c r="B18" s="641"/>
      <c r="C18" s="641"/>
      <c r="D18" s="642"/>
      <c r="E18" s="990"/>
      <c r="F18" s="992"/>
      <c r="G18" s="992"/>
      <c r="H18" s="994"/>
      <c r="I18" s="994"/>
      <c r="J18" s="996"/>
      <c r="K18" s="643"/>
      <c r="L18" s="988"/>
      <c r="M18" s="988"/>
      <c r="N18" s="988"/>
      <c r="O18" s="644" t="str">
        <f>IF($P18="","",($P$18*0.9))</f>
        <v/>
      </c>
      <c r="P18" s="645" t="str">
        <f>IF($G21=0,"",$H$21/$G$21)</f>
        <v/>
      </c>
      <c r="Q18" s="644" t="str">
        <f>IF(P18="","",($P$18*1.1))</f>
        <v/>
      </c>
      <c r="R18" s="644" t="str">
        <f>IF($S$18="","",($S$18*0.9))</f>
        <v/>
      </c>
      <c r="S18" s="645" t="str">
        <f>IF($G21=0,"",$I$21/$G$21)</f>
        <v/>
      </c>
      <c r="T18" s="644" t="str">
        <f>IF($S$18="","",($S$18*1.1))</f>
        <v/>
      </c>
      <c r="U18" s="646" t="str">
        <f>IF($V18="","",($V$18*0.9))</f>
        <v/>
      </c>
      <c r="V18" s="647" t="str">
        <f>IF($G21=0,"",$G$21/$J$21)</f>
        <v/>
      </c>
      <c r="W18" s="646" t="str">
        <f>IF(V18="","",($V$18*1.1))</f>
        <v/>
      </c>
      <c r="X18" s="985"/>
      <c r="Y18" s="987"/>
      <c r="Z18" s="987"/>
      <c r="AA18" s="987"/>
      <c r="AB18" s="648"/>
      <c r="AC18" s="648"/>
      <c r="AD18" s="648"/>
      <c r="AE18" s="981" t="s">
        <v>96</v>
      </c>
      <c r="AF18" s="981"/>
      <c r="AG18" s="981"/>
      <c r="AH18" s="981" t="s">
        <v>97</v>
      </c>
      <c r="AI18" s="981"/>
      <c r="AJ18" s="981"/>
      <c r="AK18" s="981" t="s">
        <v>98</v>
      </c>
      <c r="AL18" s="981"/>
      <c r="AM18" s="981"/>
      <c r="AN18" s="649"/>
      <c r="AO18" s="981" t="s">
        <v>99</v>
      </c>
      <c r="AP18" s="981"/>
      <c r="AQ18" s="981"/>
      <c r="AR18" s="981" t="s">
        <v>100</v>
      </c>
      <c r="AS18" s="981"/>
      <c r="AT18" s="981"/>
      <c r="AU18" s="981" t="s">
        <v>101</v>
      </c>
      <c r="AV18" s="981"/>
      <c r="AW18" s="981"/>
      <c r="AX18" s="650"/>
      <c r="AY18" s="644" t="str">
        <f>IF($P18="","",($AZ$18*0.9))</f>
        <v/>
      </c>
      <c r="AZ18" s="645" t="str">
        <f>IF($G21=0,"",$H$21/$G$21)</f>
        <v/>
      </c>
      <c r="BA18" s="644" t="str">
        <f>IF(AZ18="","",($AZ$18*1.1))</f>
        <v/>
      </c>
      <c r="BB18" s="644" t="str">
        <f>IF($BC$18="","",($BC$18*0.9))</f>
        <v/>
      </c>
      <c r="BC18" s="645" t="str">
        <f>IF($G21=0,"",$I$21/$G$21)</f>
        <v/>
      </c>
      <c r="BD18" s="644" t="str">
        <f>IF($BC$18="","",($BC$18*1.1))</f>
        <v/>
      </c>
      <c r="BE18" s="646" t="str">
        <f>IF($V18="","",($V$18*0.9))</f>
        <v/>
      </c>
      <c r="BF18" s="647" t="str">
        <f>IF($G21=0,"",$G$21/$J$21)</f>
        <v/>
      </c>
      <c r="BG18" s="646" t="str">
        <f>IF(BF18="","",($V$18*1.1))</f>
        <v/>
      </c>
      <c r="BH18" s="651"/>
      <c r="BI18" s="652"/>
      <c r="BJ18" s="652"/>
      <c r="BK18" s="653"/>
      <c r="BL18" s="43" t="str">
        <f>IF($P18="","",($AZ$18*0.9))</f>
        <v/>
      </c>
      <c r="BM18" s="313" t="str">
        <f>IF($G21=0,"",$H$21/$G$21)</f>
        <v/>
      </c>
      <c r="BN18" s="37" t="str">
        <f>IF(BM18="","",($AZ$18*1.1))</f>
        <v/>
      </c>
      <c r="BO18" s="37" t="str">
        <f>IF($BC$18="","",($BC$18*0.9))</f>
        <v/>
      </c>
      <c r="BP18" s="313" t="str">
        <f>IF($G21=0,"",$I$21/$G$21)</f>
        <v/>
      </c>
      <c r="BQ18" s="37" t="str">
        <f>IF($BC$18="","",($BC$18*1.1))</f>
        <v/>
      </c>
      <c r="BR18" s="314" t="str">
        <f>IF($V18="","",($V$18*0.9))</f>
        <v/>
      </c>
      <c r="BS18" s="315" t="str">
        <f>IF($G21=0,"",$G$21/$J$21)</f>
        <v/>
      </c>
      <c r="BT18" s="436" t="str">
        <f>IF(BS18="","",($V$18*1.1))</f>
        <v/>
      </c>
      <c r="BU18" s="272"/>
      <c r="BV18" s="272"/>
      <c r="BW18" s="272"/>
      <c r="BX18" s="982" t="s">
        <v>102</v>
      </c>
      <c r="BY18" s="983"/>
    </row>
    <row r="19" spans="1:77" s="6" customFormat="1" ht="16.5" customHeight="1" thickBot="1" x14ac:dyDescent="0.35">
      <c r="A19" s="970" t="s">
        <v>11</v>
      </c>
      <c r="B19" s="972" t="s">
        <v>12</v>
      </c>
      <c r="C19" s="974" t="s">
        <v>0</v>
      </c>
      <c r="D19" s="976" t="s">
        <v>103</v>
      </c>
      <c r="E19" s="960"/>
      <c r="F19" s="979" t="s">
        <v>104</v>
      </c>
      <c r="G19" s="958" t="s">
        <v>18</v>
      </c>
      <c r="H19" s="960" t="s">
        <v>19</v>
      </c>
      <c r="I19" s="962" t="s">
        <v>105</v>
      </c>
      <c r="J19" s="962" t="s">
        <v>106</v>
      </c>
      <c r="K19" s="654"/>
      <c r="L19" s="655" t="s">
        <v>3</v>
      </c>
      <c r="M19" s="656" t="s">
        <v>4</v>
      </c>
      <c r="N19" s="655" t="s">
        <v>5</v>
      </c>
      <c r="O19" s="965" t="s">
        <v>6</v>
      </c>
      <c r="P19" s="966"/>
      <c r="Q19" s="967"/>
      <c r="R19" s="968" t="s">
        <v>7</v>
      </c>
      <c r="S19" s="945"/>
      <c r="T19" s="969"/>
      <c r="U19" s="944" t="s">
        <v>8</v>
      </c>
      <c r="V19" s="945"/>
      <c r="W19" s="946"/>
      <c r="X19" s="947" t="s">
        <v>27</v>
      </c>
      <c r="Y19" s="949" t="s">
        <v>28</v>
      </c>
      <c r="Z19" s="949" t="s">
        <v>29</v>
      </c>
      <c r="AA19" s="954" t="s">
        <v>30</v>
      </c>
      <c r="AB19" s="956" t="s">
        <v>107</v>
      </c>
      <c r="AC19" s="956" t="s">
        <v>0</v>
      </c>
      <c r="AD19" s="937" t="s">
        <v>108</v>
      </c>
      <c r="AE19" s="934" t="s">
        <v>109</v>
      </c>
      <c r="AF19" s="935"/>
      <c r="AG19" s="936"/>
      <c r="AH19" s="934" t="s">
        <v>110</v>
      </c>
      <c r="AI19" s="935"/>
      <c r="AJ19" s="936"/>
      <c r="AK19" s="934" t="s">
        <v>111</v>
      </c>
      <c r="AL19" s="935"/>
      <c r="AM19" s="936"/>
      <c r="AN19" s="657"/>
      <c r="AO19" s="934" t="s">
        <v>112</v>
      </c>
      <c r="AP19" s="935"/>
      <c r="AQ19" s="936"/>
      <c r="AR19" s="934" t="s">
        <v>112</v>
      </c>
      <c r="AS19" s="935"/>
      <c r="AT19" s="936"/>
      <c r="AU19" s="934" t="s">
        <v>113</v>
      </c>
      <c r="AV19" s="935"/>
      <c r="AW19" s="936"/>
      <c r="AX19" s="658"/>
      <c r="AY19" s="659"/>
      <c r="AZ19" s="660" t="s">
        <v>114</v>
      </c>
      <c r="BA19" s="661"/>
      <c r="BB19" s="659"/>
      <c r="BC19" s="660" t="s">
        <v>115</v>
      </c>
      <c r="BD19" s="662"/>
      <c r="BE19" s="663"/>
      <c r="BF19" s="664" t="s">
        <v>116</v>
      </c>
      <c r="BG19" s="665"/>
      <c r="BH19" s="951" t="s">
        <v>117</v>
      </c>
      <c r="BI19" s="952"/>
      <c r="BJ19" s="952"/>
      <c r="BK19" s="953"/>
      <c r="BL19" s="939" t="s">
        <v>118</v>
      </c>
      <c r="BM19" s="940"/>
      <c r="BN19" s="940"/>
      <c r="BO19" s="939" t="s">
        <v>119</v>
      </c>
      <c r="BP19" s="940"/>
      <c r="BQ19" s="940"/>
      <c r="BR19" s="939" t="s">
        <v>120</v>
      </c>
      <c r="BS19" s="940"/>
      <c r="BT19" s="941"/>
      <c r="BU19" s="316"/>
      <c r="BV19" s="316"/>
      <c r="BW19" s="317"/>
      <c r="BX19" s="318"/>
      <c r="BY19" s="319"/>
    </row>
    <row r="20" spans="1:77" s="6" customFormat="1" ht="63" thickBot="1" x14ac:dyDescent="0.35">
      <c r="A20" s="970"/>
      <c r="B20" s="972"/>
      <c r="C20" s="975"/>
      <c r="D20" s="977"/>
      <c r="E20" s="978"/>
      <c r="F20" s="980"/>
      <c r="G20" s="959"/>
      <c r="H20" s="961"/>
      <c r="I20" s="963"/>
      <c r="J20" s="964"/>
      <c r="K20" s="666"/>
      <c r="L20" s="667" t="s">
        <v>21</v>
      </c>
      <c r="M20" s="668" t="s">
        <v>22</v>
      </c>
      <c r="N20" s="667" t="s">
        <v>23</v>
      </c>
      <c r="O20" s="669" t="s">
        <v>13</v>
      </c>
      <c r="P20" s="670" t="s">
        <v>24</v>
      </c>
      <c r="Q20" s="671" t="s">
        <v>15</v>
      </c>
      <c r="R20" s="672" t="s">
        <v>13</v>
      </c>
      <c r="S20" s="670" t="s">
        <v>25</v>
      </c>
      <c r="T20" s="673" t="s">
        <v>15</v>
      </c>
      <c r="U20" s="669" t="s">
        <v>13</v>
      </c>
      <c r="V20" s="670" t="s">
        <v>26</v>
      </c>
      <c r="W20" s="671" t="s">
        <v>15</v>
      </c>
      <c r="X20" s="948"/>
      <c r="Y20" s="950"/>
      <c r="Z20" s="950"/>
      <c r="AA20" s="955"/>
      <c r="AB20" s="957"/>
      <c r="AC20" s="957"/>
      <c r="AD20" s="938"/>
      <c r="AE20" s="674" t="s">
        <v>121</v>
      </c>
      <c r="AF20" s="675" t="s">
        <v>122</v>
      </c>
      <c r="AG20" s="676" t="s">
        <v>123</v>
      </c>
      <c r="AH20" s="674" t="s">
        <v>124</v>
      </c>
      <c r="AI20" s="677" t="s">
        <v>125</v>
      </c>
      <c r="AJ20" s="678" t="s">
        <v>123</v>
      </c>
      <c r="AK20" s="674" t="s">
        <v>126</v>
      </c>
      <c r="AL20" s="677" t="s">
        <v>127</v>
      </c>
      <c r="AM20" s="679" t="s">
        <v>128</v>
      </c>
      <c r="AN20" s="680" t="s">
        <v>129</v>
      </c>
      <c r="AO20" s="681" t="s">
        <v>121</v>
      </c>
      <c r="AP20" s="677" t="s">
        <v>130</v>
      </c>
      <c r="AQ20" s="678" t="s">
        <v>123</v>
      </c>
      <c r="AR20" s="674" t="s">
        <v>124</v>
      </c>
      <c r="AS20" s="675" t="s">
        <v>125</v>
      </c>
      <c r="AT20" s="678" t="s">
        <v>123</v>
      </c>
      <c r="AU20" s="674" t="s">
        <v>126</v>
      </c>
      <c r="AV20" s="677" t="s">
        <v>127</v>
      </c>
      <c r="AW20" s="678" t="s">
        <v>123</v>
      </c>
      <c r="AX20" s="682"/>
      <c r="AY20" s="671" t="s">
        <v>123</v>
      </c>
      <c r="AZ20" s="671" t="s">
        <v>130</v>
      </c>
      <c r="BA20" s="671" t="s">
        <v>131</v>
      </c>
      <c r="BB20" s="671" t="s">
        <v>123</v>
      </c>
      <c r="BC20" s="671" t="s">
        <v>130</v>
      </c>
      <c r="BD20" s="671" t="s">
        <v>131</v>
      </c>
      <c r="BE20" s="671" t="s">
        <v>123</v>
      </c>
      <c r="BF20" s="683" t="s">
        <v>132</v>
      </c>
      <c r="BG20" s="671" t="s">
        <v>131</v>
      </c>
      <c r="BH20" s="684" t="s">
        <v>133</v>
      </c>
      <c r="BI20" s="685" t="s">
        <v>134</v>
      </c>
      <c r="BJ20" s="685" t="s">
        <v>135</v>
      </c>
      <c r="BK20" s="686" t="s">
        <v>136</v>
      </c>
      <c r="BL20" s="320" t="s">
        <v>13</v>
      </c>
      <c r="BM20" s="321" t="s">
        <v>24</v>
      </c>
      <c r="BN20" s="321" t="s">
        <v>15</v>
      </c>
      <c r="BO20" s="321" t="s">
        <v>13</v>
      </c>
      <c r="BP20" s="321" t="s">
        <v>137</v>
      </c>
      <c r="BQ20" s="321" t="s">
        <v>15</v>
      </c>
      <c r="BR20" s="321" t="s">
        <v>13</v>
      </c>
      <c r="BS20" s="322" t="s">
        <v>132</v>
      </c>
      <c r="BT20" s="437" t="s">
        <v>15</v>
      </c>
      <c r="BU20" s="323" t="s">
        <v>6</v>
      </c>
      <c r="BV20" s="324" t="s">
        <v>7</v>
      </c>
      <c r="BW20" s="324" t="s">
        <v>8</v>
      </c>
      <c r="BX20" s="325" t="s">
        <v>138</v>
      </c>
      <c r="BY20" s="325" t="s">
        <v>139</v>
      </c>
    </row>
    <row r="21" spans="1:77" s="9" customFormat="1" ht="16.5" customHeight="1" thickTop="1" thickBot="1" x14ac:dyDescent="0.35">
      <c r="A21" s="971"/>
      <c r="B21" s="973"/>
      <c r="C21" s="942" t="s">
        <v>177</v>
      </c>
      <c r="D21" s="943"/>
      <c r="E21" s="687"/>
      <c r="F21" s="688">
        <f>SUM($F22:$F147)</f>
        <v>0</v>
      </c>
      <c r="G21" s="688">
        <f>SUM($G22:$G147)</f>
        <v>0</v>
      </c>
      <c r="H21" s="687">
        <f>SUM($H22:$H147)</f>
        <v>0</v>
      </c>
      <c r="I21" s="687">
        <f>SUM($I22:$I147)</f>
        <v>0</v>
      </c>
      <c r="J21" s="689">
        <f>SUM(J22:J147)</f>
        <v>0</v>
      </c>
      <c r="K21" s="690"/>
      <c r="L21" s="689">
        <f>SUM($J22:$J147)</f>
        <v>0</v>
      </c>
      <c r="M21" s="689">
        <f>SUM($J22:$J147)</f>
        <v>0</v>
      </c>
      <c r="N21" s="689">
        <f>SUM($J22:$J147)</f>
        <v>0</v>
      </c>
      <c r="O21" s="690"/>
      <c r="P21" s="689" t="e">
        <f>AVERAGE(P22:P146)</f>
        <v>#DIV/0!</v>
      </c>
      <c r="Q21" s="690"/>
      <c r="R21" s="690"/>
      <c r="S21" s="689" t="e">
        <f>AVERAGE(S22:S146)</f>
        <v>#DIV/0!</v>
      </c>
      <c r="T21" s="690"/>
      <c r="U21" s="690"/>
      <c r="V21" s="689" t="e">
        <f>AVERAGE(V22:V146)</f>
        <v>#DIV/0!</v>
      </c>
      <c r="W21" s="690"/>
      <c r="X21" s="689"/>
      <c r="Y21" s="689"/>
      <c r="Z21" s="689"/>
      <c r="AA21" s="689"/>
      <c r="AB21" s="689"/>
      <c r="AC21" s="689"/>
      <c r="AD21" s="689">
        <f>SUM(AD22:AD146)</f>
        <v>0</v>
      </c>
      <c r="AE21" s="689">
        <f>SUM(AE22:AE147)</f>
        <v>0</v>
      </c>
      <c r="AF21" s="689" t="e">
        <f>AVERAGE(AF22:AF147)</f>
        <v>#DIV/0!</v>
      </c>
      <c r="AG21" s="689"/>
      <c r="AH21" s="689">
        <f>SUM(AH22:AH147)</f>
        <v>0</v>
      </c>
      <c r="AI21" s="689">
        <f>AVERAGE(AI22:AI147)</f>
        <v>0</v>
      </c>
      <c r="AJ21" s="689"/>
      <c r="AK21" s="689">
        <f>SUM(AK22:AK147)</f>
        <v>0</v>
      </c>
      <c r="AL21" s="689" t="e">
        <f>AVERAGE(AL22:AL147)</f>
        <v>#DIV/0!</v>
      </c>
      <c r="AM21" s="689"/>
      <c r="AN21" s="689"/>
      <c r="AO21" s="689">
        <f>SUM(AO22:AO147)</f>
        <v>0</v>
      </c>
      <c r="AP21" s="689" t="e">
        <f>AVERAGE(AP22:AP147)</f>
        <v>#DIV/0!</v>
      </c>
      <c r="AQ21" s="689"/>
      <c r="AR21" s="689">
        <f>SUM(AR22:AR147)</f>
        <v>0</v>
      </c>
      <c r="AS21" s="689">
        <f>SUM(AS22:AS147)</f>
        <v>0</v>
      </c>
      <c r="AT21" s="689"/>
      <c r="AU21" s="689">
        <f>SUM(AU22:AU147)</f>
        <v>0</v>
      </c>
      <c r="AV21" s="689">
        <f>SUM(AV22:AV147)</f>
        <v>0</v>
      </c>
      <c r="AW21" s="689"/>
      <c r="AX21" s="691"/>
      <c r="AY21" s="689">
        <f>SUM(AY22:AY147)</f>
        <v>0</v>
      </c>
      <c r="AZ21" s="692" t="e">
        <f>AVERAGE(AZ22:AZ147)</f>
        <v>#DIV/0!</v>
      </c>
      <c r="BA21" s="689"/>
      <c r="BB21" s="689">
        <f>SUM(BB22:BB147)</f>
        <v>0</v>
      </c>
      <c r="BC21" s="689">
        <f>SUM(BC22:BC147)</f>
        <v>0</v>
      </c>
      <c r="BD21" s="689"/>
      <c r="BE21" s="689">
        <f>SUM(BE22:BE147)</f>
        <v>0</v>
      </c>
      <c r="BF21" s="689" t="e">
        <f>AVERAGE(BF22:BF147)</f>
        <v>#DIV/0!</v>
      </c>
      <c r="BG21" s="689"/>
      <c r="BH21" s="693" t="str">
        <f>IF($F$16&gt;0,SUM(F22:F146)/SUM(G22:G146),"")</f>
        <v/>
      </c>
      <c r="BI21" s="694"/>
      <c r="BJ21" s="694"/>
      <c r="BK21" s="695"/>
      <c r="BL21" s="326"/>
      <c r="BM21" s="327"/>
      <c r="BN21" s="328"/>
      <c r="BO21" s="328"/>
      <c r="BP21" s="328"/>
      <c r="BQ21" s="328"/>
      <c r="BR21" s="328"/>
      <c r="BS21" s="328"/>
      <c r="BT21" s="438"/>
      <c r="BU21" s="329"/>
      <c r="BV21" s="330"/>
      <c r="BW21" s="330"/>
      <c r="BX21" s="331" t="e">
        <f>AVERAGE(BX22:BX147)</f>
        <v>#DIV/0!</v>
      </c>
      <c r="BY21" s="332"/>
    </row>
    <row r="22" spans="1:77" s="7" customFormat="1" ht="15.75" customHeight="1" x14ac:dyDescent="0.3">
      <c r="A22" s="139">
        <v>1</v>
      </c>
      <c r="B22" s="333"/>
      <c r="C22" s="22"/>
      <c r="D22" s="754"/>
      <c r="E22" s="756"/>
      <c r="F22" s="758"/>
      <c r="G22" s="49"/>
      <c r="H22" s="334"/>
      <c r="I22" s="334"/>
      <c r="J22" s="412"/>
      <c r="K22" s="413"/>
      <c r="L22" s="133" t="str">
        <f t="shared" ref="L22:L85" si="0">IF($X$21=0,"",IF(D22="","",IF($H22="","",IF($G22="","",IF($H22/$G22&gt;=$L$21,"yes","NC")))))</f>
        <v/>
      </c>
      <c r="M22" s="133" t="str">
        <f t="shared" ref="M22:M85" si="1">IF($X$21=0,"",IF($D22="","",IF($H22="","",IF($I22="","",IF($I22/$G22&gt;=$M$21,"yes","NC")))))</f>
        <v/>
      </c>
      <c r="N22" s="133" t="str">
        <f t="shared" ref="N22:N85" si="2">IF($X$21=0,"",IF($D22="","",IF($H22="","",IF($J22="","",IF($G22/$J22&lt;=$N$21,"yes","NC")))))</f>
        <v/>
      </c>
      <c r="O22" s="414" t="str">
        <f t="shared" ref="O22:O85" si="3">IF($D22="","",IF($P$18="","",IF(OR($P22&lt;$O$18,$P22&gt;$Q$18),"NC","yes")))</f>
        <v/>
      </c>
      <c r="P22" s="135" t="str">
        <f>IF($D22="","",$H22/$G22)</f>
        <v/>
      </c>
      <c r="Q22" s="138" t="str">
        <f t="shared" ref="Q22:Q85" si="4">IF($D22=0,"",IF(O22="yes",($P22/$P$18),IF(OR($P22&lt;$O$18,$P22&gt;$Q$18),($P22/$P$18))))</f>
        <v/>
      </c>
      <c r="R22" s="415" t="str">
        <f t="shared" ref="R22:R85" si="5">IF($D22="","",IF($S$18="","",IF(OR($S22&lt;$R$18,$S22&gt;$T$18),"NC","yes")))</f>
        <v/>
      </c>
      <c r="S22" s="135" t="str">
        <f t="shared" ref="S22:S85" si="6">IF($D22="","",$I22/$G22)</f>
        <v/>
      </c>
      <c r="T22" s="138" t="str">
        <f t="shared" ref="T22:T85" si="7">IF($D22=0,"",IF(R22="yes",($S22/$S$18),IF(OR($S22&gt;$R$18,$S22&lt;$T$18),($S22/$S$18))))</f>
        <v/>
      </c>
      <c r="U22" s="415" t="str">
        <f t="shared" ref="U22:U85" si="8">IF($D22="","",IF($V$18="","",IF(OR($V22&lt;$U$18,V22&gt;$W$18),"NC","yes")))</f>
        <v/>
      </c>
      <c r="V22" s="135" t="str">
        <f t="shared" ref="V22:V85" si="9">IF($D22="","",$G22/$J22)</f>
        <v/>
      </c>
      <c r="W22" s="138" t="str">
        <f t="shared" ref="W22:W85" si="10">IF($D22="","",IF(U22="yes",(V22/V$18),IF(OR(V22&lt;$U$18,V22&gt;W$18),(V22/V$18))))</f>
        <v/>
      </c>
      <c r="X22" s="416" t="str">
        <f t="shared" ref="X22:X85" si="11">IF(C22="","",IF($D22="",$H22,""))</f>
        <v/>
      </c>
      <c r="Y22" s="416" t="str">
        <f t="shared" ref="Y22:Y85" si="12">IF($C22="","",IF($D22="",$H22,""))</f>
        <v/>
      </c>
      <c r="Z22" s="416" t="str">
        <f t="shared" ref="Z22:Z85" si="13">IF($C22="","",IF($D22="",$I22,""))</f>
        <v/>
      </c>
      <c r="AA22" s="417" t="str">
        <f t="shared" ref="AA22:AA85" si="14">IF($C22="","",IF($D22="",J22,""))</f>
        <v/>
      </c>
      <c r="AB22" s="418">
        <f t="shared" ref="AB22:AB85" si="15">B21</f>
        <v>0</v>
      </c>
      <c r="AC22" s="418" t="str">
        <f t="shared" ref="AC22:AC85" si="16">IF($C22="","",$C22)</f>
        <v/>
      </c>
      <c r="AD22" s="418" t="str">
        <f t="shared" ref="AD22:AD85" si="17">IF($D22="","",IF(AN22="below",$G22,"0"))</f>
        <v/>
      </c>
      <c r="AE22" s="419" t="str">
        <f t="shared" ref="AE22:AE85" si="18">IF($D22="","",IF(AN22="below",$H22,0))</f>
        <v/>
      </c>
      <c r="AF22" s="419" t="str">
        <f t="shared" ref="AF22:AF85" si="19">IF($D22="","",$H22/$G22)</f>
        <v/>
      </c>
      <c r="AG22" s="420" t="str">
        <f t="shared" ref="AG22:AG85" si="20">IF($D22="","",IF(AF22&gt;$AB$11,"Yes",IF(AF22&lt;$AB$11,"NC")))</f>
        <v/>
      </c>
      <c r="AH22" s="419" t="str">
        <f t="shared" ref="AH22:AH85" si="21">IF($D22="","",IF(AN22="above",$I22,0))</f>
        <v/>
      </c>
      <c r="AI22" s="419" t="str">
        <f t="shared" ref="AI22:AI85" si="22">IF($D22="","",IF(AN22="above",$I22/$F22,0))</f>
        <v/>
      </c>
      <c r="AJ22" s="420" t="str">
        <f t="shared" ref="AJ22:AJ85" si="23">IF(AI22="","",IF(AI22&gt;=$AB$12,"Yes",IF(AI22&lt;$AB$12,"NC")))</f>
        <v/>
      </c>
      <c r="AK22" s="419" t="str">
        <f t="shared" ref="AK22:AK85" si="24">IF($D22="","",IF(AN22="below",$J22,0))</f>
        <v/>
      </c>
      <c r="AL22" s="419" t="str">
        <f t="shared" ref="AL22:AL85" si="25">IF($D22="","",$G22/$J22)</f>
        <v/>
      </c>
      <c r="AM22" s="420" t="str">
        <f t="shared" ref="AM22:AM85" si="26">IF(AL22="","",IF(AL22&lt;=$AB$13,"Yes",IF(AL22&gt;$AB$13,"NC")))</f>
        <v/>
      </c>
      <c r="AN22" s="421" t="str">
        <f t="shared" ref="AN22:AN85" si="27">IF($B22="","",IF(BX22&gt;$F$16,"above","below"))</f>
        <v/>
      </c>
      <c r="AO22" s="422" t="str">
        <f t="shared" ref="AO22:AO85" si="28">IF(AN22="","",IF(AN22="below",$H22,""))</f>
        <v/>
      </c>
      <c r="AP22" s="419" t="str">
        <f t="shared" ref="AP22:AP85" si="29">IF($AN22="","",IF($AN22="above","",$H22/$G22))</f>
        <v/>
      </c>
      <c r="AQ22" s="420" t="str">
        <f t="shared" ref="AQ22:AQ85" si="30">IF(AP22="","",IF(AP22&gt;$AB$11,"Yes",IF(AP22&lt;$AB$11,"NC")))</f>
        <v/>
      </c>
      <c r="AR22" s="422" t="str">
        <f t="shared" ref="AR22:AR85" si="31">IF($AN22="","",IF($AN22="above","",$I22))</f>
        <v/>
      </c>
      <c r="AS22" s="419" t="str">
        <f t="shared" ref="AS22:AS85" si="32">IF($AN22="","",IF($AN22="above","",$I22/$G22))</f>
        <v/>
      </c>
      <c r="AT22" s="420" t="str">
        <f t="shared" ref="AT22:AT85" si="33">IF(AN22="","",IF(($I22/$G22&gt;$AB$12),"Yes",IF(($I22/$G22)&lt;$AB$12,"NC")))</f>
        <v/>
      </c>
      <c r="AU22" s="422" t="str">
        <f t="shared" ref="AU22:AU85" si="34">IF($AN22="","",IF($AN22="above","",$J22))</f>
        <v/>
      </c>
      <c r="AV22" s="419" t="str">
        <f t="shared" ref="AV22:AV85" si="35">IF($AN22="","",IF($AN22="above","",$G22/$J22))</f>
        <v/>
      </c>
      <c r="AW22" s="420" t="str">
        <f t="shared" ref="AW22:AW85" si="36">IF(AV22="","",IF(AV22&lt;=$AB$13,"Yes",IF(AV22&gt;$AB$13,"NC")))</f>
        <v/>
      </c>
      <c r="AX22" s="423"/>
      <c r="AY22" s="420" t="str">
        <f t="shared" ref="AY22:AY85" si="37">IF($D22="","",IF($AZ$18="","",IF(OR($AZ22&lt;$AY$18,$AZ22&gt;$BA$18),"NC","yes")))</f>
        <v/>
      </c>
      <c r="AZ22" s="420" t="str">
        <f t="shared" ref="AZ22:AZ85" si="38">IF($D22="","",$H22/$G22)</f>
        <v/>
      </c>
      <c r="BA22" s="424" t="str">
        <f t="shared" ref="BA22:BA85" si="39">IF($D22=0,"",IF(AY22="yes",($AZ22/$AZ$18),IF(OR($AZ22&lt;$AY$18,$AZ22&gt;$BA$18),($AZ22/$AZ$18))))</f>
        <v/>
      </c>
      <c r="BB22" s="425" t="str">
        <f t="shared" ref="BB22:BB85" si="40">IF($D22="","",IF($BC$18="","",IF(OR($BC22&lt;$BB$18,$BC22&gt;$BD$18),"NC","yes")))</f>
        <v/>
      </c>
      <c r="BC22" s="426" t="str">
        <f t="shared" ref="BC22:BC85" si="41">IF($D22="","",$I22/$G22)</f>
        <v/>
      </c>
      <c r="BD22" s="424" t="str">
        <f t="shared" ref="BD22:BD85" si="42">IF($D22=0,"",IF(BB22="yes",($BC22/$BC$18),IF(OR($BC22&gt;$BB$18,$BC22&lt;$BD$18),($BC22/$BC$18))))</f>
        <v/>
      </c>
      <c r="BE22" s="425" t="str">
        <f t="shared" ref="BE22:BE85" si="43">IF($D22="","",IF($BF$18="","",IF(OR($BF22&lt;$BE$18,BF22&gt;$BG$18),"NC","yes")))</f>
        <v/>
      </c>
      <c r="BF22" s="426" t="str">
        <f t="shared" ref="BF22:BF85" si="44">IF($D22="","",$G22/$J22)</f>
        <v/>
      </c>
      <c r="BG22" s="424" t="str">
        <f t="shared" ref="BG22:BG85" si="45">IF($D22="","",IF(BE22="yes",(BF22/BF$18),IF(OR(BF22&lt;$U$18,BF22&gt;BG$18),(BF22/BF$18))))</f>
        <v/>
      </c>
      <c r="BH22" s="427" t="str">
        <f t="shared" ref="BH22:BH85" si="46">IF(G22&gt; 0,F22/G22,"")</f>
        <v/>
      </c>
      <c r="BI22" s="348" t="str">
        <f t="shared" ref="BI22:BI85" si="47">IF(BH22="","",IF(AN22="below","",IF($BY$17="Y","",IF(AF22&gt;$AB$11,"Yes",IF(AF22&lt;$AB$11,"NC")))))</f>
        <v/>
      </c>
      <c r="BJ22" s="348" t="str">
        <f t="shared" ref="BJ22:BJ85" si="48">IF(BH22="","",IF(AN22="below","",IF($BY$17="Y","",IF(($I22/$G22)&gt;=$AB$12,"Yes",IF(($I22/$G22)&lt;$AB$12,"NC")))))</f>
        <v/>
      </c>
      <c r="BK22" s="486" t="str">
        <f t="shared" ref="BK22:BK85" si="49">IF(BH22="","",IF(AN22="below","",IF($BY$17="Y","",IF(AL22&lt;=$AB$13,"Yes",IF(AL22&gt;$AB$13,"NC")))))</f>
        <v/>
      </c>
      <c r="BL22" s="349" t="str">
        <f>IF(AN22="below","",IF($D22="","",IF($AZ$18="","",IF(OR($AZ22&lt;$AY$18,$AZ22&gt;$BA$18),"NC","yes"))))</f>
        <v/>
      </c>
      <c r="BM22" s="135" t="str">
        <f>IF(AN22="below","",IF($D22="","",$H22/$G22))</f>
        <v/>
      </c>
      <c r="BN22" s="136" t="str">
        <f>IF(AN22="below","",IF($D22=0,"",IF(BL22="yes",($AZ22/$AZ$18),IF(OR($AZ22&lt;$AY$18,$AZ22&gt;$BA$18),($AZ22/$AZ$18)))))</f>
        <v/>
      </c>
      <c r="BO22" s="137" t="str">
        <f>IF(AN22="below","",IF($D22="","",IF($BC$18="","",IF(OR($BC22&lt;$BB$18,$BC22&gt;$BD$18),"NC","yes"))))</f>
        <v/>
      </c>
      <c r="BP22" s="135" t="str">
        <f>IF(AN22="below","",IF($D22="","",$I22/$G22))</f>
        <v/>
      </c>
      <c r="BQ22" s="136" t="str">
        <f>IF(AN22="below","",IF($D22=0,"",IF(BO22="yes",($BC22/$BC$18),IF(OR($BC22&gt;$BB$18,$BC22&lt;$BD$18),($BC22/$BC$18)))))</f>
        <v/>
      </c>
      <c r="BR22" s="137" t="str">
        <f>IF(AN22="below","",IF($D22="","",IF($BF$18="","",IF(OR($BF22&lt;$BE$18,BS22&gt;$BG$18),"NC","yes"))))</f>
        <v/>
      </c>
      <c r="BS22" s="135" t="str">
        <f>IF(AN22="below","",IF($D22="","",$G22/$J22))</f>
        <v/>
      </c>
      <c r="BT22" s="140" t="str">
        <f>IF(AN22="below","",IF($D22="","",IF(BR22="yes",(BS22/BS$18),IF(OR(BS22&lt;$U$18,BS22&gt;BT$18),(BS22/BS$18)))))</f>
        <v/>
      </c>
      <c r="BU22" s="348" t="str">
        <f t="shared" ref="BU22:BU85" si="50">IF($BY$17="N","",$AY22)</f>
        <v/>
      </c>
      <c r="BV22" s="348" t="str">
        <f t="shared" ref="BV22:BV85" si="51">IF($BY$17="N","",$BB22)</f>
        <v/>
      </c>
      <c r="BW22" s="348" t="str">
        <f t="shared" ref="BW22:BW85" si="52">IF($BY$17="N","",$BE22)</f>
        <v/>
      </c>
      <c r="BX22" s="350" t="str">
        <f t="shared" ref="BX22:BX85" si="53">IF(F22&gt;0,F22/G22,"")</f>
        <v/>
      </c>
      <c r="BY22" s="351" t="str">
        <f t="shared" ref="BY22:BY85" si="54">IF(BX22="","",IF(BX22&gt;$F$16,"above","below"))</f>
        <v/>
      </c>
    </row>
    <row r="23" spans="1:77" s="7" customFormat="1" ht="15.6" x14ac:dyDescent="0.3">
      <c r="A23" s="141">
        <v>2</v>
      </c>
      <c r="B23" s="333"/>
      <c r="C23" s="22"/>
      <c r="D23" s="754"/>
      <c r="E23" s="756"/>
      <c r="F23" s="758"/>
      <c r="G23" s="49"/>
      <c r="H23" s="334"/>
      <c r="I23" s="334"/>
      <c r="J23" s="335"/>
      <c r="K23" s="336"/>
      <c r="L23" s="38" t="str">
        <f t="shared" si="0"/>
        <v/>
      </c>
      <c r="M23" s="38" t="str">
        <f t="shared" si="1"/>
        <v/>
      </c>
      <c r="N23" s="38" t="str">
        <f t="shared" si="2"/>
        <v/>
      </c>
      <c r="O23" s="39" t="str">
        <f t="shared" si="3"/>
        <v/>
      </c>
      <c r="P23" s="40" t="str">
        <f t="shared" ref="P23:P86" si="55">IF($D23="","",H23/$G23)</f>
        <v/>
      </c>
      <c r="Q23" s="77" t="str">
        <f t="shared" si="4"/>
        <v/>
      </c>
      <c r="R23" s="337" t="str">
        <f t="shared" si="5"/>
        <v/>
      </c>
      <c r="S23" s="40" t="str">
        <f t="shared" si="6"/>
        <v/>
      </c>
      <c r="T23" s="77" t="str">
        <f t="shared" si="7"/>
        <v/>
      </c>
      <c r="U23" s="337" t="str">
        <f t="shared" si="8"/>
        <v/>
      </c>
      <c r="V23" s="40" t="str">
        <f t="shared" si="9"/>
        <v/>
      </c>
      <c r="W23" s="77" t="str">
        <f t="shared" si="10"/>
        <v/>
      </c>
      <c r="X23" s="41" t="str">
        <f t="shared" si="11"/>
        <v/>
      </c>
      <c r="Y23" s="41" t="str">
        <f t="shared" si="12"/>
        <v/>
      </c>
      <c r="Z23" s="41" t="str">
        <f t="shared" si="13"/>
        <v/>
      </c>
      <c r="AA23" s="42" t="str">
        <f t="shared" si="14"/>
        <v/>
      </c>
      <c r="AB23" s="338">
        <f t="shared" si="15"/>
        <v>0</v>
      </c>
      <c r="AC23" s="338" t="str">
        <f t="shared" si="16"/>
        <v/>
      </c>
      <c r="AD23" s="338" t="str">
        <f t="shared" si="17"/>
        <v/>
      </c>
      <c r="AE23" s="339" t="str">
        <f t="shared" si="18"/>
        <v/>
      </c>
      <c r="AF23" s="339" t="str">
        <f t="shared" si="19"/>
        <v/>
      </c>
      <c r="AG23" s="340" t="str">
        <f t="shared" si="20"/>
        <v/>
      </c>
      <c r="AH23" s="339" t="str">
        <f t="shared" si="21"/>
        <v/>
      </c>
      <c r="AI23" s="339" t="str">
        <f t="shared" si="22"/>
        <v/>
      </c>
      <c r="AJ23" s="340" t="str">
        <f t="shared" si="23"/>
        <v/>
      </c>
      <c r="AK23" s="339" t="str">
        <f t="shared" si="24"/>
        <v/>
      </c>
      <c r="AL23" s="339" t="str">
        <f t="shared" si="25"/>
        <v/>
      </c>
      <c r="AM23" s="340" t="str">
        <f t="shared" si="26"/>
        <v/>
      </c>
      <c r="AN23" s="341" t="str">
        <f t="shared" si="27"/>
        <v/>
      </c>
      <c r="AO23" s="342" t="str">
        <f t="shared" si="28"/>
        <v/>
      </c>
      <c r="AP23" s="339" t="str">
        <f t="shared" si="29"/>
        <v/>
      </c>
      <c r="AQ23" s="340" t="str">
        <f t="shared" si="30"/>
        <v/>
      </c>
      <c r="AR23" s="342" t="str">
        <f t="shared" si="31"/>
        <v/>
      </c>
      <c r="AS23" s="339" t="str">
        <f t="shared" si="32"/>
        <v/>
      </c>
      <c r="AT23" s="340" t="str">
        <f t="shared" si="33"/>
        <v/>
      </c>
      <c r="AU23" s="342" t="str">
        <f t="shared" si="34"/>
        <v/>
      </c>
      <c r="AV23" s="339" t="str">
        <f t="shared" si="35"/>
        <v/>
      </c>
      <c r="AW23" s="340" t="str">
        <f t="shared" si="36"/>
        <v/>
      </c>
      <c r="AX23" s="343"/>
      <c r="AY23" s="340" t="str">
        <f t="shared" si="37"/>
        <v/>
      </c>
      <c r="AZ23" s="340" t="str">
        <f t="shared" si="38"/>
        <v/>
      </c>
      <c r="BA23" s="344" t="str">
        <f t="shared" si="39"/>
        <v/>
      </c>
      <c r="BB23" s="345" t="str">
        <f t="shared" si="40"/>
        <v/>
      </c>
      <c r="BC23" s="346" t="str">
        <f t="shared" si="41"/>
        <v/>
      </c>
      <c r="BD23" s="344" t="str">
        <f t="shared" si="42"/>
        <v/>
      </c>
      <c r="BE23" s="345" t="str">
        <f t="shared" si="43"/>
        <v/>
      </c>
      <c r="BF23" s="346" t="str">
        <f t="shared" si="44"/>
        <v/>
      </c>
      <c r="BG23" s="344" t="str">
        <f t="shared" si="45"/>
        <v/>
      </c>
      <c r="BH23" s="347" t="str">
        <f t="shared" si="46"/>
        <v/>
      </c>
      <c r="BI23" s="348" t="str">
        <f t="shared" si="47"/>
        <v/>
      </c>
      <c r="BJ23" s="348" t="str">
        <f t="shared" si="48"/>
        <v/>
      </c>
      <c r="BK23" s="486" t="str">
        <f t="shared" si="49"/>
        <v/>
      </c>
      <c r="BL23" s="349" t="str">
        <f t="shared" ref="BL23:BL86" si="56">IF(AN23="below","",IF($D23="","",IF($AZ$18="","",IF(OR($AZ23&lt;$AY$18,$AZ23&gt;$BA$18),"NC","yes"))))</f>
        <v/>
      </c>
      <c r="BM23" s="135" t="str">
        <f t="shared" ref="BM23:BM86" si="57">IF(AN23="below","",IF($D23="","",$H23/$G23))</f>
        <v/>
      </c>
      <c r="BN23" s="136" t="str">
        <f t="shared" ref="BN23:BN86" si="58">IF(AN23="below","",IF($D23=0,"",IF(BL23="yes",($AZ23/$AZ$18),IF(OR($AZ23&lt;$AY$18,$AZ23&gt;$BA$18),($AZ23/$AZ$18)))))</f>
        <v/>
      </c>
      <c r="BO23" s="137" t="str">
        <f t="shared" ref="BO23:BO86" si="59">IF(AN23="below","",IF($D23="","",IF($BC$18="","",IF(OR($BC23&lt;$BB$18,$BC23&gt;$BD$18),"NC","yes"))))</f>
        <v/>
      </c>
      <c r="BP23" s="135" t="str">
        <f t="shared" ref="BP23:BP86" si="60">IF(AN23="below","",IF($D23="","",$I23/$G23))</f>
        <v/>
      </c>
      <c r="BQ23" s="136" t="str">
        <f t="shared" ref="BQ23:BQ86" si="61">IF(AN23="below","",IF($D23=0,"",IF(BO23="yes",($BC23/$BC$18),IF(OR($BC23&gt;$BB$18,$BC23&lt;$BD$18),($BC23/$BC$18)))))</f>
        <v/>
      </c>
      <c r="BR23" s="137" t="str">
        <f t="shared" ref="BR23:BR86" si="62">IF(AN23="below","",IF($D23="","",IF($BF$18="","",IF(OR($BF23&lt;$BE$18,BS23&gt;$BG$18),"NC","yes"))))</f>
        <v/>
      </c>
      <c r="BS23" s="135" t="str">
        <f t="shared" ref="BS23:BS86" si="63">IF(AN23="below","",IF($D23="","",$G23/$J23))</f>
        <v/>
      </c>
      <c r="BT23" s="140" t="str">
        <f t="shared" ref="BT23:BT86" si="64">IF(AN23="below","",IF($D23="","",IF(BR23="yes",(BS23/BS$18),IF(OR(BS23&lt;$U$18,BS23&gt;BT$18),(BS23/BS$18)))))</f>
        <v/>
      </c>
      <c r="BU23" s="348" t="str">
        <f t="shared" si="50"/>
        <v/>
      </c>
      <c r="BV23" s="348" t="str">
        <f t="shared" si="51"/>
        <v/>
      </c>
      <c r="BW23" s="348" t="str">
        <f t="shared" si="52"/>
        <v/>
      </c>
      <c r="BX23" s="350" t="str">
        <f t="shared" si="53"/>
        <v/>
      </c>
      <c r="BY23" s="351" t="str">
        <f t="shared" si="54"/>
        <v/>
      </c>
    </row>
    <row r="24" spans="1:77" s="7" customFormat="1" ht="15.6" x14ac:dyDescent="0.3">
      <c r="A24" s="141">
        <v>3</v>
      </c>
      <c r="B24" s="333"/>
      <c r="C24" s="22"/>
      <c r="D24" s="754"/>
      <c r="E24" s="756"/>
      <c r="F24" s="758"/>
      <c r="G24" s="49"/>
      <c r="H24" s="334"/>
      <c r="I24" s="334"/>
      <c r="J24" s="335"/>
      <c r="K24" s="336"/>
      <c r="L24" s="38" t="str">
        <f t="shared" si="0"/>
        <v/>
      </c>
      <c r="M24" s="38" t="str">
        <f t="shared" si="1"/>
        <v/>
      </c>
      <c r="N24" s="38" t="str">
        <f t="shared" si="2"/>
        <v/>
      </c>
      <c r="O24" s="39" t="str">
        <f t="shared" si="3"/>
        <v/>
      </c>
      <c r="P24" s="40" t="str">
        <f t="shared" si="55"/>
        <v/>
      </c>
      <c r="Q24" s="77" t="str">
        <f t="shared" si="4"/>
        <v/>
      </c>
      <c r="R24" s="337" t="str">
        <f t="shared" si="5"/>
        <v/>
      </c>
      <c r="S24" s="40" t="str">
        <f t="shared" si="6"/>
        <v/>
      </c>
      <c r="T24" s="77" t="str">
        <f t="shared" si="7"/>
        <v/>
      </c>
      <c r="U24" s="337" t="str">
        <f t="shared" si="8"/>
        <v/>
      </c>
      <c r="V24" s="40" t="str">
        <f t="shared" si="9"/>
        <v/>
      </c>
      <c r="W24" s="77" t="str">
        <f t="shared" si="10"/>
        <v/>
      </c>
      <c r="X24" s="41" t="str">
        <f t="shared" si="11"/>
        <v/>
      </c>
      <c r="Y24" s="41" t="str">
        <f t="shared" si="12"/>
        <v/>
      </c>
      <c r="Z24" s="41" t="str">
        <f t="shared" si="13"/>
        <v/>
      </c>
      <c r="AA24" s="42" t="str">
        <f t="shared" si="14"/>
        <v/>
      </c>
      <c r="AB24" s="338">
        <f t="shared" si="15"/>
        <v>0</v>
      </c>
      <c r="AC24" s="338" t="str">
        <f t="shared" si="16"/>
        <v/>
      </c>
      <c r="AD24" s="338" t="str">
        <f t="shared" si="17"/>
        <v/>
      </c>
      <c r="AE24" s="339" t="str">
        <f t="shared" si="18"/>
        <v/>
      </c>
      <c r="AF24" s="339" t="str">
        <f t="shared" si="19"/>
        <v/>
      </c>
      <c r="AG24" s="340" t="str">
        <f t="shared" si="20"/>
        <v/>
      </c>
      <c r="AH24" s="339" t="str">
        <f t="shared" si="21"/>
        <v/>
      </c>
      <c r="AI24" s="339" t="str">
        <f t="shared" si="22"/>
        <v/>
      </c>
      <c r="AJ24" s="340" t="str">
        <f t="shared" si="23"/>
        <v/>
      </c>
      <c r="AK24" s="339" t="str">
        <f t="shared" si="24"/>
        <v/>
      </c>
      <c r="AL24" s="339" t="str">
        <f t="shared" si="25"/>
        <v/>
      </c>
      <c r="AM24" s="340" t="str">
        <f t="shared" si="26"/>
        <v/>
      </c>
      <c r="AN24" s="341" t="str">
        <f t="shared" si="27"/>
        <v/>
      </c>
      <c r="AO24" s="342" t="str">
        <f t="shared" si="28"/>
        <v/>
      </c>
      <c r="AP24" s="339" t="str">
        <f t="shared" si="29"/>
        <v/>
      </c>
      <c r="AQ24" s="340" t="str">
        <f t="shared" si="30"/>
        <v/>
      </c>
      <c r="AR24" s="342" t="str">
        <f t="shared" si="31"/>
        <v/>
      </c>
      <c r="AS24" s="339" t="str">
        <f t="shared" si="32"/>
        <v/>
      </c>
      <c r="AT24" s="340" t="str">
        <f t="shared" si="33"/>
        <v/>
      </c>
      <c r="AU24" s="342" t="str">
        <f t="shared" si="34"/>
        <v/>
      </c>
      <c r="AV24" s="339" t="str">
        <f t="shared" si="35"/>
        <v/>
      </c>
      <c r="AW24" s="340" t="str">
        <f t="shared" si="36"/>
        <v/>
      </c>
      <c r="AX24" s="343"/>
      <c r="AY24" s="340" t="str">
        <f t="shared" si="37"/>
        <v/>
      </c>
      <c r="AZ24" s="340" t="str">
        <f t="shared" si="38"/>
        <v/>
      </c>
      <c r="BA24" s="344" t="str">
        <f t="shared" si="39"/>
        <v/>
      </c>
      <c r="BB24" s="345" t="str">
        <f t="shared" si="40"/>
        <v/>
      </c>
      <c r="BC24" s="346" t="str">
        <f t="shared" si="41"/>
        <v/>
      </c>
      <c r="BD24" s="344" t="str">
        <f t="shared" si="42"/>
        <v/>
      </c>
      <c r="BE24" s="345" t="str">
        <f t="shared" si="43"/>
        <v/>
      </c>
      <c r="BF24" s="346" t="str">
        <f t="shared" si="44"/>
        <v/>
      </c>
      <c r="BG24" s="344" t="str">
        <f t="shared" si="45"/>
        <v/>
      </c>
      <c r="BH24" s="347" t="str">
        <f t="shared" si="46"/>
        <v/>
      </c>
      <c r="BI24" s="348" t="str">
        <f t="shared" si="47"/>
        <v/>
      </c>
      <c r="BJ24" s="348" t="str">
        <f t="shared" si="48"/>
        <v/>
      </c>
      <c r="BK24" s="486" t="str">
        <f t="shared" si="49"/>
        <v/>
      </c>
      <c r="BL24" s="349" t="str">
        <f t="shared" si="56"/>
        <v/>
      </c>
      <c r="BM24" s="135" t="str">
        <f t="shared" si="57"/>
        <v/>
      </c>
      <c r="BN24" s="136" t="str">
        <f t="shared" si="58"/>
        <v/>
      </c>
      <c r="BO24" s="137" t="str">
        <f t="shared" si="59"/>
        <v/>
      </c>
      <c r="BP24" s="135" t="str">
        <f t="shared" si="60"/>
        <v/>
      </c>
      <c r="BQ24" s="136" t="str">
        <f t="shared" si="61"/>
        <v/>
      </c>
      <c r="BR24" s="137" t="str">
        <f t="shared" si="62"/>
        <v/>
      </c>
      <c r="BS24" s="135" t="str">
        <f t="shared" si="63"/>
        <v/>
      </c>
      <c r="BT24" s="140" t="str">
        <f t="shared" si="64"/>
        <v/>
      </c>
      <c r="BU24" s="348" t="str">
        <f t="shared" si="50"/>
        <v/>
      </c>
      <c r="BV24" s="348" t="str">
        <f t="shared" si="51"/>
        <v/>
      </c>
      <c r="BW24" s="348" t="str">
        <f t="shared" si="52"/>
        <v/>
      </c>
      <c r="BX24" s="350" t="str">
        <f t="shared" si="53"/>
        <v/>
      </c>
      <c r="BY24" s="351" t="str">
        <f t="shared" si="54"/>
        <v/>
      </c>
    </row>
    <row r="25" spans="1:77" s="7" customFormat="1" ht="15.6" x14ac:dyDescent="0.3">
      <c r="A25" s="141">
        <v>4</v>
      </c>
      <c r="B25" s="333"/>
      <c r="C25" s="22"/>
      <c r="D25" s="754"/>
      <c r="E25" s="756"/>
      <c r="F25" s="758"/>
      <c r="G25" s="49"/>
      <c r="H25" s="334"/>
      <c r="I25" s="334"/>
      <c r="J25" s="335"/>
      <c r="K25" s="336"/>
      <c r="L25" s="38" t="str">
        <f t="shared" si="0"/>
        <v/>
      </c>
      <c r="M25" s="38" t="str">
        <f t="shared" si="1"/>
        <v/>
      </c>
      <c r="N25" s="38" t="str">
        <f t="shared" si="2"/>
        <v/>
      </c>
      <c r="O25" s="39" t="str">
        <f t="shared" si="3"/>
        <v/>
      </c>
      <c r="P25" s="40" t="str">
        <f t="shared" si="55"/>
        <v/>
      </c>
      <c r="Q25" s="77" t="str">
        <f t="shared" si="4"/>
        <v/>
      </c>
      <c r="R25" s="337" t="str">
        <f t="shared" si="5"/>
        <v/>
      </c>
      <c r="S25" s="40" t="str">
        <f t="shared" si="6"/>
        <v/>
      </c>
      <c r="T25" s="77" t="str">
        <f t="shared" si="7"/>
        <v/>
      </c>
      <c r="U25" s="337" t="str">
        <f t="shared" si="8"/>
        <v/>
      </c>
      <c r="V25" s="40" t="str">
        <f t="shared" si="9"/>
        <v/>
      </c>
      <c r="W25" s="77" t="str">
        <f t="shared" si="10"/>
        <v/>
      </c>
      <c r="X25" s="41" t="str">
        <f t="shared" si="11"/>
        <v/>
      </c>
      <c r="Y25" s="41" t="str">
        <f t="shared" si="12"/>
        <v/>
      </c>
      <c r="Z25" s="41" t="str">
        <f t="shared" si="13"/>
        <v/>
      </c>
      <c r="AA25" s="42" t="str">
        <f t="shared" si="14"/>
        <v/>
      </c>
      <c r="AB25" s="338">
        <f t="shared" si="15"/>
        <v>0</v>
      </c>
      <c r="AC25" s="338" t="str">
        <f t="shared" si="16"/>
        <v/>
      </c>
      <c r="AD25" s="338" t="str">
        <f t="shared" si="17"/>
        <v/>
      </c>
      <c r="AE25" s="339" t="str">
        <f t="shared" si="18"/>
        <v/>
      </c>
      <c r="AF25" s="339" t="str">
        <f t="shared" si="19"/>
        <v/>
      </c>
      <c r="AG25" s="340" t="str">
        <f t="shared" si="20"/>
        <v/>
      </c>
      <c r="AH25" s="339" t="str">
        <f t="shared" si="21"/>
        <v/>
      </c>
      <c r="AI25" s="339" t="str">
        <f t="shared" si="22"/>
        <v/>
      </c>
      <c r="AJ25" s="340" t="str">
        <f t="shared" si="23"/>
        <v/>
      </c>
      <c r="AK25" s="339" t="str">
        <f t="shared" si="24"/>
        <v/>
      </c>
      <c r="AL25" s="339" t="str">
        <f t="shared" si="25"/>
        <v/>
      </c>
      <c r="AM25" s="340" t="str">
        <f t="shared" si="26"/>
        <v/>
      </c>
      <c r="AN25" s="341" t="str">
        <f t="shared" si="27"/>
        <v/>
      </c>
      <c r="AO25" s="342" t="str">
        <f t="shared" si="28"/>
        <v/>
      </c>
      <c r="AP25" s="339" t="str">
        <f t="shared" si="29"/>
        <v/>
      </c>
      <c r="AQ25" s="340" t="str">
        <f t="shared" si="30"/>
        <v/>
      </c>
      <c r="AR25" s="342" t="str">
        <f t="shared" si="31"/>
        <v/>
      </c>
      <c r="AS25" s="339" t="str">
        <f t="shared" si="32"/>
        <v/>
      </c>
      <c r="AT25" s="340" t="str">
        <f t="shared" si="33"/>
        <v/>
      </c>
      <c r="AU25" s="342" t="str">
        <f t="shared" si="34"/>
        <v/>
      </c>
      <c r="AV25" s="339" t="str">
        <f t="shared" si="35"/>
        <v/>
      </c>
      <c r="AW25" s="340" t="str">
        <f t="shared" si="36"/>
        <v/>
      </c>
      <c r="AX25" s="343"/>
      <c r="AY25" s="340" t="str">
        <f t="shared" si="37"/>
        <v/>
      </c>
      <c r="AZ25" s="340" t="str">
        <f t="shared" si="38"/>
        <v/>
      </c>
      <c r="BA25" s="344" t="str">
        <f t="shared" si="39"/>
        <v/>
      </c>
      <c r="BB25" s="345" t="str">
        <f t="shared" si="40"/>
        <v/>
      </c>
      <c r="BC25" s="346" t="str">
        <f t="shared" si="41"/>
        <v/>
      </c>
      <c r="BD25" s="344" t="str">
        <f t="shared" si="42"/>
        <v/>
      </c>
      <c r="BE25" s="345" t="str">
        <f t="shared" si="43"/>
        <v/>
      </c>
      <c r="BF25" s="346" t="str">
        <f t="shared" si="44"/>
        <v/>
      </c>
      <c r="BG25" s="344" t="str">
        <f t="shared" si="45"/>
        <v/>
      </c>
      <c r="BH25" s="347" t="str">
        <f t="shared" si="46"/>
        <v/>
      </c>
      <c r="BI25" s="348" t="str">
        <f t="shared" si="47"/>
        <v/>
      </c>
      <c r="BJ25" s="348" t="str">
        <f t="shared" si="48"/>
        <v/>
      </c>
      <c r="BK25" s="486" t="str">
        <f t="shared" si="49"/>
        <v/>
      </c>
      <c r="BL25" s="349" t="str">
        <f t="shared" si="56"/>
        <v/>
      </c>
      <c r="BM25" s="135" t="str">
        <f t="shared" si="57"/>
        <v/>
      </c>
      <c r="BN25" s="136" t="str">
        <f t="shared" si="58"/>
        <v/>
      </c>
      <c r="BO25" s="137" t="str">
        <f t="shared" si="59"/>
        <v/>
      </c>
      <c r="BP25" s="135" t="str">
        <f t="shared" si="60"/>
        <v/>
      </c>
      <c r="BQ25" s="136" t="str">
        <f t="shared" si="61"/>
        <v/>
      </c>
      <c r="BR25" s="137" t="str">
        <f t="shared" si="62"/>
        <v/>
      </c>
      <c r="BS25" s="135" t="str">
        <f t="shared" si="63"/>
        <v/>
      </c>
      <c r="BT25" s="140" t="str">
        <f t="shared" si="64"/>
        <v/>
      </c>
      <c r="BU25" s="348" t="str">
        <f t="shared" si="50"/>
        <v/>
      </c>
      <c r="BV25" s="348" t="str">
        <f t="shared" si="51"/>
        <v/>
      </c>
      <c r="BW25" s="348" t="str">
        <f t="shared" si="52"/>
        <v/>
      </c>
      <c r="BX25" s="350" t="str">
        <f t="shared" si="53"/>
        <v/>
      </c>
      <c r="BY25" s="351" t="str">
        <f t="shared" si="54"/>
        <v/>
      </c>
    </row>
    <row r="26" spans="1:77" s="5" customFormat="1" ht="15.6" x14ac:dyDescent="0.3">
      <c r="A26" s="141">
        <v>5</v>
      </c>
      <c r="B26" s="333"/>
      <c r="C26" s="22"/>
      <c r="D26" s="754"/>
      <c r="E26" s="756"/>
      <c r="F26" s="758"/>
      <c r="G26" s="49"/>
      <c r="H26" s="334"/>
      <c r="I26" s="334"/>
      <c r="J26" s="335"/>
      <c r="K26" s="336"/>
      <c r="L26" s="38" t="str">
        <f t="shared" si="0"/>
        <v/>
      </c>
      <c r="M26" s="38" t="str">
        <f t="shared" si="1"/>
        <v/>
      </c>
      <c r="N26" s="38" t="str">
        <f t="shared" si="2"/>
        <v/>
      </c>
      <c r="O26" s="39" t="str">
        <f t="shared" si="3"/>
        <v/>
      </c>
      <c r="P26" s="40" t="str">
        <f t="shared" si="55"/>
        <v/>
      </c>
      <c r="Q26" s="77" t="str">
        <f t="shared" si="4"/>
        <v/>
      </c>
      <c r="R26" s="337" t="str">
        <f t="shared" si="5"/>
        <v/>
      </c>
      <c r="S26" s="40" t="str">
        <f t="shared" si="6"/>
        <v/>
      </c>
      <c r="T26" s="77" t="str">
        <f t="shared" si="7"/>
        <v/>
      </c>
      <c r="U26" s="337" t="str">
        <f t="shared" si="8"/>
        <v/>
      </c>
      <c r="V26" s="40" t="str">
        <f t="shared" si="9"/>
        <v/>
      </c>
      <c r="W26" s="77" t="str">
        <f t="shared" si="10"/>
        <v/>
      </c>
      <c r="X26" s="41" t="str">
        <f t="shared" si="11"/>
        <v/>
      </c>
      <c r="Y26" s="41" t="str">
        <f t="shared" si="12"/>
        <v/>
      </c>
      <c r="Z26" s="41" t="str">
        <f t="shared" si="13"/>
        <v/>
      </c>
      <c r="AA26" s="42" t="str">
        <f t="shared" si="14"/>
        <v/>
      </c>
      <c r="AB26" s="338">
        <f t="shared" si="15"/>
        <v>0</v>
      </c>
      <c r="AC26" s="338" t="str">
        <f t="shared" si="16"/>
        <v/>
      </c>
      <c r="AD26" s="338" t="str">
        <f t="shared" si="17"/>
        <v/>
      </c>
      <c r="AE26" s="339" t="str">
        <f t="shared" si="18"/>
        <v/>
      </c>
      <c r="AF26" s="339" t="str">
        <f t="shared" si="19"/>
        <v/>
      </c>
      <c r="AG26" s="340" t="str">
        <f t="shared" si="20"/>
        <v/>
      </c>
      <c r="AH26" s="339" t="str">
        <f t="shared" si="21"/>
        <v/>
      </c>
      <c r="AI26" s="339" t="str">
        <f t="shared" si="22"/>
        <v/>
      </c>
      <c r="AJ26" s="340" t="str">
        <f t="shared" si="23"/>
        <v/>
      </c>
      <c r="AK26" s="339" t="str">
        <f t="shared" si="24"/>
        <v/>
      </c>
      <c r="AL26" s="339" t="str">
        <f t="shared" si="25"/>
        <v/>
      </c>
      <c r="AM26" s="340" t="str">
        <f t="shared" si="26"/>
        <v/>
      </c>
      <c r="AN26" s="341" t="str">
        <f t="shared" si="27"/>
        <v/>
      </c>
      <c r="AO26" s="342" t="str">
        <f t="shared" si="28"/>
        <v/>
      </c>
      <c r="AP26" s="339" t="str">
        <f t="shared" si="29"/>
        <v/>
      </c>
      <c r="AQ26" s="340" t="str">
        <f t="shared" si="30"/>
        <v/>
      </c>
      <c r="AR26" s="342" t="str">
        <f t="shared" si="31"/>
        <v/>
      </c>
      <c r="AS26" s="339" t="str">
        <f t="shared" si="32"/>
        <v/>
      </c>
      <c r="AT26" s="340" t="str">
        <f t="shared" si="33"/>
        <v/>
      </c>
      <c r="AU26" s="342" t="str">
        <f t="shared" si="34"/>
        <v/>
      </c>
      <c r="AV26" s="339" t="str">
        <f t="shared" si="35"/>
        <v/>
      </c>
      <c r="AW26" s="340" t="str">
        <f t="shared" si="36"/>
        <v/>
      </c>
      <c r="AX26" s="343"/>
      <c r="AY26" s="340" t="str">
        <f t="shared" si="37"/>
        <v/>
      </c>
      <c r="AZ26" s="340" t="str">
        <f t="shared" si="38"/>
        <v/>
      </c>
      <c r="BA26" s="344" t="str">
        <f t="shared" si="39"/>
        <v/>
      </c>
      <c r="BB26" s="345" t="str">
        <f t="shared" si="40"/>
        <v/>
      </c>
      <c r="BC26" s="346" t="str">
        <f t="shared" si="41"/>
        <v/>
      </c>
      <c r="BD26" s="344" t="str">
        <f t="shared" si="42"/>
        <v/>
      </c>
      <c r="BE26" s="345" t="str">
        <f t="shared" si="43"/>
        <v/>
      </c>
      <c r="BF26" s="346" t="str">
        <f t="shared" si="44"/>
        <v/>
      </c>
      <c r="BG26" s="344" t="str">
        <f t="shared" si="45"/>
        <v/>
      </c>
      <c r="BH26" s="347" t="str">
        <f t="shared" si="46"/>
        <v/>
      </c>
      <c r="BI26" s="348" t="str">
        <f t="shared" si="47"/>
        <v/>
      </c>
      <c r="BJ26" s="348" t="str">
        <f t="shared" si="48"/>
        <v/>
      </c>
      <c r="BK26" s="486" t="str">
        <f t="shared" si="49"/>
        <v/>
      </c>
      <c r="BL26" s="349" t="str">
        <f t="shared" si="56"/>
        <v/>
      </c>
      <c r="BM26" s="135" t="str">
        <f t="shared" si="57"/>
        <v/>
      </c>
      <c r="BN26" s="136" t="str">
        <f t="shared" si="58"/>
        <v/>
      </c>
      <c r="BO26" s="137" t="str">
        <f t="shared" si="59"/>
        <v/>
      </c>
      <c r="BP26" s="135" t="str">
        <f t="shared" si="60"/>
        <v/>
      </c>
      <c r="BQ26" s="136" t="str">
        <f t="shared" si="61"/>
        <v/>
      </c>
      <c r="BR26" s="137" t="str">
        <f t="shared" si="62"/>
        <v/>
      </c>
      <c r="BS26" s="135" t="str">
        <f t="shared" si="63"/>
        <v/>
      </c>
      <c r="BT26" s="140" t="str">
        <f t="shared" si="64"/>
        <v/>
      </c>
      <c r="BU26" s="348" t="str">
        <f t="shared" si="50"/>
        <v/>
      </c>
      <c r="BV26" s="348" t="str">
        <f t="shared" si="51"/>
        <v/>
      </c>
      <c r="BW26" s="348" t="str">
        <f t="shared" si="52"/>
        <v/>
      </c>
      <c r="BX26" s="350" t="str">
        <f t="shared" si="53"/>
        <v/>
      </c>
      <c r="BY26" s="351" t="str">
        <f t="shared" si="54"/>
        <v/>
      </c>
    </row>
    <row r="27" spans="1:77" s="5" customFormat="1" ht="15.6" x14ac:dyDescent="0.3">
      <c r="A27" s="141">
        <v>6</v>
      </c>
      <c r="B27" s="333"/>
      <c r="C27" s="22"/>
      <c r="D27" s="754"/>
      <c r="E27" s="756"/>
      <c r="F27" s="758"/>
      <c r="G27" s="49"/>
      <c r="H27" s="334"/>
      <c r="I27" s="334"/>
      <c r="J27" s="335"/>
      <c r="K27" s="336"/>
      <c r="L27" s="38" t="str">
        <f t="shared" si="0"/>
        <v/>
      </c>
      <c r="M27" s="38" t="str">
        <f t="shared" si="1"/>
        <v/>
      </c>
      <c r="N27" s="38" t="str">
        <f t="shared" si="2"/>
        <v/>
      </c>
      <c r="O27" s="39" t="str">
        <f t="shared" si="3"/>
        <v/>
      </c>
      <c r="P27" s="40" t="str">
        <f t="shared" si="55"/>
        <v/>
      </c>
      <c r="Q27" s="77" t="str">
        <f t="shared" si="4"/>
        <v/>
      </c>
      <c r="R27" s="337" t="str">
        <f t="shared" si="5"/>
        <v/>
      </c>
      <c r="S27" s="40" t="str">
        <f t="shared" si="6"/>
        <v/>
      </c>
      <c r="T27" s="77" t="str">
        <f t="shared" si="7"/>
        <v/>
      </c>
      <c r="U27" s="337" t="str">
        <f t="shared" si="8"/>
        <v/>
      </c>
      <c r="V27" s="40" t="str">
        <f t="shared" si="9"/>
        <v/>
      </c>
      <c r="W27" s="77" t="str">
        <f t="shared" si="10"/>
        <v/>
      </c>
      <c r="X27" s="41" t="str">
        <f t="shared" si="11"/>
        <v/>
      </c>
      <c r="Y27" s="41" t="str">
        <f t="shared" si="12"/>
        <v/>
      </c>
      <c r="Z27" s="41" t="str">
        <f t="shared" si="13"/>
        <v/>
      </c>
      <c r="AA27" s="42" t="str">
        <f t="shared" si="14"/>
        <v/>
      </c>
      <c r="AB27" s="338">
        <f t="shared" si="15"/>
        <v>0</v>
      </c>
      <c r="AC27" s="338" t="str">
        <f t="shared" si="16"/>
        <v/>
      </c>
      <c r="AD27" s="338" t="str">
        <f t="shared" si="17"/>
        <v/>
      </c>
      <c r="AE27" s="339" t="str">
        <f t="shared" si="18"/>
        <v/>
      </c>
      <c r="AF27" s="339" t="str">
        <f t="shared" si="19"/>
        <v/>
      </c>
      <c r="AG27" s="340" t="str">
        <f t="shared" si="20"/>
        <v/>
      </c>
      <c r="AH27" s="339" t="str">
        <f t="shared" si="21"/>
        <v/>
      </c>
      <c r="AI27" s="339" t="str">
        <f t="shared" si="22"/>
        <v/>
      </c>
      <c r="AJ27" s="340" t="str">
        <f t="shared" si="23"/>
        <v/>
      </c>
      <c r="AK27" s="339" t="str">
        <f t="shared" si="24"/>
        <v/>
      </c>
      <c r="AL27" s="339" t="str">
        <f t="shared" si="25"/>
        <v/>
      </c>
      <c r="AM27" s="340" t="str">
        <f t="shared" si="26"/>
        <v/>
      </c>
      <c r="AN27" s="341" t="str">
        <f t="shared" si="27"/>
        <v/>
      </c>
      <c r="AO27" s="342" t="str">
        <f t="shared" si="28"/>
        <v/>
      </c>
      <c r="AP27" s="339" t="str">
        <f t="shared" si="29"/>
        <v/>
      </c>
      <c r="AQ27" s="340" t="str">
        <f t="shared" si="30"/>
        <v/>
      </c>
      <c r="AR27" s="342" t="str">
        <f t="shared" si="31"/>
        <v/>
      </c>
      <c r="AS27" s="339" t="str">
        <f t="shared" si="32"/>
        <v/>
      </c>
      <c r="AT27" s="340" t="str">
        <f t="shared" si="33"/>
        <v/>
      </c>
      <c r="AU27" s="342" t="str">
        <f t="shared" si="34"/>
        <v/>
      </c>
      <c r="AV27" s="339" t="str">
        <f t="shared" si="35"/>
        <v/>
      </c>
      <c r="AW27" s="340" t="str">
        <f t="shared" si="36"/>
        <v/>
      </c>
      <c r="AX27" s="343"/>
      <c r="AY27" s="340" t="str">
        <f t="shared" si="37"/>
        <v/>
      </c>
      <c r="AZ27" s="340" t="str">
        <f t="shared" si="38"/>
        <v/>
      </c>
      <c r="BA27" s="344" t="str">
        <f t="shared" si="39"/>
        <v/>
      </c>
      <c r="BB27" s="345" t="str">
        <f t="shared" si="40"/>
        <v/>
      </c>
      <c r="BC27" s="346" t="str">
        <f t="shared" si="41"/>
        <v/>
      </c>
      <c r="BD27" s="344" t="str">
        <f t="shared" si="42"/>
        <v/>
      </c>
      <c r="BE27" s="345" t="str">
        <f t="shared" si="43"/>
        <v/>
      </c>
      <c r="BF27" s="346" t="str">
        <f t="shared" si="44"/>
        <v/>
      </c>
      <c r="BG27" s="344" t="str">
        <f t="shared" si="45"/>
        <v/>
      </c>
      <c r="BH27" s="347" t="str">
        <f t="shared" si="46"/>
        <v/>
      </c>
      <c r="BI27" s="348" t="str">
        <f t="shared" si="47"/>
        <v/>
      </c>
      <c r="BJ27" s="348" t="str">
        <f t="shared" si="48"/>
        <v/>
      </c>
      <c r="BK27" s="486" t="str">
        <f t="shared" si="49"/>
        <v/>
      </c>
      <c r="BL27" s="349" t="str">
        <f t="shared" si="56"/>
        <v/>
      </c>
      <c r="BM27" s="135" t="str">
        <f t="shared" si="57"/>
        <v/>
      </c>
      <c r="BN27" s="136" t="str">
        <f t="shared" si="58"/>
        <v/>
      </c>
      <c r="BO27" s="137" t="str">
        <f t="shared" si="59"/>
        <v/>
      </c>
      <c r="BP27" s="135" t="str">
        <f t="shared" si="60"/>
        <v/>
      </c>
      <c r="BQ27" s="136" t="str">
        <f t="shared" si="61"/>
        <v/>
      </c>
      <c r="BR27" s="137" t="str">
        <f t="shared" si="62"/>
        <v/>
      </c>
      <c r="BS27" s="135" t="str">
        <f t="shared" si="63"/>
        <v/>
      </c>
      <c r="BT27" s="140" t="str">
        <f t="shared" si="64"/>
        <v/>
      </c>
      <c r="BU27" s="348" t="str">
        <f t="shared" si="50"/>
        <v/>
      </c>
      <c r="BV27" s="348" t="str">
        <f t="shared" si="51"/>
        <v/>
      </c>
      <c r="BW27" s="348" t="str">
        <f t="shared" si="52"/>
        <v/>
      </c>
      <c r="BX27" s="350" t="str">
        <f t="shared" si="53"/>
        <v/>
      </c>
      <c r="BY27" s="351" t="str">
        <f t="shared" si="54"/>
        <v/>
      </c>
    </row>
    <row r="28" spans="1:77" s="5" customFormat="1" ht="15.6" x14ac:dyDescent="0.3">
      <c r="A28" s="141">
        <v>7</v>
      </c>
      <c r="B28" s="333"/>
      <c r="C28" s="22"/>
      <c r="D28" s="754"/>
      <c r="E28" s="756"/>
      <c r="F28" s="758"/>
      <c r="G28" s="49"/>
      <c r="H28" s="334"/>
      <c r="I28" s="334"/>
      <c r="J28" s="335"/>
      <c r="K28" s="336"/>
      <c r="L28" s="38" t="str">
        <f t="shared" si="0"/>
        <v/>
      </c>
      <c r="M28" s="38" t="str">
        <f t="shared" si="1"/>
        <v/>
      </c>
      <c r="N28" s="38" t="str">
        <f t="shared" si="2"/>
        <v/>
      </c>
      <c r="O28" s="39" t="str">
        <f t="shared" si="3"/>
        <v/>
      </c>
      <c r="P28" s="40" t="str">
        <f t="shared" si="55"/>
        <v/>
      </c>
      <c r="Q28" s="77" t="str">
        <f t="shared" si="4"/>
        <v/>
      </c>
      <c r="R28" s="337" t="str">
        <f t="shared" si="5"/>
        <v/>
      </c>
      <c r="S28" s="40" t="str">
        <f t="shared" si="6"/>
        <v/>
      </c>
      <c r="T28" s="77" t="str">
        <f t="shared" si="7"/>
        <v/>
      </c>
      <c r="U28" s="337" t="str">
        <f t="shared" si="8"/>
        <v/>
      </c>
      <c r="V28" s="40" t="str">
        <f t="shared" si="9"/>
        <v/>
      </c>
      <c r="W28" s="77" t="str">
        <f t="shared" si="10"/>
        <v/>
      </c>
      <c r="X28" s="41" t="str">
        <f t="shared" si="11"/>
        <v/>
      </c>
      <c r="Y28" s="41" t="str">
        <f t="shared" si="12"/>
        <v/>
      </c>
      <c r="Z28" s="41" t="str">
        <f t="shared" si="13"/>
        <v/>
      </c>
      <c r="AA28" s="42" t="str">
        <f t="shared" si="14"/>
        <v/>
      </c>
      <c r="AB28" s="338">
        <f t="shared" si="15"/>
        <v>0</v>
      </c>
      <c r="AC28" s="338" t="str">
        <f t="shared" si="16"/>
        <v/>
      </c>
      <c r="AD28" s="338" t="str">
        <f t="shared" si="17"/>
        <v/>
      </c>
      <c r="AE28" s="339" t="str">
        <f t="shared" si="18"/>
        <v/>
      </c>
      <c r="AF28" s="339" t="str">
        <f t="shared" si="19"/>
        <v/>
      </c>
      <c r="AG28" s="340" t="str">
        <f t="shared" si="20"/>
        <v/>
      </c>
      <c r="AH28" s="339" t="str">
        <f t="shared" si="21"/>
        <v/>
      </c>
      <c r="AI28" s="339" t="str">
        <f t="shared" si="22"/>
        <v/>
      </c>
      <c r="AJ28" s="340" t="str">
        <f t="shared" si="23"/>
        <v/>
      </c>
      <c r="AK28" s="339" t="str">
        <f t="shared" si="24"/>
        <v/>
      </c>
      <c r="AL28" s="339" t="str">
        <f t="shared" si="25"/>
        <v/>
      </c>
      <c r="AM28" s="340" t="str">
        <f t="shared" si="26"/>
        <v/>
      </c>
      <c r="AN28" s="341" t="str">
        <f t="shared" si="27"/>
        <v/>
      </c>
      <c r="AO28" s="342" t="str">
        <f t="shared" si="28"/>
        <v/>
      </c>
      <c r="AP28" s="339" t="str">
        <f t="shared" si="29"/>
        <v/>
      </c>
      <c r="AQ28" s="340" t="str">
        <f t="shared" si="30"/>
        <v/>
      </c>
      <c r="AR28" s="342" t="str">
        <f t="shared" si="31"/>
        <v/>
      </c>
      <c r="AS28" s="339" t="str">
        <f t="shared" si="32"/>
        <v/>
      </c>
      <c r="AT28" s="340" t="str">
        <f t="shared" si="33"/>
        <v/>
      </c>
      <c r="AU28" s="342" t="str">
        <f t="shared" si="34"/>
        <v/>
      </c>
      <c r="AV28" s="339" t="str">
        <f t="shared" si="35"/>
        <v/>
      </c>
      <c r="AW28" s="340" t="str">
        <f t="shared" si="36"/>
        <v/>
      </c>
      <c r="AX28" s="343"/>
      <c r="AY28" s="340" t="str">
        <f t="shared" si="37"/>
        <v/>
      </c>
      <c r="AZ28" s="340" t="str">
        <f t="shared" si="38"/>
        <v/>
      </c>
      <c r="BA28" s="344" t="str">
        <f t="shared" si="39"/>
        <v/>
      </c>
      <c r="BB28" s="345" t="str">
        <f t="shared" si="40"/>
        <v/>
      </c>
      <c r="BC28" s="346" t="str">
        <f t="shared" si="41"/>
        <v/>
      </c>
      <c r="BD28" s="344" t="str">
        <f t="shared" si="42"/>
        <v/>
      </c>
      <c r="BE28" s="345" t="str">
        <f t="shared" si="43"/>
        <v/>
      </c>
      <c r="BF28" s="346" t="str">
        <f t="shared" si="44"/>
        <v/>
      </c>
      <c r="BG28" s="344" t="str">
        <f t="shared" si="45"/>
        <v/>
      </c>
      <c r="BH28" s="347" t="str">
        <f t="shared" si="46"/>
        <v/>
      </c>
      <c r="BI28" s="348" t="str">
        <f t="shared" si="47"/>
        <v/>
      </c>
      <c r="BJ28" s="348" t="str">
        <f t="shared" si="48"/>
        <v/>
      </c>
      <c r="BK28" s="486" t="str">
        <f t="shared" si="49"/>
        <v/>
      </c>
      <c r="BL28" s="349" t="str">
        <f t="shared" si="56"/>
        <v/>
      </c>
      <c r="BM28" s="135" t="str">
        <f t="shared" si="57"/>
        <v/>
      </c>
      <c r="BN28" s="136" t="str">
        <f t="shared" si="58"/>
        <v/>
      </c>
      <c r="BO28" s="137" t="str">
        <f t="shared" si="59"/>
        <v/>
      </c>
      <c r="BP28" s="135" t="str">
        <f t="shared" si="60"/>
        <v/>
      </c>
      <c r="BQ28" s="136" t="str">
        <f t="shared" si="61"/>
        <v/>
      </c>
      <c r="BR28" s="137" t="str">
        <f t="shared" si="62"/>
        <v/>
      </c>
      <c r="BS28" s="135" t="str">
        <f t="shared" si="63"/>
        <v/>
      </c>
      <c r="BT28" s="140" t="str">
        <f t="shared" si="64"/>
        <v/>
      </c>
      <c r="BU28" s="348" t="str">
        <f t="shared" si="50"/>
        <v/>
      </c>
      <c r="BV28" s="348" t="str">
        <f t="shared" si="51"/>
        <v/>
      </c>
      <c r="BW28" s="348" t="str">
        <f t="shared" si="52"/>
        <v/>
      </c>
      <c r="BX28" s="350" t="str">
        <f t="shared" si="53"/>
        <v/>
      </c>
      <c r="BY28" s="351" t="str">
        <f t="shared" si="54"/>
        <v/>
      </c>
    </row>
    <row r="29" spans="1:77" s="5" customFormat="1" ht="15.6" x14ac:dyDescent="0.3">
      <c r="A29" s="141">
        <v>8</v>
      </c>
      <c r="B29" s="333"/>
      <c r="C29" s="22"/>
      <c r="D29" s="754"/>
      <c r="E29" s="756"/>
      <c r="F29" s="758"/>
      <c r="G29" s="49"/>
      <c r="H29" s="334"/>
      <c r="I29" s="334"/>
      <c r="J29" s="335"/>
      <c r="K29" s="336"/>
      <c r="L29" s="38" t="str">
        <f t="shared" si="0"/>
        <v/>
      </c>
      <c r="M29" s="38" t="str">
        <f t="shared" si="1"/>
        <v/>
      </c>
      <c r="N29" s="38" t="str">
        <f t="shared" si="2"/>
        <v/>
      </c>
      <c r="O29" s="39" t="str">
        <f t="shared" si="3"/>
        <v/>
      </c>
      <c r="P29" s="40" t="str">
        <f t="shared" si="55"/>
        <v/>
      </c>
      <c r="Q29" s="77" t="str">
        <f t="shared" si="4"/>
        <v/>
      </c>
      <c r="R29" s="337" t="str">
        <f t="shared" si="5"/>
        <v/>
      </c>
      <c r="S29" s="40" t="str">
        <f t="shared" si="6"/>
        <v/>
      </c>
      <c r="T29" s="77" t="str">
        <f t="shared" si="7"/>
        <v/>
      </c>
      <c r="U29" s="337" t="str">
        <f t="shared" si="8"/>
        <v/>
      </c>
      <c r="V29" s="40" t="str">
        <f t="shared" si="9"/>
        <v/>
      </c>
      <c r="W29" s="77" t="str">
        <f t="shared" si="10"/>
        <v/>
      </c>
      <c r="X29" s="41" t="str">
        <f t="shared" si="11"/>
        <v/>
      </c>
      <c r="Y29" s="41" t="str">
        <f t="shared" si="12"/>
        <v/>
      </c>
      <c r="Z29" s="41" t="str">
        <f t="shared" si="13"/>
        <v/>
      </c>
      <c r="AA29" s="42" t="str">
        <f t="shared" si="14"/>
        <v/>
      </c>
      <c r="AB29" s="338">
        <f t="shared" si="15"/>
        <v>0</v>
      </c>
      <c r="AC29" s="338" t="str">
        <f t="shared" si="16"/>
        <v/>
      </c>
      <c r="AD29" s="338" t="str">
        <f t="shared" si="17"/>
        <v/>
      </c>
      <c r="AE29" s="339" t="str">
        <f t="shared" si="18"/>
        <v/>
      </c>
      <c r="AF29" s="339" t="str">
        <f t="shared" si="19"/>
        <v/>
      </c>
      <c r="AG29" s="340" t="str">
        <f t="shared" si="20"/>
        <v/>
      </c>
      <c r="AH29" s="339" t="str">
        <f t="shared" si="21"/>
        <v/>
      </c>
      <c r="AI29" s="339" t="str">
        <f t="shared" si="22"/>
        <v/>
      </c>
      <c r="AJ29" s="340" t="str">
        <f t="shared" si="23"/>
        <v/>
      </c>
      <c r="AK29" s="339" t="str">
        <f t="shared" si="24"/>
        <v/>
      </c>
      <c r="AL29" s="339" t="str">
        <f t="shared" si="25"/>
        <v/>
      </c>
      <c r="AM29" s="340" t="str">
        <f t="shared" si="26"/>
        <v/>
      </c>
      <c r="AN29" s="341" t="str">
        <f t="shared" si="27"/>
        <v/>
      </c>
      <c r="AO29" s="342" t="str">
        <f t="shared" si="28"/>
        <v/>
      </c>
      <c r="AP29" s="339" t="str">
        <f t="shared" si="29"/>
        <v/>
      </c>
      <c r="AQ29" s="340" t="str">
        <f t="shared" si="30"/>
        <v/>
      </c>
      <c r="AR29" s="342" t="str">
        <f t="shared" si="31"/>
        <v/>
      </c>
      <c r="AS29" s="339" t="str">
        <f t="shared" si="32"/>
        <v/>
      </c>
      <c r="AT29" s="340" t="str">
        <f t="shared" si="33"/>
        <v/>
      </c>
      <c r="AU29" s="342" t="str">
        <f t="shared" si="34"/>
        <v/>
      </c>
      <c r="AV29" s="339" t="str">
        <f t="shared" si="35"/>
        <v/>
      </c>
      <c r="AW29" s="340" t="str">
        <f t="shared" si="36"/>
        <v/>
      </c>
      <c r="AX29" s="343"/>
      <c r="AY29" s="340" t="str">
        <f t="shared" si="37"/>
        <v/>
      </c>
      <c r="AZ29" s="340" t="str">
        <f t="shared" si="38"/>
        <v/>
      </c>
      <c r="BA29" s="344" t="str">
        <f t="shared" si="39"/>
        <v/>
      </c>
      <c r="BB29" s="345" t="str">
        <f t="shared" si="40"/>
        <v/>
      </c>
      <c r="BC29" s="346" t="str">
        <f t="shared" si="41"/>
        <v/>
      </c>
      <c r="BD29" s="344" t="str">
        <f t="shared" si="42"/>
        <v/>
      </c>
      <c r="BE29" s="345" t="str">
        <f t="shared" si="43"/>
        <v/>
      </c>
      <c r="BF29" s="346" t="str">
        <f t="shared" si="44"/>
        <v/>
      </c>
      <c r="BG29" s="344" t="str">
        <f t="shared" si="45"/>
        <v/>
      </c>
      <c r="BH29" s="347" t="str">
        <f t="shared" si="46"/>
        <v/>
      </c>
      <c r="BI29" s="348" t="str">
        <f t="shared" si="47"/>
        <v/>
      </c>
      <c r="BJ29" s="348" t="str">
        <f t="shared" si="48"/>
        <v/>
      </c>
      <c r="BK29" s="486" t="str">
        <f t="shared" si="49"/>
        <v/>
      </c>
      <c r="BL29" s="349" t="str">
        <f t="shared" si="56"/>
        <v/>
      </c>
      <c r="BM29" s="135" t="str">
        <f t="shared" si="57"/>
        <v/>
      </c>
      <c r="BN29" s="136" t="str">
        <f t="shared" si="58"/>
        <v/>
      </c>
      <c r="BO29" s="137" t="str">
        <f t="shared" si="59"/>
        <v/>
      </c>
      <c r="BP29" s="135" t="str">
        <f t="shared" si="60"/>
        <v/>
      </c>
      <c r="BQ29" s="136" t="str">
        <f t="shared" si="61"/>
        <v/>
      </c>
      <c r="BR29" s="137" t="str">
        <f t="shared" si="62"/>
        <v/>
      </c>
      <c r="BS29" s="135" t="str">
        <f t="shared" si="63"/>
        <v/>
      </c>
      <c r="BT29" s="140" t="str">
        <f t="shared" si="64"/>
        <v/>
      </c>
      <c r="BU29" s="348" t="str">
        <f t="shared" si="50"/>
        <v/>
      </c>
      <c r="BV29" s="348" t="str">
        <f t="shared" si="51"/>
        <v/>
      </c>
      <c r="BW29" s="348" t="str">
        <f t="shared" si="52"/>
        <v/>
      </c>
      <c r="BX29" s="350" t="str">
        <f t="shared" si="53"/>
        <v/>
      </c>
      <c r="BY29" s="351" t="str">
        <f t="shared" si="54"/>
        <v/>
      </c>
    </row>
    <row r="30" spans="1:77" s="5" customFormat="1" ht="15.6" x14ac:dyDescent="0.3">
      <c r="A30" s="141">
        <v>9</v>
      </c>
      <c r="B30" s="333"/>
      <c r="C30" s="22"/>
      <c r="D30" s="754"/>
      <c r="E30" s="756"/>
      <c r="F30" s="758"/>
      <c r="G30" s="49"/>
      <c r="H30" s="334"/>
      <c r="I30" s="334"/>
      <c r="J30" s="335"/>
      <c r="K30" s="336"/>
      <c r="L30" s="38" t="str">
        <f t="shared" si="0"/>
        <v/>
      </c>
      <c r="M30" s="38" t="str">
        <f t="shared" si="1"/>
        <v/>
      </c>
      <c r="N30" s="38" t="str">
        <f t="shared" si="2"/>
        <v/>
      </c>
      <c r="O30" s="39" t="str">
        <f t="shared" si="3"/>
        <v/>
      </c>
      <c r="P30" s="40" t="str">
        <f t="shared" si="55"/>
        <v/>
      </c>
      <c r="Q30" s="77" t="str">
        <f t="shared" si="4"/>
        <v/>
      </c>
      <c r="R30" s="337" t="str">
        <f t="shared" si="5"/>
        <v/>
      </c>
      <c r="S30" s="40" t="str">
        <f t="shared" si="6"/>
        <v/>
      </c>
      <c r="T30" s="77" t="str">
        <f t="shared" si="7"/>
        <v/>
      </c>
      <c r="U30" s="337" t="str">
        <f t="shared" si="8"/>
        <v/>
      </c>
      <c r="V30" s="40" t="str">
        <f t="shared" si="9"/>
        <v/>
      </c>
      <c r="W30" s="77" t="str">
        <f t="shared" si="10"/>
        <v/>
      </c>
      <c r="X30" s="41" t="str">
        <f t="shared" si="11"/>
        <v/>
      </c>
      <c r="Y30" s="41" t="str">
        <f t="shared" si="12"/>
        <v/>
      </c>
      <c r="Z30" s="41" t="str">
        <f t="shared" si="13"/>
        <v/>
      </c>
      <c r="AA30" s="42" t="str">
        <f t="shared" si="14"/>
        <v/>
      </c>
      <c r="AB30" s="338">
        <f t="shared" si="15"/>
        <v>0</v>
      </c>
      <c r="AC30" s="338" t="str">
        <f t="shared" si="16"/>
        <v/>
      </c>
      <c r="AD30" s="338" t="str">
        <f t="shared" si="17"/>
        <v/>
      </c>
      <c r="AE30" s="339" t="str">
        <f t="shared" si="18"/>
        <v/>
      </c>
      <c r="AF30" s="339" t="str">
        <f t="shared" si="19"/>
        <v/>
      </c>
      <c r="AG30" s="340" t="str">
        <f t="shared" si="20"/>
        <v/>
      </c>
      <c r="AH30" s="339" t="str">
        <f t="shared" si="21"/>
        <v/>
      </c>
      <c r="AI30" s="339" t="str">
        <f t="shared" si="22"/>
        <v/>
      </c>
      <c r="AJ30" s="340" t="str">
        <f t="shared" si="23"/>
        <v/>
      </c>
      <c r="AK30" s="339" t="str">
        <f t="shared" si="24"/>
        <v/>
      </c>
      <c r="AL30" s="339" t="str">
        <f t="shared" si="25"/>
        <v/>
      </c>
      <c r="AM30" s="340" t="str">
        <f t="shared" si="26"/>
        <v/>
      </c>
      <c r="AN30" s="341" t="str">
        <f t="shared" si="27"/>
        <v/>
      </c>
      <c r="AO30" s="342" t="str">
        <f t="shared" si="28"/>
        <v/>
      </c>
      <c r="AP30" s="339" t="str">
        <f t="shared" si="29"/>
        <v/>
      </c>
      <c r="AQ30" s="340" t="str">
        <f t="shared" si="30"/>
        <v/>
      </c>
      <c r="AR30" s="342" t="str">
        <f t="shared" si="31"/>
        <v/>
      </c>
      <c r="AS30" s="339" t="str">
        <f t="shared" si="32"/>
        <v/>
      </c>
      <c r="AT30" s="340" t="str">
        <f t="shared" si="33"/>
        <v/>
      </c>
      <c r="AU30" s="342" t="str">
        <f t="shared" si="34"/>
        <v/>
      </c>
      <c r="AV30" s="339" t="str">
        <f t="shared" si="35"/>
        <v/>
      </c>
      <c r="AW30" s="340" t="str">
        <f t="shared" si="36"/>
        <v/>
      </c>
      <c r="AX30" s="343"/>
      <c r="AY30" s="340" t="str">
        <f t="shared" si="37"/>
        <v/>
      </c>
      <c r="AZ30" s="340" t="str">
        <f t="shared" si="38"/>
        <v/>
      </c>
      <c r="BA30" s="344" t="str">
        <f t="shared" si="39"/>
        <v/>
      </c>
      <c r="BB30" s="345" t="str">
        <f t="shared" si="40"/>
        <v/>
      </c>
      <c r="BC30" s="346" t="str">
        <f t="shared" si="41"/>
        <v/>
      </c>
      <c r="BD30" s="344" t="str">
        <f t="shared" si="42"/>
        <v/>
      </c>
      <c r="BE30" s="345" t="str">
        <f t="shared" si="43"/>
        <v/>
      </c>
      <c r="BF30" s="346" t="str">
        <f t="shared" si="44"/>
        <v/>
      </c>
      <c r="BG30" s="344" t="str">
        <f t="shared" si="45"/>
        <v/>
      </c>
      <c r="BH30" s="347" t="str">
        <f t="shared" si="46"/>
        <v/>
      </c>
      <c r="BI30" s="348" t="str">
        <f t="shared" si="47"/>
        <v/>
      </c>
      <c r="BJ30" s="348" t="str">
        <f t="shared" si="48"/>
        <v/>
      </c>
      <c r="BK30" s="486" t="str">
        <f t="shared" si="49"/>
        <v/>
      </c>
      <c r="BL30" s="349" t="str">
        <f t="shared" si="56"/>
        <v/>
      </c>
      <c r="BM30" s="135" t="str">
        <f t="shared" si="57"/>
        <v/>
      </c>
      <c r="BN30" s="136" t="str">
        <f t="shared" si="58"/>
        <v/>
      </c>
      <c r="BO30" s="137" t="str">
        <f t="shared" si="59"/>
        <v/>
      </c>
      <c r="BP30" s="135" t="str">
        <f t="shared" si="60"/>
        <v/>
      </c>
      <c r="BQ30" s="136" t="str">
        <f t="shared" si="61"/>
        <v/>
      </c>
      <c r="BR30" s="137" t="str">
        <f t="shared" si="62"/>
        <v/>
      </c>
      <c r="BS30" s="135" t="str">
        <f t="shared" si="63"/>
        <v/>
      </c>
      <c r="BT30" s="140" t="str">
        <f t="shared" si="64"/>
        <v/>
      </c>
      <c r="BU30" s="348" t="str">
        <f t="shared" si="50"/>
        <v/>
      </c>
      <c r="BV30" s="348" t="str">
        <f t="shared" si="51"/>
        <v/>
      </c>
      <c r="BW30" s="348" t="str">
        <f t="shared" si="52"/>
        <v/>
      </c>
      <c r="BX30" s="350" t="str">
        <f t="shared" si="53"/>
        <v/>
      </c>
      <c r="BY30" s="351" t="str">
        <f t="shared" si="54"/>
        <v/>
      </c>
    </row>
    <row r="31" spans="1:77" s="5" customFormat="1" ht="15.6" x14ac:dyDescent="0.3">
      <c r="A31" s="141">
        <v>10</v>
      </c>
      <c r="B31" s="333"/>
      <c r="C31" s="22"/>
      <c r="D31" s="754"/>
      <c r="E31" s="756"/>
      <c r="F31" s="758"/>
      <c r="G31" s="49"/>
      <c r="H31" s="334"/>
      <c r="I31" s="334"/>
      <c r="J31" s="335"/>
      <c r="K31" s="336"/>
      <c r="L31" s="38" t="str">
        <f t="shared" si="0"/>
        <v/>
      </c>
      <c r="M31" s="38" t="str">
        <f t="shared" si="1"/>
        <v/>
      </c>
      <c r="N31" s="38" t="str">
        <f t="shared" si="2"/>
        <v/>
      </c>
      <c r="O31" s="39" t="str">
        <f t="shared" si="3"/>
        <v/>
      </c>
      <c r="P31" s="40" t="str">
        <f t="shared" si="55"/>
        <v/>
      </c>
      <c r="Q31" s="77" t="str">
        <f t="shared" si="4"/>
        <v/>
      </c>
      <c r="R31" s="337" t="str">
        <f t="shared" si="5"/>
        <v/>
      </c>
      <c r="S31" s="40" t="str">
        <f t="shared" si="6"/>
        <v/>
      </c>
      <c r="T31" s="77" t="str">
        <f t="shared" si="7"/>
        <v/>
      </c>
      <c r="U31" s="337" t="str">
        <f t="shared" si="8"/>
        <v/>
      </c>
      <c r="V31" s="40" t="str">
        <f t="shared" si="9"/>
        <v/>
      </c>
      <c r="W31" s="77" t="str">
        <f t="shared" si="10"/>
        <v/>
      </c>
      <c r="X31" s="41" t="str">
        <f t="shared" si="11"/>
        <v/>
      </c>
      <c r="Y31" s="41" t="str">
        <f t="shared" si="12"/>
        <v/>
      </c>
      <c r="Z31" s="41" t="str">
        <f t="shared" si="13"/>
        <v/>
      </c>
      <c r="AA31" s="42" t="str">
        <f t="shared" si="14"/>
        <v/>
      </c>
      <c r="AB31" s="338">
        <f t="shared" si="15"/>
        <v>0</v>
      </c>
      <c r="AC31" s="338" t="str">
        <f t="shared" si="16"/>
        <v/>
      </c>
      <c r="AD31" s="338" t="str">
        <f t="shared" si="17"/>
        <v/>
      </c>
      <c r="AE31" s="339" t="str">
        <f t="shared" si="18"/>
        <v/>
      </c>
      <c r="AF31" s="339" t="str">
        <f t="shared" si="19"/>
        <v/>
      </c>
      <c r="AG31" s="340" t="str">
        <f t="shared" si="20"/>
        <v/>
      </c>
      <c r="AH31" s="339" t="str">
        <f t="shared" si="21"/>
        <v/>
      </c>
      <c r="AI31" s="339" t="str">
        <f t="shared" si="22"/>
        <v/>
      </c>
      <c r="AJ31" s="340" t="str">
        <f t="shared" si="23"/>
        <v/>
      </c>
      <c r="AK31" s="339" t="str">
        <f t="shared" si="24"/>
        <v/>
      </c>
      <c r="AL31" s="339" t="str">
        <f t="shared" si="25"/>
        <v/>
      </c>
      <c r="AM31" s="340" t="str">
        <f t="shared" si="26"/>
        <v/>
      </c>
      <c r="AN31" s="341" t="str">
        <f t="shared" si="27"/>
        <v/>
      </c>
      <c r="AO31" s="342" t="str">
        <f t="shared" si="28"/>
        <v/>
      </c>
      <c r="AP31" s="339" t="str">
        <f t="shared" si="29"/>
        <v/>
      </c>
      <c r="AQ31" s="340" t="str">
        <f t="shared" si="30"/>
        <v/>
      </c>
      <c r="AR31" s="342" t="str">
        <f t="shared" si="31"/>
        <v/>
      </c>
      <c r="AS31" s="339" t="str">
        <f t="shared" si="32"/>
        <v/>
      </c>
      <c r="AT31" s="340" t="str">
        <f t="shared" si="33"/>
        <v/>
      </c>
      <c r="AU31" s="342" t="str">
        <f t="shared" si="34"/>
        <v/>
      </c>
      <c r="AV31" s="339" t="str">
        <f t="shared" si="35"/>
        <v/>
      </c>
      <c r="AW31" s="340" t="str">
        <f t="shared" si="36"/>
        <v/>
      </c>
      <c r="AX31" s="343"/>
      <c r="AY31" s="340" t="str">
        <f t="shared" si="37"/>
        <v/>
      </c>
      <c r="AZ31" s="340" t="str">
        <f t="shared" si="38"/>
        <v/>
      </c>
      <c r="BA31" s="344" t="str">
        <f t="shared" si="39"/>
        <v/>
      </c>
      <c r="BB31" s="345" t="str">
        <f t="shared" si="40"/>
        <v/>
      </c>
      <c r="BC31" s="346" t="str">
        <f t="shared" si="41"/>
        <v/>
      </c>
      <c r="BD31" s="344" t="str">
        <f t="shared" si="42"/>
        <v/>
      </c>
      <c r="BE31" s="345" t="str">
        <f t="shared" si="43"/>
        <v/>
      </c>
      <c r="BF31" s="346" t="str">
        <f t="shared" si="44"/>
        <v/>
      </c>
      <c r="BG31" s="344" t="str">
        <f t="shared" si="45"/>
        <v/>
      </c>
      <c r="BH31" s="347" t="str">
        <f t="shared" si="46"/>
        <v/>
      </c>
      <c r="BI31" s="348" t="str">
        <f t="shared" si="47"/>
        <v/>
      </c>
      <c r="BJ31" s="348" t="str">
        <f t="shared" si="48"/>
        <v/>
      </c>
      <c r="BK31" s="486" t="str">
        <f t="shared" si="49"/>
        <v/>
      </c>
      <c r="BL31" s="349" t="str">
        <f t="shared" si="56"/>
        <v/>
      </c>
      <c r="BM31" s="135" t="str">
        <f t="shared" si="57"/>
        <v/>
      </c>
      <c r="BN31" s="136" t="str">
        <f t="shared" si="58"/>
        <v/>
      </c>
      <c r="BO31" s="137" t="str">
        <f t="shared" si="59"/>
        <v/>
      </c>
      <c r="BP31" s="135" t="str">
        <f t="shared" si="60"/>
        <v/>
      </c>
      <c r="BQ31" s="136" t="str">
        <f t="shared" si="61"/>
        <v/>
      </c>
      <c r="BR31" s="137" t="str">
        <f t="shared" si="62"/>
        <v/>
      </c>
      <c r="BS31" s="135" t="str">
        <f t="shared" si="63"/>
        <v/>
      </c>
      <c r="BT31" s="140" t="str">
        <f t="shared" si="64"/>
        <v/>
      </c>
      <c r="BU31" s="348" t="str">
        <f t="shared" si="50"/>
        <v/>
      </c>
      <c r="BV31" s="348" t="str">
        <f t="shared" si="51"/>
        <v/>
      </c>
      <c r="BW31" s="348" t="str">
        <f t="shared" si="52"/>
        <v/>
      </c>
      <c r="BX31" s="350" t="str">
        <f t="shared" si="53"/>
        <v/>
      </c>
      <c r="BY31" s="351" t="str">
        <f t="shared" si="54"/>
        <v/>
      </c>
    </row>
    <row r="32" spans="1:77" s="5" customFormat="1" ht="15.6" x14ac:dyDescent="0.3">
      <c r="A32" s="141">
        <v>11</v>
      </c>
      <c r="B32" s="333"/>
      <c r="C32" s="22"/>
      <c r="D32" s="754"/>
      <c r="E32" s="756"/>
      <c r="F32" s="758"/>
      <c r="G32" s="49"/>
      <c r="H32" s="334"/>
      <c r="I32" s="334"/>
      <c r="J32" s="335"/>
      <c r="K32" s="336"/>
      <c r="L32" s="38" t="str">
        <f t="shared" si="0"/>
        <v/>
      </c>
      <c r="M32" s="38" t="str">
        <f t="shared" si="1"/>
        <v/>
      </c>
      <c r="N32" s="38" t="str">
        <f t="shared" si="2"/>
        <v/>
      </c>
      <c r="O32" s="39" t="str">
        <f t="shared" si="3"/>
        <v/>
      </c>
      <c r="P32" s="40" t="str">
        <f t="shared" si="55"/>
        <v/>
      </c>
      <c r="Q32" s="77" t="str">
        <f t="shared" si="4"/>
        <v/>
      </c>
      <c r="R32" s="337" t="str">
        <f t="shared" si="5"/>
        <v/>
      </c>
      <c r="S32" s="40" t="str">
        <f t="shared" si="6"/>
        <v/>
      </c>
      <c r="T32" s="77" t="str">
        <f t="shared" si="7"/>
        <v/>
      </c>
      <c r="U32" s="337" t="str">
        <f t="shared" si="8"/>
        <v/>
      </c>
      <c r="V32" s="40" t="str">
        <f t="shared" si="9"/>
        <v/>
      </c>
      <c r="W32" s="77" t="str">
        <f t="shared" si="10"/>
        <v/>
      </c>
      <c r="X32" s="41" t="str">
        <f t="shared" si="11"/>
        <v/>
      </c>
      <c r="Y32" s="41" t="str">
        <f t="shared" si="12"/>
        <v/>
      </c>
      <c r="Z32" s="41" t="str">
        <f t="shared" si="13"/>
        <v/>
      </c>
      <c r="AA32" s="42" t="str">
        <f t="shared" si="14"/>
        <v/>
      </c>
      <c r="AB32" s="338">
        <f t="shared" si="15"/>
        <v>0</v>
      </c>
      <c r="AC32" s="338" t="str">
        <f t="shared" si="16"/>
        <v/>
      </c>
      <c r="AD32" s="338" t="str">
        <f t="shared" si="17"/>
        <v/>
      </c>
      <c r="AE32" s="339" t="str">
        <f t="shared" si="18"/>
        <v/>
      </c>
      <c r="AF32" s="339" t="str">
        <f t="shared" si="19"/>
        <v/>
      </c>
      <c r="AG32" s="340" t="str">
        <f t="shared" si="20"/>
        <v/>
      </c>
      <c r="AH32" s="339" t="str">
        <f t="shared" si="21"/>
        <v/>
      </c>
      <c r="AI32" s="339" t="str">
        <f t="shared" si="22"/>
        <v/>
      </c>
      <c r="AJ32" s="340" t="str">
        <f t="shared" si="23"/>
        <v/>
      </c>
      <c r="AK32" s="339" t="str">
        <f t="shared" si="24"/>
        <v/>
      </c>
      <c r="AL32" s="339" t="str">
        <f t="shared" si="25"/>
        <v/>
      </c>
      <c r="AM32" s="340" t="str">
        <f t="shared" si="26"/>
        <v/>
      </c>
      <c r="AN32" s="341" t="str">
        <f t="shared" si="27"/>
        <v/>
      </c>
      <c r="AO32" s="342" t="str">
        <f t="shared" si="28"/>
        <v/>
      </c>
      <c r="AP32" s="339" t="str">
        <f t="shared" si="29"/>
        <v/>
      </c>
      <c r="AQ32" s="340" t="str">
        <f t="shared" si="30"/>
        <v/>
      </c>
      <c r="AR32" s="342" t="str">
        <f t="shared" si="31"/>
        <v/>
      </c>
      <c r="AS32" s="339" t="str">
        <f t="shared" si="32"/>
        <v/>
      </c>
      <c r="AT32" s="340" t="str">
        <f t="shared" si="33"/>
        <v/>
      </c>
      <c r="AU32" s="342" t="str">
        <f t="shared" si="34"/>
        <v/>
      </c>
      <c r="AV32" s="339" t="str">
        <f t="shared" si="35"/>
        <v/>
      </c>
      <c r="AW32" s="340" t="str">
        <f t="shared" si="36"/>
        <v/>
      </c>
      <c r="AX32" s="343"/>
      <c r="AY32" s="340" t="str">
        <f t="shared" si="37"/>
        <v/>
      </c>
      <c r="AZ32" s="340" t="str">
        <f t="shared" si="38"/>
        <v/>
      </c>
      <c r="BA32" s="344" t="str">
        <f t="shared" si="39"/>
        <v/>
      </c>
      <c r="BB32" s="345" t="str">
        <f t="shared" si="40"/>
        <v/>
      </c>
      <c r="BC32" s="346" t="str">
        <f t="shared" si="41"/>
        <v/>
      </c>
      <c r="BD32" s="344" t="str">
        <f t="shared" si="42"/>
        <v/>
      </c>
      <c r="BE32" s="345" t="str">
        <f t="shared" si="43"/>
        <v/>
      </c>
      <c r="BF32" s="346" t="str">
        <f t="shared" si="44"/>
        <v/>
      </c>
      <c r="BG32" s="344" t="str">
        <f t="shared" si="45"/>
        <v/>
      </c>
      <c r="BH32" s="347" t="str">
        <f t="shared" si="46"/>
        <v/>
      </c>
      <c r="BI32" s="348" t="str">
        <f t="shared" si="47"/>
        <v/>
      </c>
      <c r="BJ32" s="348" t="str">
        <f t="shared" si="48"/>
        <v/>
      </c>
      <c r="BK32" s="486" t="str">
        <f t="shared" si="49"/>
        <v/>
      </c>
      <c r="BL32" s="349" t="str">
        <f t="shared" si="56"/>
        <v/>
      </c>
      <c r="BM32" s="135" t="str">
        <f t="shared" si="57"/>
        <v/>
      </c>
      <c r="BN32" s="136" t="str">
        <f t="shared" si="58"/>
        <v/>
      </c>
      <c r="BO32" s="137" t="str">
        <f t="shared" si="59"/>
        <v/>
      </c>
      <c r="BP32" s="135" t="str">
        <f t="shared" si="60"/>
        <v/>
      </c>
      <c r="BQ32" s="136" t="str">
        <f t="shared" si="61"/>
        <v/>
      </c>
      <c r="BR32" s="137" t="str">
        <f t="shared" si="62"/>
        <v/>
      </c>
      <c r="BS32" s="135" t="str">
        <f t="shared" si="63"/>
        <v/>
      </c>
      <c r="BT32" s="140" t="str">
        <f t="shared" si="64"/>
        <v/>
      </c>
      <c r="BU32" s="348" t="str">
        <f t="shared" si="50"/>
        <v/>
      </c>
      <c r="BV32" s="348" t="str">
        <f t="shared" si="51"/>
        <v/>
      </c>
      <c r="BW32" s="348" t="str">
        <f t="shared" si="52"/>
        <v/>
      </c>
      <c r="BX32" s="350" t="str">
        <f t="shared" si="53"/>
        <v/>
      </c>
      <c r="BY32" s="351" t="str">
        <f t="shared" si="54"/>
        <v/>
      </c>
    </row>
    <row r="33" spans="1:77" s="5" customFormat="1" ht="15.6" x14ac:dyDescent="0.3">
      <c r="A33" s="141">
        <v>12</v>
      </c>
      <c r="B33" s="333"/>
      <c r="C33" s="22"/>
      <c r="D33" s="754"/>
      <c r="E33" s="756"/>
      <c r="F33" s="758"/>
      <c r="G33" s="49"/>
      <c r="H33" s="334"/>
      <c r="I33" s="334"/>
      <c r="J33" s="335"/>
      <c r="K33" s="336"/>
      <c r="L33" s="38" t="str">
        <f t="shared" si="0"/>
        <v/>
      </c>
      <c r="M33" s="38" t="str">
        <f t="shared" si="1"/>
        <v/>
      </c>
      <c r="N33" s="38" t="str">
        <f t="shared" si="2"/>
        <v/>
      </c>
      <c r="O33" s="39" t="str">
        <f t="shared" si="3"/>
        <v/>
      </c>
      <c r="P33" s="40" t="str">
        <f t="shared" si="55"/>
        <v/>
      </c>
      <c r="Q33" s="77" t="str">
        <f t="shared" si="4"/>
        <v/>
      </c>
      <c r="R33" s="337" t="str">
        <f t="shared" si="5"/>
        <v/>
      </c>
      <c r="S33" s="40" t="str">
        <f t="shared" si="6"/>
        <v/>
      </c>
      <c r="T33" s="77" t="str">
        <f t="shared" si="7"/>
        <v/>
      </c>
      <c r="U33" s="337" t="str">
        <f t="shared" si="8"/>
        <v/>
      </c>
      <c r="V33" s="40" t="str">
        <f t="shared" si="9"/>
        <v/>
      </c>
      <c r="W33" s="77" t="str">
        <f t="shared" si="10"/>
        <v/>
      </c>
      <c r="X33" s="41" t="str">
        <f t="shared" si="11"/>
        <v/>
      </c>
      <c r="Y33" s="41" t="str">
        <f t="shared" si="12"/>
        <v/>
      </c>
      <c r="Z33" s="41" t="str">
        <f t="shared" si="13"/>
        <v/>
      </c>
      <c r="AA33" s="42" t="str">
        <f t="shared" si="14"/>
        <v/>
      </c>
      <c r="AB33" s="338">
        <f t="shared" si="15"/>
        <v>0</v>
      </c>
      <c r="AC33" s="338" t="str">
        <f t="shared" si="16"/>
        <v/>
      </c>
      <c r="AD33" s="338" t="str">
        <f t="shared" si="17"/>
        <v/>
      </c>
      <c r="AE33" s="339" t="str">
        <f t="shared" si="18"/>
        <v/>
      </c>
      <c r="AF33" s="339" t="str">
        <f t="shared" si="19"/>
        <v/>
      </c>
      <c r="AG33" s="340" t="str">
        <f t="shared" si="20"/>
        <v/>
      </c>
      <c r="AH33" s="339" t="str">
        <f t="shared" si="21"/>
        <v/>
      </c>
      <c r="AI33" s="339" t="str">
        <f t="shared" si="22"/>
        <v/>
      </c>
      <c r="AJ33" s="340" t="str">
        <f t="shared" si="23"/>
        <v/>
      </c>
      <c r="AK33" s="339" t="str">
        <f t="shared" si="24"/>
        <v/>
      </c>
      <c r="AL33" s="339" t="str">
        <f t="shared" si="25"/>
        <v/>
      </c>
      <c r="AM33" s="340" t="str">
        <f t="shared" si="26"/>
        <v/>
      </c>
      <c r="AN33" s="341" t="str">
        <f t="shared" si="27"/>
        <v/>
      </c>
      <c r="AO33" s="342" t="str">
        <f t="shared" si="28"/>
        <v/>
      </c>
      <c r="AP33" s="339" t="str">
        <f t="shared" si="29"/>
        <v/>
      </c>
      <c r="AQ33" s="340" t="str">
        <f t="shared" si="30"/>
        <v/>
      </c>
      <c r="AR33" s="342" t="str">
        <f t="shared" si="31"/>
        <v/>
      </c>
      <c r="AS33" s="339" t="str">
        <f t="shared" si="32"/>
        <v/>
      </c>
      <c r="AT33" s="340" t="str">
        <f t="shared" si="33"/>
        <v/>
      </c>
      <c r="AU33" s="342" t="str">
        <f t="shared" si="34"/>
        <v/>
      </c>
      <c r="AV33" s="339" t="str">
        <f t="shared" si="35"/>
        <v/>
      </c>
      <c r="AW33" s="340" t="str">
        <f t="shared" si="36"/>
        <v/>
      </c>
      <c r="AX33" s="343"/>
      <c r="AY33" s="340" t="str">
        <f t="shared" si="37"/>
        <v/>
      </c>
      <c r="AZ33" s="340" t="str">
        <f t="shared" si="38"/>
        <v/>
      </c>
      <c r="BA33" s="344" t="str">
        <f t="shared" si="39"/>
        <v/>
      </c>
      <c r="BB33" s="345" t="str">
        <f t="shared" si="40"/>
        <v/>
      </c>
      <c r="BC33" s="346" t="str">
        <f t="shared" si="41"/>
        <v/>
      </c>
      <c r="BD33" s="344" t="str">
        <f t="shared" si="42"/>
        <v/>
      </c>
      <c r="BE33" s="345" t="str">
        <f t="shared" si="43"/>
        <v/>
      </c>
      <c r="BF33" s="346" t="str">
        <f t="shared" si="44"/>
        <v/>
      </c>
      <c r="BG33" s="344" t="str">
        <f t="shared" si="45"/>
        <v/>
      </c>
      <c r="BH33" s="347" t="str">
        <f t="shared" si="46"/>
        <v/>
      </c>
      <c r="BI33" s="348" t="str">
        <f t="shared" si="47"/>
        <v/>
      </c>
      <c r="BJ33" s="348" t="str">
        <f t="shared" si="48"/>
        <v/>
      </c>
      <c r="BK33" s="486" t="str">
        <f t="shared" si="49"/>
        <v/>
      </c>
      <c r="BL33" s="349" t="str">
        <f t="shared" si="56"/>
        <v/>
      </c>
      <c r="BM33" s="135" t="str">
        <f t="shared" si="57"/>
        <v/>
      </c>
      <c r="BN33" s="136" t="str">
        <f t="shared" si="58"/>
        <v/>
      </c>
      <c r="BO33" s="137" t="str">
        <f t="shared" si="59"/>
        <v/>
      </c>
      <c r="BP33" s="135" t="str">
        <f t="shared" si="60"/>
        <v/>
      </c>
      <c r="BQ33" s="136" t="str">
        <f t="shared" si="61"/>
        <v/>
      </c>
      <c r="BR33" s="137" t="str">
        <f t="shared" si="62"/>
        <v/>
      </c>
      <c r="BS33" s="135" t="str">
        <f t="shared" si="63"/>
        <v/>
      </c>
      <c r="BT33" s="140" t="str">
        <f t="shared" si="64"/>
        <v/>
      </c>
      <c r="BU33" s="348" t="str">
        <f t="shared" si="50"/>
        <v/>
      </c>
      <c r="BV33" s="348" t="str">
        <f t="shared" si="51"/>
        <v/>
      </c>
      <c r="BW33" s="348" t="str">
        <f t="shared" si="52"/>
        <v/>
      </c>
      <c r="BX33" s="350" t="str">
        <f t="shared" si="53"/>
        <v/>
      </c>
      <c r="BY33" s="351" t="str">
        <f t="shared" si="54"/>
        <v/>
      </c>
    </row>
    <row r="34" spans="1:77" s="5" customFormat="1" ht="15.6" x14ac:dyDescent="0.3">
      <c r="A34" s="141">
        <v>13</v>
      </c>
      <c r="B34" s="333"/>
      <c r="C34" s="22"/>
      <c r="D34" s="754"/>
      <c r="E34" s="756"/>
      <c r="F34" s="758"/>
      <c r="G34" s="49"/>
      <c r="H34" s="334"/>
      <c r="I34" s="334"/>
      <c r="J34" s="335"/>
      <c r="K34" s="336"/>
      <c r="L34" s="38" t="str">
        <f t="shared" si="0"/>
        <v/>
      </c>
      <c r="M34" s="38" t="str">
        <f t="shared" si="1"/>
        <v/>
      </c>
      <c r="N34" s="38" t="str">
        <f t="shared" si="2"/>
        <v/>
      </c>
      <c r="O34" s="39" t="str">
        <f t="shared" si="3"/>
        <v/>
      </c>
      <c r="P34" s="40" t="str">
        <f t="shared" si="55"/>
        <v/>
      </c>
      <c r="Q34" s="77" t="str">
        <f t="shared" si="4"/>
        <v/>
      </c>
      <c r="R34" s="337" t="str">
        <f t="shared" si="5"/>
        <v/>
      </c>
      <c r="S34" s="40" t="str">
        <f t="shared" si="6"/>
        <v/>
      </c>
      <c r="T34" s="77" t="str">
        <f t="shared" si="7"/>
        <v/>
      </c>
      <c r="U34" s="337" t="str">
        <f t="shared" si="8"/>
        <v/>
      </c>
      <c r="V34" s="40" t="str">
        <f t="shared" si="9"/>
        <v/>
      </c>
      <c r="W34" s="77" t="str">
        <f t="shared" si="10"/>
        <v/>
      </c>
      <c r="X34" s="41" t="str">
        <f t="shared" si="11"/>
        <v/>
      </c>
      <c r="Y34" s="41" t="str">
        <f t="shared" si="12"/>
        <v/>
      </c>
      <c r="Z34" s="41" t="str">
        <f t="shared" si="13"/>
        <v/>
      </c>
      <c r="AA34" s="42" t="str">
        <f t="shared" si="14"/>
        <v/>
      </c>
      <c r="AB34" s="338">
        <f t="shared" si="15"/>
        <v>0</v>
      </c>
      <c r="AC34" s="338" t="str">
        <f t="shared" si="16"/>
        <v/>
      </c>
      <c r="AD34" s="338" t="str">
        <f t="shared" si="17"/>
        <v/>
      </c>
      <c r="AE34" s="339" t="str">
        <f t="shared" si="18"/>
        <v/>
      </c>
      <c r="AF34" s="339" t="str">
        <f t="shared" si="19"/>
        <v/>
      </c>
      <c r="AG34" s="340" t="str">
        <f t="shared" si="20"/>
        <v/>
      </c>
      <c r="AH34" s="339" t="str">
        <f t="shared" si="21"/>
        <v/>
      </c>
      <c r="AI34" s="339" t="str">
        <f t="shared" si="22"/>
        <v/>
      </c>
      <c r="AJ34" s="340" t="str">
        <f t="shared" si="23"/>
        <v/>
      </c>
      <c r="AK34" s="339" t="str">
        <f t="shared" si="24"/>
        <v/>
      </c>
      <c r="AL34" s="339" t="str">
        <f t="shared" si="25"/>
        <v/>
      </c>
      <c r="AM34" s="340" t="str">
        <f t="shared" si="26"/>
        <v/>
      </c>
      <c r="AN34" s="341" t="str">
        <f t="shared" si="27"/>
        <v/>
      </c>
      <c r="AO34" s="342" t="str">
        <f t="shared" si="28"/>
        <v/>
      </c>
      <c r="AP34" s="339" t="str">
        <f t="shared" si="29"/>
        <v/>
      </c>
      <c r="AQ34" s="340" t="str">
        <f t="shared" si="30"/>
        <v/>
      </c>
      <c r="AR34" s="342" t="str">
        <f t="shared" si="31"/>
        <v/>
      </c>
      <c r="AS34" s="339" t="str">
        <f t="shared" si="32"/>
        <v/>
      </c>
      <c r="AT34" s="340" t="str">
        <f t="shared" si="33"/>
        <v/>
      </c>
      <c r="AU34" s="342" t="str">
        <f t="shared" si="34"/>
        <v/>
      </c>
      <c r="AV34" s="339" t="str">
        <f t="shared" si="35"/>
        <v/>
      </c>
      <c r="AW34" s="340" t="str">
        <f t="shared" si="36"/>
        <v/>
      </c>
      <c r="AX34" s="343"/>
      <c r="AY34" s="340" t="str">
        <f t="shared" si="37"/>
        <v/>
      </c>
      <c r="AZ34" s="340" t="str">
        <f t="shared" si="38"/>
        <v/>
      </c>
      <c r="BA34" s="344" t="str">
        <f t="shared" si="39"/>
        <v/>
      </c>
      <c r="BB34" s="345" t="str">
        <f t="shared" si="40"/>
        <v/>
      </c>
      <c r="BC34" s="346" t="str">
        <f t="shared" si="41"/>
        <v/>
      </c>
      <c r="BD34" s="344" t="str">
        <f t="shared" si="42"/>
        <v/>
      </c>
      <c r="BE34" s="345" t="str">
        <f t="shared" si="43"/>
        <v/>
      </c>
      <c r="BF34" s="346" t="str">
        <f t="shared" si="44"/>
        <v/>
      </c>
      <c r="BG34" s="344" t="str">
        <f t="shared" si="45"/>
        <v/>
      </c>
      <c r="BH34" s="347" t="str">
        <f t="shared" si="46"/>
        <v/>
      </c>
      <c r="BI34" s="348" t="str">
        <f t="shared" si="47"/>
        <v/>
      </c>
      <c r="BJ34" s="348" t="str">
        <f t="shared" si="48"/>
        <v/>
      </c>
      <c r="BK34" s="486" t="str">
        <f t="shared" si="49"/>
        <v/>
      </c>
      <c r="BL34" s="349" t="str">
        <f t="shared" si="56"/>
        <v/>
      </c>
      <c r="BM34" s="135" t="str">
        <f t="shared" si="57"/>
        <v/>
      </c>
      <c r="BN34" s="136" t="str">
        <f t="shared" si="58"/>
        <v/>
      </c>
      <c r="BO34" s="137" t="str">
        <f t="shared" si="59"/>
        <v/>
      </c>
      <c r="BP34" s="135" t="str">
        <f t="shared" si="60"/>
        <v/>
      </c>
      <c r="BQ34" s="136" t="str">
        <f t="shared" si="61"/>
        <v/>
      </c>
      <c r="BR34" s="137" t="str">
        <f t="shared" si="62"/>
        <v/>
      </c>
      <c r="BS34" s="135" t="str">
        <f t="shared" si="63"/>
        <v/>
      </c>
      <c r="BT34" s="140" t="str">
        <f t="shared" si="64"/>
        <v/>
      </c>
      <c r="BU34" s="348" t="str">
        <f t="shared" si="50"/>
        <v/>
      </c>
      <c r="BV34" s="348" t="str">
        <f t="shared" si="51"/>
        <v/>
      </c>
      <c r="BW34" s="348" t="str">
        <f t="shared" si="52"/>
        <v/>
      </c>
      <c r="BX34" s="350" t="str">
        <f t="shared" si="53"/>
        <v/>
      </c>
      <c r="BY34" s="351" t="str">
        <f t="shared" si="54"/>
        <v/>
      </c>
    </row>
    <row r="35" spans="1:77" s="5" customFormat="1" ht="15.6" x14ac:dyDescent="0.3">
      <c r="A35" s="141">
        <v>14</v>
      </c>
      <c r="B35" s="333"/>
      <c r="C35" s="22"/>
      <c r="D35" s="754"/>
      <c r="E35" s="756"/>
      <c r="F35" s="758"/>
      <c r="G35" s="49"/>
      <c r="H35" s="334"/>
      <c r="I35" s="334"/>
      <c r="J35" s="335"/>
      <c r="K35" s="336"/>
      <c r="L35" s="38" t="str">
        <f t="shared" si="0"/>
        <v/>
      </c>
      <c r="M35" s="38" t="str">
        <f t="shared" si="1"/>
        <v/>
      </c>
      <c r="N35" s="38" t="str">
        <f t="shared" si="2"/>
        <v/>
      </c>
      <c r="O35" s="39" t="str">
        <f t="shared" si="3"/>
        <v/>
      </c>
      <c r="P35" s="40" t="str">
        <f t="shared" si="55"/>
        <v/>
      </c>
      <c r="Q35" s="77" t="str">
        <f t="shared" si="4"/>
        <v/>
      </c>
      <c r="R35" s="337" t="str">
        <f t="shared" si="5"/>
        <v/>
      </c>
      <c r="S35" s="40" t="str">
        <f t="shared" si="6"/>
        <v/>
      </c>
      <c r="T35" s="77" t="str">
        <f t="shared" si="7"/>
        <v/>
      </c>
      <c r="U35" s="337" t="str">
        <f t="shared" si="8"/>
        <v/>
      </c>
      <c r="V35" s="40" t="str">
        <f t="shared" si="9"/>
        <v/>
      </c>
      <c r="W35" s="77" t="str">
        <f t="shared" si="10"/>
        <v/>
      </c>
      <c r="X35" s="41" t="str">
        <f t="shared" si="11"/>
        <v/>
      </c>
      <c r="Y35" s="41" t="str">
        <f t="shared" si="12"/>
        <v/>
      </c>
      <c r="Z35" s="41" t="str">
        <f t="shared" si="13"/>
        <v/>
      </c>
      <c r="AA35" s="42" t="str">
        <f t="shared" si="14"/>
        <v/>
      </c>
      <c r="AB35" s="338">
        <f t="shared" si="15"/>
        <v>0</v>
      </c>
      <c r="AC35" s="338" t="str">
        <f t="shared" si="16"/>
        <v/>
      </c>
      <c r="AD35" s="338" t="str">
        <f t="shared" si="17"/>
        <v/>
      </c>
      <c r="AE35" s="339" t="str">
        <f t="shared" si="18"/>
        <v/>
      </c>
      <c r="AF35" s="339" t="str">
        <f t="shared" si="19"/>
        <v/>
      </c>
      <c r="AG35" s="340" t="str">
        <f t="shared" si="20"/>
        <v/>
      </c>
      <c r="AH35" s="339" t="str">
        <f t="shared" si="21"/>
        <v/>
      </c>
      <c r="AI35" s="339" t="str">
        <f t="shared" si="22"/>
        <v/>
      </c>
      <c r="AJ35" s="340" t="str">
        <f t="shared" si="23"/>
        <v/>
      </c>
      <c r="AK35" s="339" t="str">
        <f t="shared" si="24"/>
        <v/>
      </c>
      <c r="AL35" s="339" t="str">
        <f t="shared" si="25"/>
        <v/>
      </c>
      <c r="AM35" s="340" t="str">
        <f t="shared" si="26"/>
        <v/>
      </c>
      <c r="AN35" s="341" t="str">
        <f t="shared" si="27"/>
        <v/>
      </c>
      <c r="AO35" s="342" t="str">
        <f t="shared" si="28"/>
        <v/>
      </c>
      <c r="AP35" s="339" t="str">
        <f t="shared" si="29"/>
        <v/>
      </c>
      <c r="AQ35" s="340" t="str">
        <f t="shared" si="30"/>
        <v/>
      </c>
      <c r="AR35" s="342" t="str">
        <f t="shared" si="31"/>
        <v/>
      </c>
      <c r="AS35" s="339" t="str">
        <f t="shared" si="32"/>
        <v/>
      </c>
      <c r="AT35" s="340" t="str">
        <f t="shared" si="33"/>
        <v/>
      </c>
      <c r="AU35" s="342" t="str">
        <f t="shared" si="34"/>
        <v/>
      </c>
      <c r="AV35" s="339" t="str">
        <f t="shared" si="35"/>
        <v/>
      </c>
      <c r="AW35" s="340" t="str">
        <f t="shared" si="36"/>
        <v/>
      </c>
      <c r="AX35" s="343"/>
      <c r="AY35" s="340" t="str">
        <f t="shared" si="37"/>
        <v/>
      </c>
      <c r="AZ35" s="340" t="str">
        <f t="shared" si="38"/>
        <v/>
      </c>
      <c r="BA35" s="344" t="str">
        <f t="shared" si="39"/>
        <v/>
      </c>
      <c r="BB35" s="345" t="str">
        <f t="shared" si="40"/>
        <v/>
      </c>
      <c r="BC35" s="346" t="str">
        <f t="shared" si="41"/>
        <v/>
      </c>
      <c r="BD35" s="344" t="str">
        <f t="shared" si="42"/>
        <v/>
      </c>
      <c r="BE35" s="345" t="str">
        <f t="shared" si="43"/>
        <v/>
      </c>
      <c r="BF35" s="346" t="str">
        <f t="shared" si="44"/>
        <v/>
      </c>
      <c r="BG35" s="344" t="str">
        <f t="shared" si="45"/>
        <v/>
      </c>
      <c r="BH35" s="347" t="str">
        <f t="shared" si="46"/>
        <v/>
      </c>
      <c r="BI35" s="348" t="str">
        <f t="shared" si="47"/>
        <v/>
      </c>
      <c r="BJ35" s="348" t="str">
        <f t="shared" si="48"/>
        <v/>
      </c>
      <c r="BK35" s="486" t="str">
        <f t="shared" si="49"/>
        <v/>
      </c>
      <c r="BL35" s="349" t="str">
        <f t="shared" si="56"/>
        <v/>
      </c>
      <c r="BM35" s="135" t="str">
        <f t="shared" si="57"/>
        <v/>
      </c>
      <c r="BN35" s="136" t="str">
        <f t="shared" si="58"/>
        <v/>
      </c>
      <c r="BO35" s="137" t="str">
        <f t="shared" si="59"/>
        <v/>
      </c>
      <c r="BP35" s="135" t="str">
        <f t="shared" si="60"/>
        <v/>
      </c>
      <c r="BQ35" s="136" t="str">
        <f t="shared" si="61"/>
        <v/>
      </c>
      <c r="BR35" s="137" t="str">
        <f t="shared" si="62"/>
        <v/>
      </c>
      <c r="BS35" s="135" t="str">
        <f t="shared" si="63"/>
        <v/>
      </c>
      <c r="BT35" s="140" t="str">
        <f t="shared" si="64"/>
        <v/>
      </c>
      <c r="BU35" s="348" t="str">
        <f t="shared" si="50"/>
        <v/>
      </c>
      <c r="BV35" s="348" t="str">
        <f t="shared" si="51"/>
        <v/>
      </c>
      <c r="BW35" s="348" t="str">
        <f t="shared" si="52"/>
        <v/>
      </c>
      <c r="BX35" s="350" t="str">
        <f t="shared" si="53"/>
        <v/>
      </c>
      <c r="BY35" s="351" t="str">
        <f t="shared" si="54"/>
        <v/>
      </c>
    </row>
    <row r="36" spans="1:77" s="5" customFormat="1" ht="15.6" x14ac:dyDescent="0.3">
      <c r="A36" s="141">
        <v>15</v>
      </c>
      <c r="B36" s="333"/>
      <c r="C36" s="22"/>
      <c r="D36" s="754"/>
      <c r="E36" s="756"/>
      <c r="F36" s="758"/>
      <c r="G36" s="49"/>
      <c r="H36" s="334"/>
      <c r="I36" s="334"/>
      <c r="J36" s="335"/>
      <c r="K36" s="336"/>
      <c r="L36" s="38" t="str">
        <f t="shared" si="0"/>
        <v/>
      </c>
      <c r="M36" s="38" t="str">
        <f t="shared" si="1"/>
        <v/>
      </c>
      <c r="N36" s="38" t="str">
        <f t="shared" si="2"/>
        <v/>
      </c>
      <c r="O36" s="39" t="str">
        <f t="shared" si="3"/>
        <v/>
      </c>
      <c r="P36" s="40" t="str">
        <f t="shared" si="55"/>
        <v/>
      </c>
      <c r="Q36" s="77" t="str">
        <f t="shared" si="4"/>
        <v/>
      </c>
      <c r="R36" s="337" t="str">
        <f t="shared" si="5"/>
        <v/>
      </c>
      <c r="S36" s="40" t="str">
        <f t="shared" si="6"/>
        <v/>
      </c>
      <c r="T36" s="77" t="str">
        <f t="shared" si="7"/>
        <v/>
      </c>
      <c r="U36" s="337" t="str">
        <f t="shared" si="8"/>
        <v/>
      </c>
      <c r="V36" s="40" t="str">
        <f t="shared" si="9"/>
        <v/>
      </c>
      <c r="W36" s="77" t="str">
        <f t="shared" si="10"/>
        <v/>
      </c>
      <c r="X36" s="41" t="str">
        <f t="shared" si="11"/>
        <v/>
      </c>
      <c r="Y36" s="41" t="str">
        <f t="shared" si="12"/>
        <v/>
      </c>
      <c r="Z36" s="41" t="str">
        <f t="shared" si="13"/>
        <v/>
      </c>
      <c r="AA36" s="42" t="str">
        <f t="shared" si="14"/>
        <v/>
      </c>
      <c r="AB36" s="338">
        <f t="shared" si="15"/>
        <v>0</v>
      </c>
      <c r="AC36" s="338" t="str">
        <f t="shared" si="16"/>
        <v/>
      </c>
      <c r="AD36" s="338" t="str">
        <f t="shared" si="17"/>
        <v/>
      </c>
      <c r="AE36" s="339" t="str">
        <f t="shared" si="18"/>
        <v/>
      </c>
      <c r="AF36" s="339" t="str">
        <f t="shared" si="19"/>
        <v/>
      </c>
      <c r="AG36" s="340" t="str">
        <f t="shared" si="20"/>
        <v/>
      </c>
      <c r="AH36" s="339" t="str">
        <f t="shared" si="21"/>
        <v/>
      </c>
      <c r="AI36" s="339" t="str">
        <f t="shared" si="22"/>
        <v/>
      </c>
      <c r="AJ36" s="340" t="str">
        <f t="shared" si="23"/>
        <v/>
      </c>
      <c r="AK36" s="339" t="str">
        <f t="shared" si="24"/>
        <v/>
      </c>
      <c r="AL36" s="339" t="str">
        <f t="shared" si="25"/>
        <v/>
      </c>
      <c r="AM36" s="340" t="str">
        <f t="shared" si="26"/>
        <v/>
      </c>
      <c r="AN36" s="341" t="str">
        <f t="shared" si="27"/>
        <v/>
      </c>
      <c r="AO36" s="342" t="str">
        <f t="shared" si="28"/>
        <v/>
      </c>
      <c r="AP36" s="339" t="str">
        <f t="shared" si="29"/>
        <v/>
      </c>
      <c r="AQ36" s="340" t="str">
        <f t="shared" si="30"/>
        <v/>
      </c>
      <c r="AR36" s="342" t="str">
        <f t="shared" si="31"/>
        <v/>
      </c>
      <c r="AS36" s="339" t="str">
        <f t="shared" si="32"/>
        <v/>
      </c>
      <c r="AT36" s="340" t="str">
        <f t="shared" si="33"/>
        <v/>
      </c>
      <c r="AU36" s="342" t="str">
        <f t="shared" si="34"/>
        <v/>
      </c>
      <c r="AV36" s="339" t="str">
        <f t="shared" si="35"/>
        <v/>
      </c>
      <c r="AW36" s="340" t="str">
        <f t="shared" si="36"/>
        <v/>
      </c>
      <c r="AX36" s="343"/>
      <c r="AY36" s="340" t="str">
        <f t="shared" si="37"/>
        <v/>
      </c>
      <c r="AZ36" s="340" t="str">
        <f t="shared" si="38"/>
        <v/>
      </c>
      <c r="BA36" s="344" t="str">
        <f t="shared" si="39"/>
        <v/>
      </c>
      <c r="BB36" s="345" t="str">
        <f t="shared" si="40"/>
        <v/>
      </c>
      <c r="BC36" s="346" t="str">
        <f t="shared" si="41"/>
        <v/>
      </c>
      <c r="BD36" s="344" t="str">
        <f t="shared" si="42"/>
        <v/>
      </c>
      <c r="BE36" s="345" t="str">
        <f t="shared" si="43"/>
        <v/>
      </c>
      <c r="BF36" s="346" t="str">
        <f t="shared" si="44"/>
        <v/>
      </c>
      <c r="BG36" s="344" t="str">
        <f t="shared" si="45"/>
        <v/>
      </c>
      <c r="BH36" s="347" t="str">
        <f t="shared" si="46"/>
        <v/>
      </c>
      <c r="BI36" s="348" t="str">
        <f t="shared" si="47"/>
        <v/>
      </c>
      <c r="BJ36" s="348" t="str">
        <f t="shared" si="48"/>
        <v/>
      </c>
      <c r="BK36" s="486" t="str">
        <f t="shared" si="49"/>
        <v/>
      </c>
      <c r="BL36" s="349" t="str">
        <f t="shared" si="56"/>
        <v/>
      </c>
      <c r="BM36" s="135" t="str">
        <f t="shared" si="57"/>
        <v/>
      </c>
      <c r="BN36" s="136" t="str">
        <f t="shared" si="58"/>
        <v/>
      </c>
      <c r="BO36" s="137" t="str">
        <f t="shared" si="59"/>
        <v/>
      </c>
      <c r="BP36" s="135" t="str">
        <f t="shared" si="60"/>
        <v/>
      </c>
      <c r="BQ36" s="136" t="str">
        <f t="shared" si="61"/>
        <v/>
      </c>
      <c r="BR36" s="137" t="str">
        <f t="shared" si="62"/>
        <v/>
      </c>
      <c r="BS36" s="135" t="str">
        <f t="shared" si="63"/>
        <v/>
      </c>
      <c r="BT36" s="140" t="str">
        <f t="shared" si="64"/>
        <v/>
      </c>
      <c r="BU36" s="348" t="str">
        <f t="shared" si="50"/>
        <v/>
      </c>
      <c r="BV36" s="348" t="str">
        <f t="shared" si="51"/>
        <v/>
      </c>
      <c r="BW36" s="348" t="str">
        <f t="shared" si="52"/>
        <v/>
      </c>
      <c r="BX36" s="350" t="str">
        <f t="shared" si="53"/>
        <v/>
      </c>
      <c r="BY36" s="351" t="str">
        <f t="shared" si="54"/>
        <v/>
      </c>
    </row>
    <row r="37" spans="1:77" s="5" customFormat="1" ht="15.6" x14ac:dyDescent="0.3">
      <c r="A37" s="141">
        <v>16</v>
      </c>
      <c r="B37" s="333"/>
      <c r="C37" s="22"/>
      <c r="D37" s="754"/>
      <c r="E37" s="756"/>
      <c r="F37" s="758"/>
      <c r="G37" s="49"/>
      <c r="H37" s="334"/>
      <c r="I37" s="334"/>
      <c r="J37" s="335"/>
      <c r="K37" s="336"/>
      <c r="L37" s="38" t="str">
        <f t="shared" si="0"/>
        <v/>
      </c>
      <c r="M37" s="38" t="str">
        <f t="shared" si="1"/>
        <v/>
      </c>
      <c r="N37" s="38" t="str">
        <f t="shared" si="2"/>
        <v/>
      </c>
      <c r="O37" s="39" t="str">
        <f t="shared" si="3"/>
        <v/>
      </c>
      <c r="P37" s="40" t="str">
        <f t="shared" si="55"/>
        <v/>
      </c>
      <c r="Q37" s="77" t="str">
        <f t="shared" si="4"/>
        <v/>
      </c>
      <c r="R37" s="337" t="str">
        <f t="shared" si="5"/>
        <v/>
      </c>
      <c r="S37" s="40" t="str">
        <f t="shared" si="6"/>
        <v/>
      </c>
      <c r="T37" s="77" t="str">
        <f t="shared" si="7"/>
        <v/>
      </c>
      <c r="U37" s="337" t="str">
        <f t="shared" si="8"/>
        <v/>
      </c>
      <c r="V37" s="40" t="str">
        <f t="shared" si="9"/>
        <v/>
      </c>
      <c r="W37" s="77" t="str">
        <f t="shared" si="10"/>
        <v/>
      </c>
      <c r="X37" s="41" t="str">
        <f t="shared" si="11"/>
        <v/>
      </c>
      <c r="Y37" s="41" t="str">
        <f t="shared" si="12"/>
        <v/>
      </c>
      <c r="Z37" s="41" t="str">
        <f t="shared" si="13"/>
        <v/>
      </c>
      <c r="AA37" s="42" t="str">
        <f t="shared" si="14"/>
        <v/>
      </c>
      <c r="AB37" s="338">
        <f t="shared" si="15"/>
        <v>0</v>
      </c>
      <c r="AC37" s="338" t="str">
        <f t="shared" si="16"/>
        <v/>
      </c>
      <c r="AD37" s="338" t="str">
        <f t="shared" si="17"/>
        <v/>
      </c>
      <c r="AE37" s="339" t="str">
        <f t="shared" si="18"/>
        <v/>
      </c>
      <c r="AF37" s="339" t="str">
        <f t="shared" si="19"/>
        <v/>
      </c>
      <c r="AG37" s="340" t="str">
        <f t="shared" si="20"/>
        <v/>
      </c>
      <c r="AH37" s="339" t="str">
        <f t="shared" si="21"/>
        <v/>
      </c>
      <c r="AI37" s="339" t="str">
        <f t="shared" si="22"/>
        <v/>
      </c>
      <c r="AJ37" s="340" t="str">
        <f t="shared" si="23"/>
        <v/>
      </c>
      <c r="AK37" s="339" t="str">
        <f t="shared" si="24"/>
        <v/>
      </c>
      <c r="AL37" s="339" t="str">
        <f t="shared" si="25"/>
        <v/>
      </c>
      <c r="AM37" s="340" t="str">
        <f t="shared" si="26"/>
        <v/>
      </c>
      <c r="AN37" s="341" t="str">
        <f t="shared" si="27"/>
        <v/>
      </c>
      <c r="AO37" s="342" t="str">
        <f t="shared" si="28"/>
        <v/>
      </c>
      <c r="AP37" s="339" t="str">
        <f t="shared" si="29"/>
        <v/>
      </c>
      <c r="AQ37" s="340" t="str">
        <f t="shared" si="30"/>
        <v/>
      </c>
      <c r="AR37" s="342" t="str">
        <f t="shared" si="31"/>
        <v/>
      </c>
      <c r="AS37" s="339" t="str">
        <f t="shared" si="32"/>
        <v/>
      </c>
      <c r="AT37" s="340" t="str">
        <f t="shared" si="33"/>
        <v/>
      </c>
      <c r="AU37" s="342" t="str">
        <f t="shared" si="34"/>
        <v/>
      </c>
      <c r="AV37" s="339" t="str">
        <f t="shared" si="35"/>
        <v/>
      </c>
      <c r="AW37" s="340" t="str">
        <f t="shared" si="36"/>
        <v/>
      </c>
      <c r="AX37" s="343"/>
      <c r="AY37" s="340" t="str">
        <f t="shared" si="37"/>
        <v/>
      </c>
      <c r="AZ37" s="340" t="str">
        <f t="shared" si="38"/>
        <v/>
      </c>
      <c r="BA37" s="344" t="str">
        <f t="shared" si="39"/>
        <v/>
      </c>
      <c r="BB37" s="345" t="str">
        <f t="shared" si="40"/>
        <v/>
      </c>
      <c r="BC37" s="346" t="str">
        <f t="shared" si="41"/>
        <v/>
      </c>
      <c r="BD37" s="344" t="str">
        <f t="shared" si="42"/>
        <v/>
      </c>
      <c r="BE37" s="345" t="str">
        <f t="shared" si="43"/>
        <v/>
      </c>
      <c r="BF37" s="346" t="str">
        <f t="shared" si="44"/>
        <v/>
      </c>
      <c r="BG37" s="344" t="str">
        <f t="shared" si="45"/>
        <v/>
      </c>
      <c r="BH37" s="347" t="str">
        <f t="shared" si="46"/>
        <v/>
      </c>
      <c r="BI37" s="348" t="str">
        <f t="shared" si="47"/>
        <v/>
      </c>
      <c r="BJ37" s="348" t="str">
        <f t="shared" si="48"/>
        <v/>
      </c>
      <c r="BK37" s="486" t="str">
        <f t="shared" si="49"/>
        <v/>
      </c>
      <c r="BL37" s="349" t="str">
        <f t="shared" si="56"/>
        <v/>
      </c>
      <c r="BM37" s="135" t="str">
        <f t="shared" si="57"/>
        <v/>
      </c>
      <c r="BN37" s="136" t="str">
        <f t="shared" si="58"/>
        <v/>
      </c>
      <c r="BO37" s="137" t="str">
        <f t="shared" si="59"/>
        <v/>
      </c>
      <c r="BP37" s="135" t="str">
        <f t="shared" si="60"/>
        <v/>
      </c>
      <c r="BQ37" s="136" t="str">
        <f t="shared" si="61"/>
        <v/>
      </c>
      <c r="BR37" s="137" t="str">
        <f t="shared" si="62"/>
        <v/>
      </c>
      <c r="BS37" s="135" t="str">
        <f t="shared" si="63"/>
        <v/>
      </c>
      <c r="BT37" s="140" t="str">
        <f t="shared" si="64"/>
        <v/>
      </c>
      <c r="BU37" s="348" t="str">
        <f t="shared" si="50"/>
        <v/>
      </c>
      <c r="BV37" s="348" t="str">
        <f t="shared" si="51"/>
        <v/>
      </c>
      <c r="BW37" s="348" t="str">
        <f t="shared" si="52"/>
        <v/>
      </c>
      <c r="BX37" s="350" t="str">
        <f t="shared" si="53"/>
        <v/>
      </c>
      <c r="BY37" s="351" t="str">
        <f t="shared" si="54"/>
        <v/>
      </c>
    </row>
    <row r="38" spans="1:77" s="5" customFormat="1" ht="15.6" x14ac:dyDescent="0.3">
      <c r="A38" s="141">
        <v>17</v>
      </c>
      <c r="B38" s="333"/>
      <c r="C38" s="22"/>
      <c r="D38" s="754"/>
      <c r="E38" s="756"/>
      <c r="F38" s="758"/>
      <c r="G38" s="49"/>
      <c r="H38" s="334"/>
      <c r="I38" s="334"/>
      <c r="J38" s="335"/>
      <c r="K38" s="336"/>
      <c r="L38" s="38" t="str">
        <f t="shared" si="0"/>
        <v/>
      </c>
      <c r="M38" s="38" t="str">
        <f t="shared" si="1"/>
        <v/>
      </c>
      <c r="N38" s="38" t="str">
        <f t="shared" si="2"/>
        <v/>
      </c>
      <c r="O38" s="39" t="str">
        <f t="shared" si="3"/>
        <v/>
      </c>
      <c r="P38" s="40" t="str">
        <f t="shared" si="55"/>
        <v/>
      </c>
      <c r="Q38" s="77" t="str">
        <f t="shared" si="4"/>
        <v/>
      </c>
      <c r="R38" s="337" t="str">
        <f t="shared" si="5"/>
        <v/>
      </c>
      <c r="S38" s="40" t="str">
        <f t="shared" si="6"/>
        <v/>
      </c>
      <c r="T38" s="77" t="str">
        <f t="shared" si="7"/>
        <v/>
      </c>
      <c r="U38" s="337" t="str">
        <f t="shared" si="8"/>
        <v/>
      </c>
      <c r="V38" s="40" t="str">
        <f t="shared" si="9"/>
        <v/>
      </c>
      <c r="W38" s="77" t="str">
        <f t="shared" si="10"/>
        <v/>
      </c>
      <c r="X38" s="41" t="str">
        <f t="shared" si="11"/>
        <v/>
      </c>
      <c r="Y38" s="41" t="str">
        <f t="shared" si="12"/>
        <v/>
      </c>
      <c r="Z38" s="41" t="str">
        <f t="shared" si="13"/>
        <v/>
      </c>
      <c r="AA38" s="42" t="str">
        <f t="shared" si="14"/>
        <v/>
      </c>
      <c r="AB38" s="338">
        <f t="shared" si="15"/>
        <v>0</v>
      </c>
      <c r="AC38" s="338" t="str">
        <f t="shared" si="16"/>
        <v/>
      </c>
      <c r="AD38" s="338" t="str">
        <f t="shared" si="17"/>
        <v/>
      </c>
      <c r="AE38" s="339" t="str">
        <f t="shared" si="18"/>
        <v/>
      </c>
      <c r="AF38" s="339" t="str">
        <f t="shared" si="19"/>
        <v/>
      </c>
      <c r="AG38" s="340" t="str">
        <f t="shared" si="20"/>
        <v/>
      </c>
      <c r="AH38" s="339" t="str">
        <f t="shared" si="21"/>
        <v/>
      </c>
      <c r="AI38" s="339" t="str">
        <f t="shared" si="22"/>
        <v/>
      </c>
      <c r="AJ38" s="340" t="str">
        <f t="shared" si="23"/>
        <v/>
      </c>
      <c r="AK38" s="339" t="str">
        <f t="shared" si="24"/>
        <v/>
      </c>
      <c r="AL38" s="339" t="str">
        <f t="shared" si="25"/>
        <v/>
      </c>
      <c r="AM38" s="340" t="str">
        <f t="shared" si="26"/>
        <v/>
      </c>
      <c r="AN38" s="341" t="str">
        <f t="shared" si="27"/>
        <v/>
      </c>
      <c r="AO38" s="342" t="str">
        <f t="shared" si="28"/>
        <v/>
      </c>
      <c r="AP38" s="339" t="str">
        <f t="shared" si="29"/>
        <v/>
      </c>
      <c r="AQ38" s="340" t="str">
        <f t="shared" si="30"/>
        <v/>
      </c>
      <c r="AR38" s="342" t="str">
        <f t="shared" si="31"/>
        <v/>
      </c>
      <c r="AS38" s="339" t="str">
        <f t="shared" si="32"/>
        <v/>
      </c>
      <c r="AT38" s="340" t="str">
        <f t="shared" si="33"/>
        <v/>
      </c>
      <c r="AU38" s="342" t="str">
        <f t="shared" si="34"/>
        <v/>
      </c>
      <c r="AV38" s="339" t="str">
        <f t="shared" si="35"/>
        <v/>
      </c>
      <c r="AW38" s="340" t="str">
        <f t="shared" si="36"/>
        <v/>
      </c>
      <c r="AX38" s="343"/>
      <c r="AY38" s="340" t="str">
        <f t="shared" si="37"/>
        <v/>
      </c>
      <c r="AZ38" s="340" t="str">
        <f t="shared" si="38"/>
        <v/>
      </c>
      <c r="BA38" s="344" t="str">
        <f t="shared" si="39"/>
        <v/>
      </c>
      <c r="BB38" s="345" t="str">
        <f t="shared" si="40"/>
        <v/>
      </c>
      <c r="BC38" s="346" t="str">
        <f t="shared" si="41"/>
        <v/>
      </c>
      <c r="BD38" s="344" t="str">
        <f t="shared" si="42"/>
        <v/>
      </c>
      <c r="BE38" s="345" t="str">
        <f t="shared" si="43"/>
        <v/>
      </c>
      <c r="BF38" s="346" t="str">
        <f t="shared" si="44"/>
        <v/>
      </c>
      <c r="BG38" s="344" t="str">
        <f t="shared" si="45"/>
        <v/>
      </c>
      <c r="BH38" s="347" t="str">
        <f t="shared" si="46"/>
        <v/>
      </c>
      <c r="BI38" s="348" t="str">
        <f t="shared" si="47"/>
        <v/>
      </c>
      <c r="BJ38" s="348" t="str">
        <f t="shared" si="48"/>
        <v/>
      </c>
      <c r="BK38" s="486" t="str">
        <f t="shared" si="49"/>
        <v/>
      </c>
      <c r="BL38" s="349" t="str">
        <f t="shared" si="56"/>
        <v/>
      </c>
      <c r="BM38" s="135" t="str">
        <f t="shared" si="57"/>
        <v/>
      </c>
      <c r="BN38" s="136" t="str">
        <f t="shared" si="58"/>
        <v/>
      </c>
      <c r="BO38" s="137" t="str">
        <f t="shared" si="59"/>
        <v/>
      </c>
      <c r="BP38" s="135" t="str">
        <f t="shared" si="60"/>
        <v/>
      </c>
      <c r="BQ38" s="136" t="str">
        <f t="shared" si="61"/>
        <v/>
      </c>
      <c r="BR38" s="137" t="str">
        <f t="shared" si="62"/>
        <v/>
      </c>
      <c r="BS38" s="135" t="str">
        <f t="shared" si="63"/>
        <v/>
      </c>
      <c r="BT38" s="140" t="str">
        <f t="shared" si="64"/>
        <v/>
      </c>
      <c r="BU38" s="348" t="str">
        <f t="shared" si="50"/>
        <v/>
      </c>
      <c r="BV38" s="348" t="str">
        <f t="shared" si="51"/>
        <v/>
      </c>
      <c r="BW38" s="348" t="str">
        <f t="shared" si="52"/>
        <v/>
      </c>
      <c r="BX38" s="350" t="str">
        <f t="shared" si="53"/>
        <v/>
      </c>
      <c r="BY38" s="351" t="str">
        <f t="shared" si="54"/>
        <v/>
      </c>
    </row>
    <row r="39" spans="1:77" s="5" customFormat="1" ht="15.6" x14ac:dyDescent="0.3">
      <c r="A39" s="141">
        <v>18</v>
      </c>
      <c r="B39" s="333"/>
      <c r="C39" s="22"/>
      <c r="D39" s="754"/>
      <c r="E39" s="756"/>
      <c r="F39" s="758"/>
      <c r="G39" s="49"/>
      <c r="H39" s="334"/>
      <c r="I39" s="334"/>
      <c r="J39" s="335"/>
      <c r="K39" s="336"/>
      <c r="L39" s="38" t="str">
        <f t="shared" si="0"/>
        <v/>
      </c>
      <c r="M39" s="38" t="str">
        <f t="shared" si="1"/>
        <v/>
      </c>
      <c r="N39" s="38" t="str">
        <f t="shared" si="2"/>
        <v/>
      </c>
      <c r="O39" s="39" t="str">
        <f t="shared" si="3"/>
        <v/>
      </c>
      <c r="P39" s="40" t="str">
        <f t="shared" si="55"/>
        <v/>
      </c>
      <c r="Q39" s="77" t="str">
        <f t="shared" si="4"/>
        <v/>
      </c>
      <c r="R39" s="337" t="str">
        <f t="shared" si="5"/>
        <v/>
      </c>
      <c r="S39" s="40" t="str">
        <f t="shared" si="6"/>
        <v/>
      </c>
      <c r="T39" s="77" t="str">
        <f t="shared" si="7"/>
        <v/>
      </c>
      <c r="U39" s="337" t="str">
        <f t="shared" si="8"/>
        <v/>
      </c>
      <c r="V39" s="40" t="str">
        <f t="shared" si="9"/>
        <v/>
      </c>
      <c r="W39" s="77" t="str">
        <f t="shared" si="10"/>
        <v/>
      </c>
      <c r="X39" s="41" t="str">
        <f t="shared" si="11"/>
        <v/>
      </c>
      <c r="Y39" s="41" t="str">
        <f t="shared" si="12"/>
        <v/>
      </c>
      <c r="Z39" s="41" t="str">
        <f t="shared" si="13"/>
        <v/>
      </c>
      <c r="AA39" s="42" t="str">
        <f t="shared" si="14"/>
        <v/>
      </c>
      <c r="AB39" s="338">
        <f t="shared" si="15"/>
        <v>0</v>
      </c>
      <c r="AC39" s="338" t="str">
        <f t="shared" si="16"/>
        <v/>
      </c>
      <c r="AD39" s="338" t="str">
        <f t="shared" si="17"/>
        <v/>
      </c>
      <c r="AE39" s="339" t="str">
        <f t="shared" si="18"/>
        <v/>
      </c>
      <c r="AF39" s="339" t="str">
        <f t="shared" si="19"/>
        <v/>
      </c>
      <c r="AG39" s="340" t="str">
        <f t="shared" si="20"/>
        <v/>
      </c>
      <c r="AH39" s="339" t="str">
        <f t="shared" si="21"/>
        <v/>
      </c>
      <c r="AI39" s="339" t="str">
        <f t="shared" si="22"/>
        <v/>
      </c>
      <c r="AJ39" s="340" t="str">
        <f t="shared" si="23"/>
        <v/>
      </c>
      <c r="AK39" s="339" t="str">
        <f t="shared" si="24"/>
        <v/>
      </c>
      <c r="AL39" s="339" t="str">
        <f t="shared" si="25"/>
        <v/>
      </c>
      <c r="AM39" s="340" t="str">
        <f t="shared" si="26"/>
        <v/>
      </c>
      <c r="AN39" s="341" t="str">
        <f t="shared" si="27"/>
        <v/>
      </c>
      <c r="AO39" s="342" t="str">
        <f t="shared" si="28"/>
        <v/>
      </c>
      <c r="AP39" s="339" t="str">
        <f t="shared" si="29"/>
        <v/>
      </c>
      <c r="AQ39" s="340" t="str">
        <f t="shared" si="30"/>
        <v/>
      </c>
      <c r="AR39" s="342" t="str">
        <f t="shared" si="31"/>
        <v/>
      </c>
      <c r="AS39" s="339" t="str">
        <f t="shared" si="32"/>
        <v/>
      </c>
      <c r="AT39" s="340" t="str">
        <f t="shared" si="33"/>
        <v/>
      </c>
      <c r="AU39" s="342" t="str">
        <f t="shared" si="34"/>
        <v/>
      </c>
      <c r="AV39" s="339" t="str">
        <f t="shared" si="35"/>
        <v/>
      </c>
      <c r="AW39" s="340" t="str">
        <f t="shared" si="36"/>
        <v/>
      </c>
      <c r="AX39" s="343"/>
      <c r="AY39" s="340" t="str">
        <f t="shared" si="37"/>
        <v/>
      </c>
      <c r="AZ39" s="340" t="str">
        <f t="shared" si="38"/>
        <v/>
      </c>
      <c r="BA39" s="344" t="str">
        <f t="shared" si="39"/>
        <v/>
      </c>
      <c r="BB39" s="345" t="str">
        <f t="shared" si="40"/>
        <v/>
      </c>
      <c r="BC39" s="346" t="str">
        <f t="shared" si="41"/>
        <v/>
      </c>
      <c r="BD39" s="344" t="str">
        <f t="shared" si="42"/>
        <v/>
      </c>
      <c r="BE39" s="345" t="str">
        <f t="shared" si="43"/>
        <v/>
      </c>
      <c r="BF39" s="346" t="str">
        <f t="shared" si="44"/>
        <v/>
      </c>
      <c r="BG39" s="344" t="str">
        <f t="shared" si="45"/>
        <v/>
      </c>
      <c r="BH39" s="347" t="str">
        <f t="shared" si="46"/>
        <v/>
      </c>
      <c r="BI39" s="348" t="str">
        <f t="shared" si="47"/>
        <v/>
      </c>
      <c r="BJ39" s="348" t="str">
        <f t="shared" si="48"/>
        <v/>
      </c>
      <c r="BK39" s="486" t="str">
        <f t="shared" si="49"/>
        <v/>
      </c>
      <c r="BL39" s="349" t="str">
        <f t="shared" si="56"/>
        <v/>
      </c>
      <c r="BM39" s="135" t="str">
        <f t="shared" si="57"/>
        <v/>
      </c>
      <c r="BN39" s="136" t="str">
        <f t="shared" si="58"/>
        <v/>
      </c>
      <c r="BO39" s="137" t="str">
        <f t="shared" si="59"/>
        <v/>
      </c>
      <c r="BP39" s="135" t="str">
        <f t="shared" si="60"/>
        <v/>
      </c>
      <c r="BQ39" s="136" t="str">
        <f t="shared" si="61"/>
        <v/>
      </c>
      <c r="BR39" s="137" t="str">
        <f t="shared" si="62"/>
        <v/>
      </c>
      <c r="BS39" s="135" t="str">
        <f t="shared" si="63"/>
        <v/>
      </c>
      <c r="BT39" s="140" t="str">
        <f t="shared" si="64"/>
        <v/>
      </c>
      <c r="BU39" s="348" t="str">
        <f t="shared" si="50"/>
        <v/>
      </c>
      <c r="BV39" s="348" t="str">
        <f t="shared" si="51"/>
        <v/>
      </c>
      <c r="BW39" s="348" t="str">
        <f t="shared" si="52"/>
        <v/>
      </c>
      <c r="BX39" s="350" t="str">
        <f t="shared" si="53"/>
        <v/>
      </c>
      <c r="BY39" s="351" t="str">
        <f t="shared" si="54"/>
        <v/>
      </c>
    </row>
    <row r="40" spans="1:77" s="5" customFormat="1" ht="15.6" x14ac:dyDescent="0.3">
      <c r="A40" s="141">
        <v>19</v>
      </c>
      <c r="B40" s="333"/>
      <c r="C40" s="22"/>
      <c r="D40" s="754"/>
      <c r="E40" s="756"/>
      <c r="F40" s="758"/>
      <c r="G40" s="49"/>
      <c r="H40" s="334"/>
      <c r="I40" s="334"/>
      <c r="J40" s="335"/>
      <c r="K40" s="336"/>
      <c r="L40" s="38" t="str">
        <f t="shared" si="0"/>
        <v/>
      </c>
      <c r="M40" s="38" t="str">
        <f t="shared" si="1"/>
        <v/>
      </c>
      <c r="N40" s="38" t="str">
        <f t="shared" si="2"/>
        <v/>
      </c>
      <c r="O40" s="39" t="str">
        <f t="shared" si="3"/>
        <v/>
      </c>
      <c r="P40" s="40" t="str">
        <f t="shared" si="55"/>
        <v/>
      </c>
      <c r="Q40" s="77" t="str">
        <f t="shared" si="4"/>
        <v/>
      </c>
      <c r="R40" s="337" t="str">
        <f t="shared" si="5"/>
        <v/>
      </c>
      <c r="S40" s="40" t="str">
        <f t="shared" si="6"/>
        <v/>
      </c>
      <c r="T40" s="77" t="str">
        <f t="shared" si="7"/>
        <v/>
      </c>
      <c r="U40" s="337" t="str">
        <f t="shared" si="8"/>
        <v/>
      </c>
      <c r="V40" s="40" t="str">
        <f t="shared" si="9"/>
        <v/>
      </c>
      <c r="W40" s="77" t="str">
        <f t="shared" si="10"/>
        <v/>
      </c>
      <c r="X40" s="41" t="str">
        <f t="shared" si="11"/>
        <v/>
      </c>
      <c r="Y40" s="41" t="str">
        <f t="shared" si="12"/>
        <v/>
      </c>
      <c r="Z40" s="41" t="str">
        <f t="shared" si="13"/>
        <v/>
      </c>
      <c r="AA40" s="42" t="str">
        <f t="shared" si="14"/>
        <v/>
      </c>
      <c r="AB40" s="338">
        <f t="shared" si="15"/>
        <v>0</v>
      </c>
      <c r="AC40" s="338" t="str">
        <f t="shared" si="16"/>
        <v/>
      </c>
      <c r="AD40" s="338" t="str">
        <f t="shared" si="17"/>
        <v/>
      </c>
      <c r="AE40" s="339" t="str">
        <f t="shared" si="18"/>
        <v/>
      </c>
      <c r="AF40" s="339" t="str">
        <f t="shared" si="19"/>
        <v/>
      </c>
      <c r="AG40" s="340" t="str">
        <f t="shared" si="20"/>
        <v/>
      </c>
      <c r="AH40" s="339" t="str">
        <f t="shared" si="21"/>
        <v/>
      </c>
      <c r="AI40" s="339" t="str">
        <f t="shared" si="22"/>
        <v/>
      </c>
      <c r="AJ40" s="340" t="str">
        <f t="shared" si="23"/>
        <v/>
      </c>
      <c r="AK40" s="339" t="str">
        <f t="shared" si="24"/>
        <v/>
      </c>
      <c r="AL40" s="339" t="str">
        <f t="shared" si="25"/>
        <v/>
      </c>
      <c r="AM40" s="340" t="str">
        <f t="shared" si="26"/>
        <v/>
      </c>
      <c r="AN40" s="341" t="str">
        <f t="shared" si="27"/>
        <v/>
      </c>
      <c r="AO40" s="342" t="str">
        <f t="shared" si="28"/>
        <v/>
      </c>
      <c r="AP40" s="339" t="str">
        <f t="shared" si="29"/>
        <v/>
      </c>
      <c r="AQ40" s="340" t="str">
        <f t="shared" si="30"/>
        <v/>
      </c>
      <c r="AR40" s="342" t="str">
        <f t="shared" si="31"/>
        <v/>
      </c>
      <c r="AS40" s="339" t="str">
        <f t="shared" si="32"/>
        <v/>
      </c>
      <c r="AT40" s="340" t="str">
        <f t="shared" si="33"/>
        <v/>
      </c>
      <c r="AU40" s="342" t="str">
        <f t="shared" si="34"/>
        <v/>
      </c>
      <c r="AV40" s="339" t="str">
        <f t="shared" si="35"/>
        <v/>
      </c>
      <c r="AW40" s="340" t="str">
        <f t="shared" si="36"/>
        <v/>
      </c>
      <c r="AX40" s="343"/>
      <c r="AY40" s="340" t="str">
        <f t="shared" si="37"/>
        <v/>
      </c>
      <c r="AZ40" s="340" t="str">
        <f t="shared" si="38"/>
        <v/>
      </c>
      <c r="BA40" s="344" t="str">
        <f t="shared" si="39"/>
        <v/>
      </c>
      <c r="BB40" s="345" t="str">
        <f t="shared" si="40"/>
        <v/>
      </c>
      <c r="BC40" s="346" t="str">
        <f t="shared" si="41"/>
        <v/>
      </c>
      <c r="BD40" s="344" t="str">
        <f t="shared" si="42"/>
        <v/>
      </c>
      <c r="BE40" s="345" t="str">
        <f t="shared" si="43"/>
        <v/>
      </c>
      <c r="BF40" s="346" t="str">
        <f t="shared" si="44"/>
        <v/>
      </c>
      <c r="BG40" s="344" t="str">
        <f t="shared" si="45"/>
        <v/>
      </c>
      <c r="BH40" s="347" t="str">
        <f t="shared" si="46"/>
        <v/>
      </c>
      <c r="BI40" s="348" t="str">
        <f t="shared" si="47"/>
        <v/>
      </c>
      <c r="BJ40" s="348" t="str">
        <f t="shared" si="48"/>
        <v/>
      </c>
      <c r="BK40" s="486" t="str">
        <f t="shared" si="49"/>
        <v/>
      </c>
      <c r="BL40" s="349" t="str">
        <f t="shared" si="56"/>
        <v/>
      </c>
      <c r="BM40" s="135" t="str">
        <f t="shared" si="57"/>
        <v/>
      </c>
      <c r="BN40" s="136" t="str">
        <f t="shared" si="58"/>
        <v/>
      </c>
      <c r="BO40" s="137" t="str">
        <f t="shared" si="59"/>
        <v/>
      </c>
      <c r="BP40" s="135" t="str">
        <f t="shared" si="60"/>
        <v/>
      </c>
      <c r="BQ40" s="136" t="str">
        <f t="shared" si="61"/>
        <v/>
      </c>
      <c r="BR40" s="137" t="str">
        <f t="shared" si="62"/>
        <v/>
      </c>
      <c r="BS40" s="135" t="str">
        <f t="shared" si="63"/>
        <v/>
      </c>
      <c r="BT40" s="140" t="str">
        <f t="shared" si="64"/>
        <v/>
      </c>
      <c r="BU40" s="348" t="str">
        <f t="shared" si="50"/>
        <v/>
      </c>
      <c r="BV40" s="348" t="str">
        <f t="shared" si="51"/>
        <v/>
      </c>
      <c r="BW40" s="348" t="str">
        <f t="shared" si="52"/>
        <v/>
      </c>
      <c r="BX40" s="350" t="str">
        <f t="shared" si="53"/>
        <v/>
      </c>
      <c r="BY40" s="351" t="str">
        <f t="shared" si="54"/>
        <v/>
      </c>
    </row>
    <row r="41" spans="1:77" s="5" customFormat="1" ht="15.6" x14ac:dyDescent="0.3">
      <c r="A41" s="141">
        <v>20</v>
      </c>
      <c r="B41" s="333"/>
      <c r="C41" s="22"/>
      <c r="D41" s="754"/>
      <c r="E41" s="756"/>
      <c r="F41" s="758"/>
      <c r="G41" s="49"/>
      <c r="H41" s="334"/>
      <c r="I41" s="334"/>
      <c r="J41" s="335"/>
      <c r="K41" s="336"/>
      <c r="L41" s="38" t="str">
        <f t="shared" si="0"/>
        <v/>
      </c>
      <c r="M41" s="38" t="str">
        <f t="shared" si="1"/>
        <v/>
      </c>
      <c r="N41" s="38" t="str">
        <f t="shared" si="2"/>
        <v/>
      </c>
      <c r="O41" s="39" t="str">
        <f t="shared" si="3"/>
        <v/>
      </c>
      <c r="P41" s="40" t="str">
        <f t="shared" si="55"/>
        <v/>
      </c>
      <c r="Q41" s="77" t="str">
        <f t="shared" si="4"/>
        <v/>
      </c>
      <c r="R41" s="337" t="str">
        <f t="shared" si="5"/>
        <v/>
      </c>
      <c r="S41" s="40" t="str">
        <f t="shared" si="6"/>
        <v/>
      </c>
      <c r="T41" s="77" t="str">
        <f t="shared" si="7"/>
        <v/>
      </c>
      <c r="U41" s="337" t="str">
        <f t="shared" si="8"/>
        <v/>
      </c>
      <c r="V41" s="40" t="str">
        <f t="shared" si="9"/>
        <v/>
      </c>
      <c r="W41" s="77" t="str">
        <f t="shared" si="10"/>
        <v/>
      </c>
      <c r="X41" s="41" t="str">
        <f t="shared" si="11"/>
        <v/>
      </c>
      <c r="Y41" s="41" t="str">
        <f t="shared" si="12"/>
        <v/>
      </c>
      <c r="Z41" s="41" t="str">
        <f t="shared" si="13"/>
        <v/>
      </c>
      <c r="AA41" s="42" t="str">
        <f t="shared" si="14"/>
        <v/>
      </c>
      <c r="AB41" s="338">
        <f t="shared" si="15"/>
        <v>0</v>
      </c>
      <c r="AC41" s="338" t="str">
        <f t="shared" si="16"/>
        <v/>
      </c>
      <c r="AD41" s="338" t="str">
        <f t="shared" si="17"/>
        <v/>
      </c>
      <c r="AE41" s="339" t="str">
        <f t="shared" si="18"/>
        <v/>
      </c>
      <c r="AF41" s="339" t="str">
        <f t="shared" si="19"/>
        <v/>
      </c>
      <c r="AG41" s="340" t="str">
        <f t="shared" si="20"/>
        <v/>
      </c>
      <c r="AH41" s="339" t="str">
        <f t="shared" si="21"/>
        <v/>
      </c>
      <c r="AI41" s="339" t="str">
        <f t="shared" si="22"/>
        <v/>
      </c>
      <c r="AJ41" s="340" t="str">
        <f t="shared" si="23"/>
        <v/>
      </c>
      <c r="AK41" s="339" t="str">
        <f t="shared" si="24"/>
        <v/>
      </c>
      <c r="AL41" s="339" t="str">
        <f t="shared" si="25"/>
        <v/>
      </c>
      <c r="AM41" s="340" t="str">
        <f t="shared" si="26"/>
        <v/>
      </c>
      <c r="AN41" s="341" t="str">
        <f t="shared" si="27"/>
        <v/>
      </c>
      <c r="AO41" s="342" t="str">
        <f t="shared" si="28"/>
        <v/>
      </c>
      <c r="AP41" s="339" t="str">
        <f t="shared" si="29"/>
        <v/>
      </c>
      <c r="AQ41" s="340" t="str">
        <f t="shared" si="30"/>
        <v/>
      </c>
      <c r="AR41" s="342" t="str">
        <f t="shared" si="31"/>
        <v/>
      </c>
      <c r="AS41" s="339" t="str">
        <f t="shared" si="32"/>
        <v/>
      </c>
      <c r="AT41" s="340" t="str">
        <f t="shared" si="33"/>
        <v/>
      </c>
      <c r="AU41" s="342" t="str">
        <f t="shared" si="34"/>
        <v/>
      </c>
      <c r="AV41" s="339" t="str">
        <f t="shared" si="35"/>
        <v/>
      </c>
      <c r="AW41" s="340" t="str">
        <f t="shared" si="36"/>
        <v/>
      </c>
      <c r="AX41" s="343"/>
      <c r="AY41" s="340" t="str">
        <f t="shared" si="37"/>
        <v/>
      </c>
      <c r="AZ41" s="340" t="str">
        <f t="shared" si="38"/>
        <v/>
      </c>
      <c r="BA41" s="344" t="str">
        <f t="shared" si="39"/>
        <v/>
      </c>
      <c r="BB41" s="345" t="str">
        <f t="shared" si="40"/>
        <v/>
      </c>
      <c r="BC41" s="346" t="str">
        <f t="shared" si="41"/>
        <v/>
      </c>
      <c r="BD41" s="344" t="str">
        <f t="shared" si="42"/>
        <v/>
      </c>
      <c r="BE41" s="345" t="str">
        <f t="shared" si="43"/>
        <v/>
      </c>
      <c r="BF41" s="346" t="str">
        <f t="shared" si="44"/>
        <v/>
      </c>
      <c r="BG41" s="344" t="str">
        <f t="shared" si="45"/>
        <v/>
      </c>
      <c r="BH41" s="347" t="str">
        <f t="shared" si="46"/>
        <v/>
      </c>
      <c r="BI41" s="348" t="str">
        <f t="shared" si="47"/>
        <v/>
      </c>
      <c r="BJ41" s="348" t="str">
        <f t="shared" si="48"/>
        <v/>
      </c>
      <c r="BK41" s="486" t="str">
        <f t="shared" si="49"/>
        <v/>
      </c>
      <c r="BL41" s="349" t="str">
        <f t="shared" si="56"/>
        <v/>
      </c>
      <c r="BM41" s="135" t="str">
        <f t="shared" si="57"/>
        <v/>
      </c>
      <c r="BN41" s="136" t="str">
        <f t="shared" si="58"/>
        <v/>
      </c>
      <c r="BO41" s="137" t="str">
        <f t="shared" si="59"/>
        <v/>
      </c>
      <c r="BP41" s="135" t="str">
        <f t="shared" si="60"/>
        <v/>
      </c>
      <c r="BQ41" s="136" t="str">
        <f t="shared" si="61"/>
        <v/>
      </c>
      <c r="BR41" s="137" t="str">
        <f t="shared" si="62"/>
        <v/>
      </c>
      <c r="BS41" s="135" t="str">
        <f t="shared" si="63"/>
        <v/>
      </c>
      <c r="BT41" s="140" t="str">
        <f t="shared" si="64"/>
        <v/>
      </c>
      <c r="BU41" s="348" t="str">
        <f t="shared" si="50"/>
        <v/>
      </c>
      <c r="BV41" s="348" t="str">
        <f t="shared" si="51"/>
        <v/>
      </c>
      <c r="BW41" s="348" t="str">
        <f t="shared" si="52"/>
        <v/>
      </c>
      <c r="BX41" s="350" t="str">
        <f t="shared" si="53"/>
        <v/>
      </c>
      <c r="BY41" s="351" t="str">
        <f t="shared" si="54"/>
        <v/>
      </c>
    </row>
    <row r="42" spans="1:77" s="5" customFormat="1" ht="15.6" x14ac:dyDescent="0.3">
      <c r="A42" s="141">
        <v>21</v>
      </c>
      <c r="B42" s="333"/>
      <c r="C42" s="22"/>
      <c r="D42" s="754"/>
      <c r="E42" s="756"/>
      <c r="F42" s="758"/>
      <c r="G42" s="49"/>
      <c r="H42" s="334"/>
      <c r="I42" s="334"/>
      <c r="J42" s="335"/>
      <c r="K42" s="336"/>
      <c r="L42" s="38" t="str">
        <f t="shared" si="0"/>
        <v/>
      </c>
      <c r="M42" s="38" t="str">
        <f t="shared" si="1"/>
        <v/>
      </c>
      <c r="N42" s="38" t="str">
        <f t="shared" si="2"/>
        <v/>
      </c>
      <c r="O42" s="39" t="str">
        <f t="shared" si="3"/>
        <v/>
      </c>
      <c r="P42" s="40" t="str">
        <f t="shared" si="55"/>
        <v/>
      </c>
      <c r="Q42" s="77" t="str">
        <f t="shared" si="4"/>
        <v/>
      </c>
      <c r="R42" s="337" t="str">
        <f t="shared" si="5"/>
        <v/>
      </c>
      <c r="S42" s="40" t="str">
        <f t="shared" si="6"/>
        <v/>
      </c>
      <c r="T42" s="77" t="str">
        <f t="shared" si="7"/>
        <v/>
      </c>
      <c r="U42" s="337" t="str">
        <f t="shared" si="8"/>
        <v/>
      </c>
      <c r="V42" s="40" t="str">
        <f t="shared" si="9"/>
        <v/>
      </c>
      <c r="W42" s="77" t="str">
        <f t="shared" si="10"/>
        <v/>
      </c>
      <c r="X42" s="41" t="str">
        <f t="shared" si="11"/>
        <v/>
      </c>
      <c r="Y42" s="41" t="str">
        <f t="shared" si="12"/>
        <v/>
      </c>
      <c r="Z42" s="41" t="str">
        <f t="shared" si="13"/>
        <v/>
      </c>
      <c r="AA42" s="42" t="str">
        <f t="shared" si="14"/>
        <v/>
      </c>
      <c r="AB42" s="338">
        <f t="shared" si="15"/>
        <v>0</v>
      </c>
      <c r="AC42" s="338" t="str">
        <f t="shared" si="16"/>
        <v/>
      </c>
      <c r="AD42" s="338" t="str">
        <f t="shared" si="17"/>
        <v/>
      </c>
      <c r="AE42" s="339" t="str">
        <f t="shared" si="18"/>
        <v/>
      </c>
      <c r="AF42" s="339" t="str">
        <f t="shared" si="19"/>
        <v/>
      </c>
      <c r="AG42" s="340" t="str">
        <f t="shared" si="20"/>
        <v/>
      </c>
      <c r="AH42" s="339" t="str">
        <f t="shared" si="21"/>
        <v/>
      </c>
      <c r="AI42" s="339" t="str">
        <f t="shared" si="22"/>
        <v/>
      </c>
      <c r="AJ42" s="340" t="str">
        <f t="shared" si="23"/>
        <v/>
      </c>
      <c r="AK42" s="339" t="str">
        <f t="shared" si="24"/>
        <v/>
      </c>
      <c r="AL42" s="339" t="str">
        <f t="shared" si="25"/>
        <v/>
      </c>
      <c r="AM42" s="340" t="str">
        <f t="shared" si="26"/>
        <v/>
      </c>
      <c r="AN42" s="341" t="str">
        <f t="shared" si="27"/>
        <v/>
      </c>
      <c r="AO42" s="342" t="str">
        <f t="shared" si="28"/>
        <v/>
      </c>
      <c r="AP42" s="339" t="str">
        <f t="shared" si="29"/>
        <v/>
      </c>
      <c r="AQ42" s="340" t="str">
        <f t="shared" si="30"/>
        <v/>
      </c>
      <c r="AR42" s="342" t="str">
        <f t="shared" si="31"/>
        <v/>
      </c>
      <c r="AS42" s="339" t="str">
        <f t="shared" si="32"/>
        <v/>
      </c>
      <c r="AT42" s="340" t="str">
        <f t="shared" si="33"/>
        <v/>
      </c>
      <c r="AU42" s="342" t="str">
        <f t="shared" si="34"/>
        <v/>
      </c>
      <c r="AV42" s="339" t="str">
        <f t="shared" si="35"/>
        <v/>
      </c>
      <c r="AW42" s="340" t="str">
        <f t="shared" si="36"/>
        <v/>
      </c>
      <c r="AX42" s="343"/>
      <c r="AY42" s="340" t="str">
        <f t="shared" si="37"/>
        <v/>
      </c>
      <c r="AZ42" s="340" t="str">
        <f t="shared" si="38"/>
        <v/>
      </c>
      <c r="BA42" s="344" t="str">
        <f t="shared" si="39"/>
        <v/>
      </c>
      <c r="BB42" s="345" t="str">
        <f t="shared" si="40"/>
        <v/>
      </c>
      <c r="BC42" s="346" t="str">
        <f t="shared" si="41"/>
        <v/>
      </c>
      <c r="BD42" s="344" t="str">
        <f t="shared" si="42"/>
        <v/>
      </c>
      <c r="BE42" s="345" t="str">
        <f t="shared" si="43"/>
        <v/>
      </c>
      <c r="BF42" s="346" t="str">
        <f t="shared" si="44"/>
        <v/>
      </c>
      <c r="BG42" s="344" t="str">
        <f t="shared" si="45"/>
        <v/>
      </c>
      <c r="BH42" s="347" t="str">
        <f t="shared" si="46"/>
        <v/>
      </c>
      <c r="BI42" s="348" t="str">
        <f t="shared" si="47"/>
        <v/>
      </c>
      <c r="BJ42" s="348" t="str">
        <f t="shared" si="48"/>
        <v/>
      </c>
      <c r="BK42" s="486" t="str">
        <f t="shared" si="49"/>
        <v/>
      </c>
      <c r="BL42" s="349" t="str">
        <f t="shared" si="56"/>
        <v/>
      </c>
      <c r="BM42" s="135" t="str">
        <f t="shared" si="57"/>
        <v/>
      </c>
      <c r="BN42" s="136" t="str">
        <f t="shared" si="58"/>
        <v/>
      </c>
      <c r="BO42" s="137" t="str">
        <f t="shared" si="59"/>
        <v/>
      </c>
      <c r="BP42" s="135" t="str">
        <f t="shared" si="60"/>
        <v/>
      </c>
      <c r="BQ42" s="136" t="str">
        <f t="shared" si="61"/>
        <v/>
      </c>
      <c r="BR42" s="137" t="str">
        <f t="shared" si="62"/>
        <v/>
      </c>
      <c r="BS42" s="135" t="str">
        <f t="shared" si="63"/>
        <v/>
      </c>
      <c r="BT42" s="140" t="str">
        <f t="shared" si="64"/>
        <v/>
      </c>
      <c r="BU42" s="348" t="str">
        <f t="shared" si="50"/>
        <v/>
      </c>
      <c r="BV42" s="348" t="str">
        <f t="shared" si="51"/>
        <v/>
      </c>
      <c r="BW42" s="348" t="str">
        <f t="shared" si="52"/>
        <v/>
      </c>
      <c r="BX42" s="350" t="str">
        <f t="shared" si="53"/>
        <v/>
      </c>
      <c r="BY42" s="351" t="str">
        <f t="shared" si="54"/>
        <v/>
      </c>
    </row>
    <row r="43" spans="1:77" s="5" customFormat="1" ht="15.6" x14ac:dyDescent="0.3">
      <c r="A43" s="141">
        <v>22</v>
      </c>
      <c r="B43" s="333"/>
      <c r="C43" s="22"/>
      <c r="D43" s="754"/>
      <c r="E43" s="756"/>
      <c r="F43" s="758"/>
      <c r="G43" s="49"/>
      <c r="H43" s="334"/>
      <c r="I43" s="334"/>
      <c r="J43" s="335"/>
      <c r="K43" s="336"/>
      <c r="L43" s="38" t="str">
        <f t="shared" si="0"/>
        <v/>
      </c>
      <c r="M43" s="38" t="str">
        <f t="shared" si="1"/>
        <v/>
      </c>
      <c r="N43" s="38" t="str">
        <f t="shared" si="2"/>
        <v/>
      </c>
      <c r="O43" s="39" t="str">
        <f t="shared" si="3"/>
        <v/>
      </c>
      <c r="P43" s="40" t="str">
        <f t="shared" si="55"/>
        <v/>
      </c>
      <c r="Q43" s="77" t="str">
        <f t="shared" si="4"/>
        <v/>
      </c>
      <c r="R43" s="337" t="str">
        <f t="shared" si="5"/>
        <v/>
      </c>
      <c r="S43" s="40" t="str">
        <f t="shared" si="6"/>
        <v/>
      </c>
      <c r="T43" s="77" t="str">
        <f t="shared" si="7"/>
        <v/>
      </c>
      <c r="U43" s="337" t="str">
        <f t="shared" si="8"/>
        <v/>
      </c>
      <c r="V43" s="40" t="str">
        <f t="shared" si="9"/>
        <v/>
      </c>
      <c r="W43" s="77" t="str">
        <f t="shared" si="10"/>
        <v/>
      </c>
      <c r="X43" s="41" t="str">
        <f t="shared" si="11"/>
        <v/>
      </c>
      <c r="Y43" s="41" t="str">
        <f t="shared" si="12"/>
        <v/>
      </c>
      <c r="Z43" s="41" t="str">
        <f t="shared" si="13"/>
        <v/>
      </c>
      <c r="AA43" s="42" t="str">
        <f t="shared" si="14"/>
        <v/>
      </c>
      <c r="AB43" s="338">
        <f t="shared" si="15"/>
        <v>0</v>
      </c>
      <c r="AC43" s="338" t="str">
        <f t="shared" si="16"/>
        <v/>
      </c>
      <c r="AD43" s="338" t="str">
        <f t="shared" si="17"/>
        <v/>
      </c>
      <c r="AE43" s="339" t="str">
        <f t="shared" si="18"/>
        <v/>
      </c>
      <c r="AF43" s="339" t="str">
        <f t="shared" si="19"/>
        <v/>
      </c>
      <c r="AG43" s="340" t="str">
        <f t="shared" si="20"/>
        <v/>
      </c>
      <c r="AH43" s="339" t="str">
        <f t="shared" si="21"/>
        <v/>
      </c>
      <c r="AI43" s="339" t="str">
        <f t="shared" si="22"/>
        <v/>
      </c>
      <c r="AJ43" s="340" t="str">
        <f t="shared" si="23"/>
        <v/>
      </c>
      <c r="AK43" s="339" t="str">
        <f t="shared" si="24"/>
        <v/>
      </c>
      <c r="AL43" s="339" t="str">
        <f t="shared" si="25"/>
        <v/>
      </c>
      <c r="AM43" s="340" t="str">
        <f t="shared" si="26"/>
        <v/>
      </c>
      <c r="AN43" s="341" t="str">
        <f t="shared" si="27"/>
        <v/>
      </c>
      <c r="AO43" s="342" t="str">
        <f t="shared" si="28"/>
        <v/>
      </c>
      <c r="AP43" s="339" t="str">
        <f t="shared" si="29"/>
        <v/>
      </c>
      <c r="AQ43" s="340" t="str">
        <f t="shared" si="30"/>
        <v/>
      </c>
      <c r="AR43" s="342" t="str">
        <f t="shared" si="31"/>
        <v/>
      </c>
      <c r="AS43" s="339" t="str">
        <f t="shared" si="32"/>
        <v/>
      </c>
      <c r="AT43" s="340" t="str">
        <f t="shared" si="33"/>
        <v/>
      </c>
      <c r="AU43" s="342" t="str">
        <f t="shared" si="34"/>
        <v/>
      </c>
      <c r="AV43" s="339" t="str">
        <f t="shared" si="35"/>
        <v/>
      </c>
      <c r="AW43" s="340" t="str">
        <f t="shared" si="36"/>
        <v/>
      </c>
      <c r="AX43" s="343"/>
      <c r="AY43" s="340" t="str">
        <f t="shared" si="37"/>
        <v/>
      </c>
      <c r="AZ43" s="340" t="str">
        <f t="shared" si="38"/>
        <v/>
      </c>
      <c r="BA43" s="344" t="str">
        <f t="shared" si="39"/>
        <v/>
      </c>
      <c r="BB43" s="345" t="str">
        <f t="shared" si="40"/>
        <v/>
      </c>
      <c r="BC43" s="346" t="str">
        <f t="shared" si="41"/>
        <v/>
      </c>
      <c r="BD43" s="344" t="str">
        <f t="shared" si="42"/>
        <v/>
      </c>
      <c r="BE43" s="345" t="str">
        <f t="shared" si="43"/>
        <v/>
      </c>
      <c r="BF43" s="346" t="str">
        <f t="shared" si="44"/>
        <v/>
      </c>
      <c r="BG43" s="344" t="str">
        <f t="shared" si="45"/>
        <v/>
      </c>
      <c r="BH43" s="347" t="str">
        <f t="shared" si="46"/>
        <v/>
      </c>
      <c r="BI43" s="348" t="str">
        <f t="shared" si="47"/>
        <v/>
      </c>
      <c r="BJ43" s="348" t="str">
        <f t="shared" si="48"/>
        <v/>
      </c>
      <c r="BK43" s="486" t="str">
        <f t="shared" si="49"/>
        <v/>
      </c>
      <c r="BL43" s="349" t="str">
        <f t="shared" si="56"/>
        <v/>
      </c>
      <c r="BM43" s="135" t="str">
        <f t="shared" si="57"/>
        <v/>
      </c>
      <c r="BN43" s="136" t="str">
        <f t="shared" si="58"/>
        <v/>
      </c>
      <c r="BO43" s="137" t="str">
        <f t="shared" si="59"/>
        <v/>
      </c>
      <c r="BP43" s="135" t="str">
        <f t="shared" si="60"/>
        <v/>
      </c>
      <c r="BQ43" s="136" t="str">
        <f t="shared" si="61"/>
        <v/>
      </c>
      <c r="BR43" s="137" t="str">
        <f t="shared" si="62"/>
        <v/>
      </c>
      <c r="BS43" s="135" t="str">
        <f t="shared" si="63"/>
        <v/>
      </c>
      <c r="BT43" s="140" t="str">
        <f t="shared" si="64"/>
        <v/>
      </c>
      <c r="BU43" s="348" t="str">
        <f t="shared" si="50"/>
        <v/>
      </c>
      <c r="BV43" s="348" t="str">
        <f t="shared" si="51"/>
        <v/>
      </c>
      <c r="BW43" s="348" t="str">
        <f t="shared" si="52"/>
        <v/>
      </c>
      <c r="BX43" s="350" t="str">
        <f t="shared" si="53"/>
        <v/>
      </c>
      <c r="BY43" s="351" t="str">
        <f t="shared" si="54"/>
        <v/>
      </c>
    </row>
    <row r="44" spans="1:77" s="5" customFormat="1" ht="15.6" x14ac:dyDescent="0.3">
      <c r="A44" s="141">
        <v>23</v>
      </c>
      <c r="B44" s="333"/>
      <c r="C44" s="22"/>
      <c r="D44" s="754"/>
      <c r="E44" s="756"/>
      <c r="F44" s="758"/>
      <c r="G44" s="49"/>
      <c r="H44" s="334"/>
      <c r="I44" s="334"/>
      <c r="J44" s="335"/>
      <c r="K44" s="336"/>
      <c r="L44" s="38" t="str">
        <f t="shared" si="0"/>
        <v/>
      </c>
      <c r="M44" s="38" t="str">
        <f t="shared" si="1"/>
        <v/>
      </c>
      <c r="N44" s="38" t="str">
        <f t="shared" si="2"/>
        <v/>
      </c>
      <c r="O44" s="39" t="str">
        <f t="shared" si="3"/>
        <v/>
      </c>
      <c r="P44" s="40" t="str">
        <f t="shared" si="55"/>
        <v/>
      </c>
      <c r="Q44" s="77" t="str">
        <f t="shared" si="4"/>
        <v/>
      </c>
      <c r="R44" s="337" t="str">
        <f t="shared" si="5"/>
        <v/>
      </c>
      <c r="S44" s="40" t="str">
        <f t="shared" si="6"/>
        <v/>
      </c>
      <c r="T44" s="77" t="str">
        <f t="shared" si="7"/>
        <v/>
      </c>
      <c r="U44" s="337" t="str">
        <f t="shared" si="8"/>
        <v/>
      </c>
      <c r="V44" s="40" t="str">
        <f t="shared" si="9"/>
        <v/>
      </c>
      <c r="W44" s="77" t="str">
        <f t="shared" si="10"/>
        <v/>
      </c>
      <c r="X44" s="41" t="str">
        <f t="shared" si="11"/>
        <v/>
      </c>
      <c r="Y44" s="41" t="str">
        <f t="shared" si="12"/>
        <v/>
      </c>
      <c r="Z44" s="41" t="str">
        <f t="shared" si="13"/>
        <v/>
      </c>
      <c r="AA44" s="42" t="str">
        <f t="shared" si="14"/>
        <v/>
      </c>
      <c r="AB44" s="338">
        <f t="shared" si="15"/>
        <v>0</v>
      </c>
      <c r="AC44" s="338" t="str">
        <f t="shared" si="16"/>
        <v/>
      </c>
      <c r="AD44" s="338" t="str">
        <f t="shared" si="17"/>
        <v/>
      </c>
      <c r="AE44" s="339" t="str">
        <f t="shared" si="18"/>
        <v/>
      </c>
      <c r="AF44" s="339" t="str">
        <f t="shared" si="19"/>
        <v/>
      </c>
      <c r="AG44" s="340" t="str">
        <f t="shared" si="20"/>
        <v/>
      </c>
      <c r="AH44" s="339" t="str">
        <f t="shared" si="21"/>
        <v/>
      </c>
      <c r="AI44" s="339" t="str">
        <f t="shared" si="22"/>
        <v/>
      </c>
      <c r="AJ44" s="340" t="str">
        <f t="shared" si="23"/>
        <v/>
      </c>
      <c r="AK44" s="339" t="str">
        <f t="shared" si="24"/>
        <v/>
      </c>
      <c r="AL44" s="339" t="str">
        <f t="shared" si="25"/>
        <v/>
      </c>
      <c r="AM44" s="340" t="str">
        <f t="shared" si="26"/>
        <v/>
      </c>
      <c r="AN44" s="341" t="str">
        <f t="shared" si="27"/>
        <v/>
      </c>
      <c r="AO44" s="342" t="str">
        <f t="shared" si="28"/>
        <v/>
      </c>
      <c r="AP44" s="339" t="str">
        <f t="shared" si="29"/>
        <v/>
      </c>
      <c r="AQ44" s="340" t="str">
        <f t="shared" si="30"/>
        <v/>
      </c>
      <c r="AR44" s="342" t="str">
        <f t="shared" si="31"/>
        <v/>
      </c>
      <c r="AS44" s="339" t="str">
        <f t="shared" si="32"/>
        <v/>
      </c>
      <c r="AT44" s="340" t="str">
        <f t="shared" si="33"/>
        <v/>
      </c>
      <c r="AU44" s="342" t="str">
        <f t="shared" si="34"/>
        <v/>
      </c>
      <c r="AV44" s="339" t="str">
        <f t="shared" si="35"/>
        <v/>
      </c>
      <c r="AW44" s="340" t="str">
        <f t="shared" si="36"/>
        <v/>
      </c>
      <c r="AX44" s="343"/>
      <c r="AY44" s="340" t="str">
        <f t="shared" si="37"/>
        <v/>
      </c>
      <c r="AZ44" s="340" t="str">
        <f t="shared" si="38"/>
        <v/>
      </c>
      <c r="BA44" s="344" t="str">
        <f t="shared" si="39"/>
        <v/>
      </c>
      <c r="BB44" s="345" t="str">
        <f t="shared" si="40"/>
        <v/>
      </c>
      <c r="BC44" s="346" t="str">
        <f t="shared" si="41"/>
        <v/>
      </c>
      <c r="BD44" s="344" t="str">
        <f t="shared" si="42"/>
        <v/>
      </c>
      <c r="BE44" s="345" t="str">
        <f t="shared" si="43"/>
        <v/>
      </c>
      <c r="BF44" s="346" t="str">
        <f t="shared" si="44"/>
        <v/>
      </c>
      <c r="BG44" s="344" t="str">
        <f t="shared" si="45"/>
        <v/>
      </c>
      <c r="BH44" s="347" t="str">
        <f t="shared" si="46"/>
        <v/>
      </c>
      <c r="BI44" s="348" t="str">
        <f t="shared" si="47"/>
        <v/>
      </c>
      <c r="BJ44" s="348" t="str">
        <f t="shared" si="48"/>
        <v/>
      </c>
      <c r="BK44" s="486" t="str">
        <f t="shared" si="49"/>
        <v/>
      </c>
      <c r="BL44" s="349" t="str">
        <f t="shared" si="56"/>
        <v/>
      </c>
      <c r="BM44" s="135" t="str">
        <f t="shared" si="57"/>
        <v/>
      </c>
      <c r="BN44" s="136" t="str">
        <f t="shared" si="58"/>
        <v/>
      </c>
      <c r="BO44" s="137" t="str">
        <f t="shared" si="59"/>
        <v/>
      </c>
      <c r="BP44" s="135" t="str">
        <f t="shared" si="60"/>
        <v/>
      </c>
      <c r="BQ44" s="136" t="str">
        <f t="shared" si="61"/>
        <v/>
      </c>
      <c r="BR44" s="137" t="str">
        <f t="shared" si="62"/>
        <v/>
      </c>
      <c r="BS44" s="135" t="str">
        <f t="shared" si="63"/>
        <v/>
      </c>
      <c r="BT44" s="140" t="str">
        <f t="shared" si="64"/>
        <v/>
      </c>
      <c r="BU44" s="348" t="str">
        <f t="shared" si="50"/>
        <v/>
      </c>
      <c r="BV44" s="348" t="str">
        <f t="shared" si="51"/>
        <v/>
      </c>
      <c r="BW44" s="348" t="str">
        <f t="shared" si="52"/>
        <v/>
      </c>
      <c r="BX44" s="350" t="str">
        <f t="shared" si="53"/>
        <v/>
      </c>
      <c r="BY44" s="351" t="str">
        <f t="shared" si="54"/>
        <v/>
      </c>
    </row>
    <row r="45" spans="1:77" s="5" customFormat="1" ht="15.6" x14ac:dyDescent="0.3">
      <c r="A45" s="141">
        <v>24</v>
      </c>
      <c r="B45" s="333"/>
      <c r="C45" s="22"/>
      <c r="D45" s="754"/>
      <c r="E45" s="756"/>
      <c r="F45" s="758"/>
      <c r="G45" s="49"/>
      <c r="H45" s="334"/>
      <c r="I45" s="334"/>
      <c r="J45" s="335"/>
      <c r="K45" s="336"/>
      <c r="L45" s="38" t="str">
        <f t="shared" si="0"/>
        <v/>
      </c>
      <c r="M45" s="38" t="str">
        <f t="shared" si="1"/>
        <v/>
      </c>
      <c r="N45" s="38" t="str">
        <f t="shared" si="2"/>
        <v/>
      </c>
      <c r="O45" s="39" t="str">
        <f t="shared" si="3"/>
        <v/>
      </c>
      <c r="P45" s="40" t="str">
        <f t="shared" si="55"/>
        <v/>
      </c>
      <c r="Q45" s="77" t="str">
        <f t="shared" si="4"/>
        <v/>
      </c>
      <c r="R45" s="337" t="str">
        <f t="shared" si="5"/>
        <v/>
      </c>
      <c r="S45" s="40" t="str">
        <f t="shared" si="6"/>
        <v/>
      </c>
      <c r="T45" s="77" t="str">
        <f t="shared" si="7"/>
        <v/>
      </c>
      <c r="U45" s="337" t="str">
        <f t="shared" si="8"/>
        <v/>
      </c>
      <c r="V45" s="40" t="str">
        <f t="shared" si="9"/>
        <v/>
      </c>
      <c r="W45" s="77" t="str">
        <f t="shared" si="10"/>
        <v/>
      </c>
      <c r="X45" s="41" t="str">
        <f t="shared" si="11"/>
        <v/>
      </c>
      <c r="Y45" s="41" t="str">
        <f t="shared" si="12"/>
        <v/>
      </c>
      <c r="Z45" s="41" t="str">
        <f t="shared" si="13"/>
        <v/>
      </c>
      <c r="AA45" s="42" t="str">
        <f t="shared" si="14"/>
        <v/>
      </c>
      <c r="AB45" s="338">
        <f t="shared" si="15"/>
        <v>0</v>
      </c>
      <c r="AC45" s="338" t="str">
        <f t="shared" si="16"/>
        <v/>
      </c>
      <c r="AD45" s="338" t="str">
        <f t="shared" si="17"/>
        <v/>
      </c>
      <c r="AE45" s="339" t="str">
        <f t="shared" si="18"/>
        <v/>
      </c>
      <c r="AF45" s="339" t="str">
        <f t="shared" si="19"/>
        <v/>
      </c>
      <c r="AG45" s="340" t="str">
        <f t="shared" si="20"/>
        <v/>
      </c>
      <c r="AH45" s="339" t="str">
        <f t="shared" si="21"/>
        <v/>
      </c>
      <c r="AI45" s="339" t="str">
        <f t="shared" si="22"/>
        <v/>
      </c>
      <c r="AJ45" s="340" t="str">
        <f t="shared" si="23"/>
        <v/>
      </c>
      <c r="AK45" s="339" t="str">
        <f t="shared" si="24"/>
        <v/>
      </c>
      <c r="AL45" s="339" t="str">
        <f t="shared" si="25"/>
        <v/>
      </c>
      <c r="AM45" s="340" t="str">
        <f t="shared" si="26"/>
        <v/>
      </c>
      <c r="AN45" s="341" t="str">
        <f t="shared" si="27"/>
        <v/>
      </c>
      <c r="AO45" s="342" t="str">
        <f t="shared" si="28"/>
        <v/>
      </c>
      <c r="AP45" s="339" t="str">
        <f t="shared" si="29"/>
        <v/>
      </c>
      <c r="AQ45" s="340" t="str">
        <f t="shared" si="30"/>
        <v/>
      </c>
      <c r="AR45" s="342" t="str">
        <f t="shared" si="31"/>
        <v/>
      </c>
      <c r="AS45" s="339" t="str">
        <f t="shared" si="32"/>
        <v/>
      </c>
      <c r="AT45" s="340" t="str">
        <f t="shared" si="33"/>
        <v/>
      </c>
      <c r="AU45" s="342" t="str">
        <f t="shared" si="34"/>
        <v/>
      </c>
      <c r="AV45" s="339" t="str">
        <f t="shared" si="35"/>
        <v/>
      </c>
      <c r="AW45" s="340" t="str">
        <f t="shared" si="36"/>
        <v/>
      </c>
      <c r="AX45" s="343"/>
      <c r="AY45" s="340" t="str">
        <f t="shared" si="37"/>
        <v/>
      </c>
      <c r="AZ45" s="340" t="str">
        <f t="shared" si="38"/>
        <v/>
      </c>
      <c r="BA45" s="344" t="str">
        <f t="shared" si="39"/>
        <v/>
      </c>
      <c r="BB45" s="345" t="str">
        <f t="shared" si="40"/>
        <v/>
      </c>
      <c r="BC45" s="346" t="str">
        <f t="shared" si="41"/>
        <v/>
      </c>
      <c r="BD45" s="344" t="str">
        <f t="shared" si="42"/>
        <v/>
      </c>
      <c r="BE45" s="345" t="str">
        <f t="shared" si="43"/>
        <v/>
      </c>
      <c r="BF45" s="346" t="str">
        <f t="shared" si="44"/>
        <v/>
      </c>
      <c r="BG45" s="344" t="str">
        <f t="shared" si="45"/>
        <v/>
      </c>
      <c r="BH45" s="347" t="str">
        <f t="shared" si="46"/>
        <v/>
      </c>
      <c r="BI45" s="348" t="str">
        <f t="shared" si="47"/>
        <v/>
      </c>
      <c r="BJ45" s="348" t="str">
        <f t="shared" si="48"/>
        <v/>
      </c>
      <c r="BK45" s="486" t="str">
        <f t="shared" si="49"/>
        <v/>
      </c>
      <c r="BL45" s="349" t="str">
        <f t="shared" si="56"/>
        <v/>
      </c>
      <c r="BM45" s="135" t="str">
        <f t="shared" si="57"/>
        <v/>
      </c>
      <c r="BN45" s="136" t="str">
        <f t="shared" si="58"/>
        <v/>
      </c>
      <c r="BO45" s="137" t="str">
        <f t="shared" si="59"/>
        <v/>
      </c>
      <c r="BP45" s="135" t="str">
        <f t="shared" si="60"/>
        <v/>
      </c>
      <c r="BQ45" s="136" t="str">
        <f t="shared" si="61"/>
        <v/>
      </c>
      <c r="BR45" s="137" t="str">
        <f t="shared" si="62"/>
        <v/>
      </c>
      <c r="BS45" s="135" t="str">
        <f t="shared" si="63"/>
        <v/>
      </c>
      <c r="BT45" s="140" t="str">
        <f t="shared" si="64"/>
        <v/>
      </c>
      <c r="BU45" s="348" t="str">
        <f t="shared" si="50"/>
        <v/>
      </c>
      <c r="BV45" s="348" t="str">
        <f t="shared" si="51"/>
        <v/>
      </c>
      <c r="BW45" s="348" t="str">
        <f t="shared" si="52"/>
        <v/>
      </c>
      <c r="BX45" s="350" t="str">
        <f t="shared" si="53"/>
        <v/>
      </c>
      <c r="BY45" s="351" t="str">
        <f t="shared" si="54"/>
        <v/>
      </c>
    </row>
    <row r="46" spans="1:77" s="12" customFormat="1" ht="16.2" thickBot="1" x14ac:dyDescent="0.35">
      <c r="A46" s="141">
        <v>25</v>
      </c>
      <c r="B46" s="333"/>
      <c r="C46" s="22"/>
      <c r="D46" s="754"/>
      <c r="E46" s="756"/>
      <c r="F46" s="758"/>
      <c r="G46" s="49"/>
      <c r="H46" s="334"/>
      <c r="I46" s="334"/>
      <c r="J46" s="335"/>
      <c r="K46" s="336"/>
      <c r="L46" s="38" t="str">
        <f t="shared" si="0"/>
        <v/>
      </c>
      <c r="M46" s="38" t="str">
        <f t="shared" si="1"/>
        <v/>
      </c>
      <c r="N46" s="38" t="str">
        <f t="shared" si="2"/>
        <v/>
      </c>
      <c r="O46" s="39" t="str">
        <f t="shared" si="3"/>
        <v/>
      </c>
      <c r="P46" s="40" t="str">
        <f t="shared" si="55"/>
        <v/>
      </c>
      <c r="Q46" s="77" t="str">
        <f t="shared" si="4"/>
        <v/>
      </c>
      <c r="R46" s="337" t="str">
        <f t="shared" si="5"/>
        <v/>
      </c>
      <c r="S46" s="40" t="str">
        <f t="shared" si="6"/>
        <v/>
      </c>
      <c r="T46" s="77" t="str">
        <f t="shared" si="7"/>
        <v/>
      </c>
      <c r="U46" s="337" t="str">
        <f t="shared" si="8"/>
        <v/>
      </c>
      <c r="V46" s="40" t="str">
        <f t="shared" si="9"/>
        <v/>
      </c>
      <c r="W46" s="77" t="str">
        <f t="shared" si="10"/>
        <v/>
      </c>
      <c r="X46" s="41" t="str">
        <f t="shared" si="11"/>
        <v/>
      </c>
      <c r="Y46" s="41" t="str">
        <f t="shared" si="12"/>
        <v/>
      </c>
      <c r="Z46" s="41" t="str">
        <f t="shared" si="13"/>
        <v/>
      </c>
      <c r="AA46" s="42" t="str">
        <f t="shared" si="14"/>
        <v/>
      </c>
      <c r="AB46" s="338">
        <f t="shared" si="15"/>
        <v>0</v>
      </c>
      <c r="AC46" s="338" t="str">
        <f t="shared" si="16"/>
        <v/>
      </c>
      <c r="AD46" s="338" t="str">
        <f t="shared" si="17"/>
        <v/>
      </c>
      <c r="AE46" s="339" t="str">
        <f t="shared" si="18"/>
        <v/>
      </c>
      <c r="AF46" s="339" t="str">
        <f t="shared" si="19"/>
        <v/>
      </c>
      <c r="AG46" s="340" t="str">
        <f t="shared" si="20"/>
        <v/>
      </c>
      <c r="AH46" s="339" t="str">
        <f t="shared" si="21"/>
        <v/>
      </c>
      <c r="AI46" s="339" t="str">
        <f t="shared" si="22"/>
        <v/>
      </c>
      <c r="AJ46" s="340" t="str">
        <f t="shared" si="23"/>
        <v/>
      </c>
      <c r="AK46" s="339" t="str">
        <f t="shared" si="24"/>
        <v/>
      </c>
      <c r="AL46" s="339" t="str">
        <f t="shared" si="25"/>
        <v/>
      </c>
      <c r="AM46" s="340" t="str">
        <f t="shared" si="26"/>
        <v/>
      </c>
      <c r="AN46" s="341" t="str">
        <f t="shared" si="27"/>
        <v/>
      </c>
      <c r="AO46" s="342" t="str">
        <f t="shared" si="28"/>
        <v/>
      </c>
      <c r="AP46" s="339" t="str">
        <f t="shared" si="29"/>
        <v/>
      </c>
      <c r="AQ46" s="340" t="str">
        <f t="shared" si="30"/>
        <v/>
      </c>
      <c r="AR46" s="342" t="str">
        <f t="shared" si="31"/>
        <v/>
      </c>
      <c r="AS46" s="339" t="str">
        <f t="shared" si="32"/>
        <v/>
      </c>
      <c r="AT46" s="340" t="str">
        <f t="shared" si="33"/>
        <v/>
      </c>
      <c r="AU46" s="342" t="str">
        <f t="shared" si="34"/>
        <v/>
      </c>
      <c r="AV46" s="339" t="str">
        <f t="shared" si="35"/>
        <v/>
      </c>
      <c r="AW46" s="340" t="str">
        <f t="shared" si="36"/>
        <v/>
      </c>
      <c r="AX46" s="343"/>
      <c r="AY46" s="340" t="str">
        <f t="shared" si="37"/>
        <v/>
      </c>
      <c r="AZ46" s="340" t="str">
        <f t="shared" si="38"/>
        <v/>
      </c>
      <c r="BA46" s="344" t="str">
        <f t="shared" si="39"/>
        <v/>
      </c>
      <c r="BB46" s="345" t="str">
        <f t="shared" si="40"/>
        <v/>
      </c>
      <c r="BC46" s="346" t="str">
        <f t="shared" si="41"/>
        <v/>
      </c>
      <c r="BD46" s="344" t="str">
        <f t="shared" si="42"/>
        <v/>
      </c>
      <c r="BE46" s="345" t="str">
        <f t="shared" si="43"/>
        <v/>
      </c>
      <c r="BF46" s="346" t="str">
        <f t="shared" si="44"/>
        <v/>
      </c>
      <c r="BG46" s="344" t="str">
        <f t="shared" si="45"/>
        <v/>
      </c>
      <c r="BH46" s="347" t="str">
        <f t="shared" si="46"/>
        <v/>
      </c>
      <c r="BI46" s="348" t="str">
        <f t="shared" si="47"/>
        <v/>
      </c>
      <c r="BJ46" s="348" t="str">
        <f t="shared" si="48"/>
        <v/>
      </c>
      <c r="BK46" s="486" t="str">
        <f t="shared" si="49"/>
        <v/>
      </c>
      <c r="BL46" s="349" t="str">
        <f t="shared" si="56"/>
        <v/>
      </c>
      <c r="BM46" s="135" t="str">
        <f t="shared" si="57"/>
        <v/>
      </c>
      <c r="BN46" s="136" t="str">
        <f t="shared" si="58"/>
        <v/>
      </c>
      <c r="BO46" s="137" t="str">
        <f t="shared" si="59"/>
        <v/>
      </c>
      <c r="BP46" s="135" t="str">
        <f t="shared" si="60"/>
        <v/>
      </c>
      <c r="BQ46" s="136" t="str">
        <f t="shared" si="61"/>
        <v/>
      </c>
      <c r="BR46" s="137" t="str">
        <f t="shared" si="62"/>
        <v/>
      </c>
      <c r="BS46" s="135" t="str">
        <f t="shared" si="63"/>
        <v/>
      </c>
      <c r="BT46" s="140" t="str">
        <f t="shared" si="64"/>
        <v/>
      </c>
      <c r="BU46" s="348" t="str">
        <f t="shared" si="50"/>
        <v/>
      </c>
      <c r="BV46" s="348" t="str">
        <f t="shared" si="51"/>
        <v/>
      </c>
      <c r="BW46" s="348" t="str">
        <f t="shared" si="52"/>
        <v/>
      </c>
      <c r="BX46" s="350" t="str">
        <f t="shared" si="53"/>
        <v/>
      </c>
      <c r="BY46" s="351" t="str">
        <f t="shared" si="54"/>
        <v/>
      </c>
    </row>
    <row r="47" spans="1:77" s="5" customFormat="1" ht="15.6" x14ac:dyDescent="0.3">
      <c r="A47" s="141">
        <v>26</v>
      </c>
      <c r="B47" s="333"/>
      <c r="C47" s="22"/>
      <c r="D47" s="754"/>
      <c r="E47" s="756"/>
      <c r="F47" s="758"/>
      <c r="G47" s="49"/>
      <c r="H47" s="334"/>
      <c r="I47" s="334"/>
      <c r="J47" s="335"/>
      <c r="K47" s="336"/>
      <c r="L47" s="38" t="str">
        <f t="shared" si="0"/>
        <v/>
      </c>
      <c r="M47" s="38" t="str">
        <f t="shared" si="1"/>
        <v/>
      </c>
      <c r="N47" s="38" t="str">
        <f t="shared" si="2"/>
        <v/>
      </c>
      <c r="O47" s="39" t="str">
        <f t="shared" si="3"/>
        <v/>
      </c>
      <c r="P47" s="40" t="str">
        <f t="shared" si="55"/>
        <v/>
      </c>
      <c r="Q47" s="77" t="str">
        <f t="shared" si="4"/>
        <v/>
      </c>
      <c r="R47" s="337" t="str">
        <f t="shared" si="5"/>
        <v/>
      </c>
      <c r="S47" s="40" t="str">
        <f t="shared" si="6"/>
        <v/>
      </c>
      <c r="T47" s="77" t="str">
        <f t="shared" si="7"/>
        <v/>
      </c>
      <c r="U47" s="337" t="str">
        <f t="shared" si="8"/>
        <v/>
      </c>
      <c r="V47" s="40" t="str">
        <f t="shared" si="9"/>
        <v/>
      </c>
      <c r="W47" s="77" t="str">
        <f t="shared" si="10"/>
        <v/>
      </c>
      <c r="X47" s="41" t="str">
        <f t="shared" si="11"/>
        <v/>
      </c>
      <c r="Y47" s="41" t="str">
        <f t="shared" si="12"/>
        <v/>
      </c>
      <c r="Z47" s="41" t="str">
        <f t="shared" si="13"/>
        <v/>
      </c>
      <c r="AA47" s="42" t="str">
        <f t="shared" si="14"/>
        <v/>
      </c>
      <c r="AB47" s="338">
        <f t="shared" si="15"/>
        <v>0</v>
      </c>
      <c r="AC47" s="338" t="str">
        <f t="shared" si="16"/>
        <v/>
      </c>
      <c r="AD47" s="338" t="str">
        <f t="shared" si="17"/>
        <v/>
      </c>
      <c r="AE47" s="339" t="str">
        <f t="shared" si="18"/>
        <v/>
      </c>
      <c r="AF47" s="339" t="str">
        <f t="shared" si="19"/>
        <v/>
      </c>
      <c r="AG47" s="340" t="str">
        <f t="shared" si="20"/>
        <v/>
      </c>
      <c r="AH47" s="339" t="str">
        <f t="shared" si="21"/>
        <v/>
      </c>
      <c r="AI47" s="339" t="str">
        <f t="shared" si="22"/>
        <v/>
      </c>
      <c r="AJ47" s="340" t="str">
        <f t="shared" si="23"/>
        <v/>
      </c>
      <c r="AK47" s="339" t="str">
        <f t="shared" si="24"/>
        <v/>
      </c>
      <c r="AL47" s="339" t="str">
        <f t="shared" si="25"/>
        <v/>
      </c>
      <c r="AM47" s="340" t="str">
        <f t="shared" si="26"/>
        <v/>
      </c>
      <c r="AN47" s="341" t="str">
        <f t="shared" si="27"/>
        <v/>
      </c>
      <c r="AO47" s="342" t="str">
        <f t="shared" si="28"/>
        <v/>
      </c>
      <c r="AP47" s="339" t="str">
        <f t="shared" si="29"/>
        <v/>
      </c>
      <c r="AQ47" s="340" t="str">
        <f t="shared" si="30"/>
        <v/>
      </c>
      <c r="AR47" s="342" t="str">
        <f t="shared" si="31"/>
        <v/>
      </c>
      <c r="AS47" s="339" t="str">
        <f t="shared" si="32"/>
        <v/>
      </c>
      <c r="AT47" s="340" t="str">
        <f t="shared" si="33"/>
        <v/>
      </c>
      <c r="AU47" s="342" t="str">
        <f t="shared" si="34"/>
        <v/>
      </c>
      <c r="AV47" s="339" t="str">
        <f t="shared" si="35"/>
        <v/>
      </c>
      <c r="AW47" s="340" t="str">
        <f t="shared" si="36"/>
        <v/>
      </c>
      <c r="AX47" s="343"/>
      <c r="AY47" s="340" t="str">
        <f t="shared" si="37"/>
        <v/>
      </c>
      <c r="AZ47" s="340" t="str">
        <f t="shared" si="38"/>
        <v/>
      </c>
      <c r="BA47" s="344" t="str">
        <f t="shared" si="39"/>
        <v/>
      </c>
      <c r="BB47" s="345" t="str">
        <f t="shared" si="40"/>
        <v/>
      </c>
      <c r="BC47" s="346" t="str">
        <f t="shared" si="41"/>
        <v/>
      </c>
      <c r="BD47" s="344" t="str">
        <f t="shared" si="42"/>
        <v/>
      </c>
      <c r="BE47" s="345" t="str">
        <f t="shared" si="43"/>
        <v/>
      </c>
      <c r="BF47" s="346" t="str">
        <f t="shared" si="44"/>
        <v/>
      </c>
      <c r="BG47" s="344" t="str">
        <f t="shared" si="45"/>
        <v/>
      </c>
      <c r="BH47" s="347" t="str">
        <f t="shared" si="46"/>
        <v/>
      </c>
      <c r="BI47" s="348" t="str">
        <f t="shared" si="47"/>
        <v/>
      </c>
      <c r="BJ47" s="348" t="str">
        <f t="shared" si="48"/>
        <v/>
      </c>
      <c r="BK47" s="486" t="str">
        <f t="shared" si="49"/>
        <v/>
      </c>
      <c r="BL47" s="349" t="str">
        <f t="shared" si="56"/>
        <v/>
      </c>
      <c r="BM47" s="135" t="str">
        <f t="shared" si="57"/>
        <v/>
      </c>
      <c r="BN47" s="136" t="str">
        <f t="shared" si="58"/>
        <v/>
      </c>
      <c r="BO47" s="137" t="str">
        <f t="shared" si="59"/>
        <v/>
      </c>
      <c r="BP47" s="135" t="str">
        <f t="shared" si="60"/>
        <v/>
      </c>
      <c r="BQ47" s="136" t="str">
        <f t="shared" si="61"/>
        <v/>
      </c>
      <c r="BR47" s="137" t="str">
        <f t="shared" si="62"/>
        <v/>
      </c>
      <c r="BS47" s="135" t="str">
        <f t="shared" si="63"/>
        <v/>
      </c>
      <c r="BT47" s="140" t="str">
        <f t="shared" si="64"/>
        <v/>
      </c>
      <c r="BU47" s="348" t="str">
        <f t="shared" si="50"/>
        <v/>
      </c>
      <c r="BV47" s="348" t="str">
        <f t="shared" si="51"/>
        <v/>
      </c>
      <c r="BW47" s="348" t="str">
        <f t="shared" si="52"/>
        <v/>
      </c>
      <c r="BX47" s="350" t="str">
        <f t="shared" si="53"/>
        <v/>
      </c>
      <c r="BY47" s="351" t="str">
        <f t="shared" si="54"/>
        <v/>
      </c>
    </row>
    <row r="48" spans="1:77" s="5" customFormat="1" ht="15.6" x14ac:dyDescent="0.3">
      <c r="A48" s="141">
        <v>27</v>
      </c>
      <c r="B48" s="333"/>
      <c r="C48" s="22"/>
      <c r="D48" s="754"/>
      <c r="E48" s="756"/>
      <c r="F48" s="758"/>
      <c r="G48" s="49"/>
      <c r="H48" s="334"/>
      <c r="I48" s="334"/>
      <c r="J48" s="335"/>
      <c r="K48" s="336"/>
      <c r="L48" s="38" t="str">
        <f t="shared" si="0"/>
        <v/>
      </c>
      <c r="M48" s="38" t="str">
        <f t="shared" si="1"/>
        <v/>
      </c>
      <c r="N48" s="38" t="str">
        <f t="shared" si="2"/>
        <v/>
      </c>
      <c r="O48" s="39" t="str">
        <f t="shared" si="3"/>
        <v/>
      </c>
      <c r="P48" s="40" t="str">
        <f t="shared" si="55"/>
        <v/>
      </c>
      <c r="Q48" s="77" t="str">
        <f t="shared" si="4"/>
        <v/>
      </c>
      <c r="R48" s="337" t="str">
        <f t="shared" si="5"/>
        <v/>
      </c>
      <c r="S48" s="40" t="str">
        <f t="shared" si="6"/>
        <v/>
      </c>
      <c r="T48" s="77" t="str">
        <f t="shared" si="7"/>
        <v/>
      </c>
      <c r="U48" s="337" t="str">
        <f t="shared" si="8"/>
        <v/>
      </c>
      <c r="V48" s="40" t="str">
        <f t="shared" si="9"/>
        <v/>
      </c>
      <c r="W48" s="77" t="str">
        <f t="shared" si="10"/>
        <v/>
      </c>
      <c r="X48" s="41" t="str">
        <f t="shared" si="11"/>
        <v/>
      </c>
      <c r="Y48" s="41" t="str">
        <f t="shared" si="12"/>
        <v/>
      </c>
      <c r="Z48" s="41" t="str">
        <f t="shared" si="13"/>
        <v/>
      </c>
      <c r="AA48" s="42" t="str">
        <f t="shared" si="14"/>
        <v/>
      </c>
      <c r="AB48" s="338">
        <f t="shared" si="15"/>
        <v>0</v>
      </c>
      <c r="AC48" s="338" t="str">
        <f t="shared" si="16"/>
        <v/>
      </c>
      <c r="AD48" s="338" t="str">
        <f t="shared" si="17"/>
        <v/>
      </c>
      <c r="AE48" s="339" t="str">
        <f t="shared" si="18"/>
        <v/>
      </c>
      <c r="AF48" s="339" t="str">
        <f t="shared" si="19"/>
        <v/>
      </c>
      <c r="AG48" s="340" t="str">
        <f t="shared" si="20"/>
        <v/>
      </c>
      <c r="AH48" s="339" t="str">
        <f t="shared" si="21"/>
        <v/>
      </c>
      <c r="AI48" s="339" t="str">
        <f t="shared" si="22"/>
        <v/>
      </c>
      <c r="AJ48" s="340" t="str">
        <f t="shared" si="23"/>
        <v/>
      </c>
      <c r="AK48" s="339" t="str">
        <f t="shared" si="24"/>
        <v/>
      </c>
      <c r="AL48" s="339" t="str">
        <f t="shared" si="25"/>
        <v/>
      </c>
      <c r="AM48" s="340" t="str">
        <f t="shared" si="26"/>
        <v/>
      </c>
      <c r="AN48" s="341" t="str">
        <f t="shared" si="27"/>
        <v/>
      </c>
      <c r="AO48" s="342" t="str">
        <f t="shared" si="28"/>
        <v/>
      </c>
      <c r="AP48" s="339" t="str">
        <f t="shared" si="29"/>
        <v/>
      </c>
      <c r="AQ48" s="340" t="str">
        <f t="shared" si="30"/>
        <v/>
      </c>
      <c r="AR48" s="342" t="str">
        <f t="shared" si="31"/>
        <v/>
      </c>
      <c r="AS48" s="339" t="str">
        <f t="shared" si="32"/>
        <v/>
      </c>
      <c r="AT48" s="340" t="str">
        <f t="shared" si="33"/>
        <v/>
      </c>
      <c r="AU48" s="342" t="str">
        <f t="shared" si="34"/>
        <v/>
      </c>
      <c r="AV48" s="339" t="str">
        <f t="shared" si="35"/>
        <v/>
      </c>
      <c r="AW48" s="340" t="str">
        <f t="shared" si="36"/>
        <v/>
      </c>
      <c r="AX48" s="343"/>
      <c r="AY48" s="340" t="str">
        <f t="shared" si="37"/>
        <v/>
      </c>
      <c r="AZ48" s="340" t="str">
        <f t="shared" si="38"/>
        <v/>
      </c>
      <c r="BA48" s="344" t="str">
        <f t="shared" si="39"/>
        <v/>
      </c>
      <c r="BB48" s="345" t="str">
        <f t="shared" si="40"/>
        <v/>
      </c>
      <c r="BC48" s="346" t="str">
        <f t="shared" si="41"/>
        <v/>
      </c>
      <c r="BD48" s="344" t="str">
        <f t="shared" si="42"/>
        <v/>
      </c>
      <c r="BE48" s="345" t="str">
        <f t="shared" si="43"/>
        <v/>
      </c>
      <c r="BF48" s="346" t="str">
        <f t="shared" si="44"/>
        <v/>
      </c>
      <c r="BG48" s="344" t="str">
        <f t="shared" si="45"/>
        <v/>
      </c>
      <c r="BH48" s="347" t="str">
        <f t="shared" si="46"/>
        <v/>
      </c>
      <c r="BI48" s="348" t="str">
        <f t="shared" si="47"/>
        <v/>
      </c>
      <c r="BJ48" s="348" t="str">
        <f t="shared" si="48"/>
        <v/>
      </c>
      <c r="BK48" s="486" t="str">
        <f t="shared" si="49"/>
        <v/>
      </c>
      <c r="BL48" s="349" t="str">
        <f t="shared" si="56"/>
        <v/>
      </c>
      <c r="BM48" s="135" t="str">
        <f t="shared" si="57"/>
        <v/>
      </c>
      <c r="BN48" s="136" t="str">
        <f t="shared" si="58"/>
        <v/>
      </c>
      <c r="BO48" s="137" t="str">
        <f t="shared" si="59"/>
        <v/>
      </c>
      <c r="BP48" s="135" t="str">
        <f t="shared" si="60"/>
        <v/>
      </c>
      <c r="BQ48" s="136" t="str">
        <f t="shared" si="61"/>
        <v/>
      </c>
      <c r="BR48" s="137" t="str">
        <f t="shared" si="62"/>
        <v/>
      </c>
      <c r="BS48" s="135" t="str">
        <f t="shared" si="63"/>
        <v/>
      </c>
      <c r="BT48" s="140" t="str">
        <f t="shared" si="64"/>
        <v/>
      </c>
      <c r="BU48" s="348" t="str">
        <f t="shared" si="50"/>
        <v/>
      </c>
      <c r="BV48" s="348" t="str">
        <f t="shared" si="51"/>
        <v/>
      </c>
      <c r="BW48" s="348" t="str">
        <f t="shared" si="52"/>
        <v/>
      </c>
      <c r="BX48" s="350" t="str">
        <f t="shared" si="53"/>
        <v/>
      </c>
      <c r="BY48" s="351" t="str">
        <f t="shared" si="54"/>
        <v/>
      </c>
    </row>
    <row r="49" spans="1:77" s="5" customFormat="1" ht="15.6" x14ac:dyDescent="0.3">
      <c r="A49" s="141">
        <v>28</v>
      </c>
      <c r="B49" s="333"/>
      <c r="C49" s="22"/>
      <c r="D49" s="754"/>
      <c r="E49" s="756"/>
      <c r="F49" s="758"/>
      <c r="G49" s="49"/>
      <c r="H49" s="334"/>
      <c r="I49" s="334"/>
      <c r="J49" s="335"/>
      <c r="K49" s="336"/>
      <c r="L49" s="38" t="str">
        <f t="shared" si="0"/>
        <v/>
      </c>
      <c r="M49" s="38" t="str">
        <f t="shared" si="1"/>
        <v/>
      </c>
      <c r="N49" s="38" t="str">
        <f t="shared" si="2"/>
        <v/>
      </c>
      <c r="O49" s="39" t="str">
        <f t="shared" si="3"/>
        <v/>
      </c>
      <c r="P49" s="40" t="str">
        <f t="shared" si="55"/>
        <v/>
      </c>
      <c r="Q49" s="77" t="str">
        <f t="shared" si="4"/>
        <v/>
      </c>
      <c r="R49" s="337" t="str">
        <f t="shared" si="5"/>
        <v/>
      </c>
      <c r="S49" s="40" t="str">
        <f t="shared" si="6"/>
        <v/>
      </c>
      <c r="T49" s="77" t="str">
        <f t="shared" si="7"/>
        <v/>
      </c>
      <c r="U49" s="337" t="str">
        <f t="shared" si="8"/>
        <v/>
      </c>
      <c r="V49" s="40" t="str">
        <f t="shared" si="9"/>
        <v/>
      </c>
      <c r="W49" s="77" t="str">
        <f t="shared" si="10"/>
        <v/>
      </c>
      <c r="X49" s="41" t="str">
        <f t="shared" si="11"/>
        <v/>
      </c>
      <c r="Y49" s="41" t="str">
        <f t="shared" si="12"/>
        <v/>
      </c>
      <c r="Z49" s="41" t="str">
        <f t="shared" si="13"/>
        <v/>
      </c>
      <c r="AA49" s="42" t="str">
        <f t="shared" si="14"/>
        <v/>
      </c>
      <c r="AB49" s="338">
        <f t="shared" si="15"/>
        <v>0</v>
      </c>
      <c r="AC49" s="338" t="str">
        <f t="shared" si="16"/>
        <v/>
      </c>
      <c r="AD49" s="338" t="str">
        <f t="shared" si="17"/>
        <v/>
      </c>
      <c r="AE49" s="339" t="str">
        <f t="shared" si="18"/>
        <v/>
      </c>
      <c r="AF49" s="339" t="str">
        <f t="shared" si="19"/>
        <v/>
      </c>
      <c r="AG49" s="340" t="str">
        <f t="shared" si="20"/>
        <v/>
      </c>
      <c r="AH49" s="339" t="str">
        <f t="shared" si="21"/>
        <v/>
      </c>
      <c r="AI49" s="339" t="str">
        <f t="shared" si="22"/>
        <v/>
      </c>
      <c r="AJ49" s="340" t="str">
        <f t="shared" si="23"/>
        <v/>
      </c>
      <c r="AK49" s="339" t="str">
        <f t="shared" si="24"/>
        <v/>
      </c>
      <c r="AL49" s="339" t="str">
        <f t="shared" si="25"/>
        <v/>
      </c>
      <c r="AM49" s="340" t="str">
        <f t="shared" si="26"/>
        <v/>
      </c>
      <c r="AN49" s="341" t="str">
        <f t="shared" si="27"/>
        <v/>
      </c>
      <c r="AO49" s="342" t="str">
        <f t="shared" si="28"/>
        <v/>
      </c>
      <c r="AP49" s="339" t="str">
        <f t="shared" si="29"/>
        <v/>
      </c>
      <c r="AQ49" s="340" t="str">
        <f t="shared" si="30"/>
        <v/>
      </c>
      <c r="AR49" s="342" t="str">
        <f t="shared" si="31"/>
        <v/>
      </c>
      <c r="AS49" s="339" t="str">
        <f t="shared" si="32"/>
        <v/>
      </c>
      <c r="AT49" s="340" t="str">
        <f t="shared" si="33"/>
        <v/>
      </c>
      <c r="AU49" s="342" t="str">
        <f t="shared" si="34"/>
        <v/>
      </c>
      <c r="AV49" s="339" t="str">
        <f t="shared" si="35"/>
        <v/>
      </c>
      <c r="AW49" s="340" t="str">
        <f t="shared" si="36"/>
        <v/>
      </c>
      <c r="AX49" s="343"/>
      <c r="AY49" s="340" t="str">
        <f t="shared" si="37"/>
        <v/>
      </c>
      <c r="AZ49" s="340" t="str">
        <f t="shared" si="38"/>
        <v/>
      </c>
      <c r="BA49" s="344" t="str">
        <f t="shared" si="39"/>
        <v/>
      </c>
      <c r="BB49" s="345" t="str">
        <f t="shared" si="40"/>
        <v/>
      </c>
      <c r="BC49" s="346" t="str">
        <f t="shared" si="41"/>
        <v/>
      </c>
      <c r="BD49" s="344" t="str">
        <f t="shared" si="42"/>
        <v/>
      </c>
      <c r="BE49" s="345" t="str">
        <f t="shared" si="43"/>
        <v/>
      </c>
      <c r="BF49" s="346" t="str">
        <f t="shared" si="44"/>
        <v/>
      </c>
      <c r="BG49" s="344" t="str">
        <f t="shared" si="45"/>
        <v/>
      </c>
      <c r="BH49" s="347" t="str">
        <f t="shared" si="46"/>
        <v/>
      </c>
      <c r="BI49" s="348" t="str">
        <f t="shared" si="47"/>
        <v/>
      </c>
      <c r="BJ49" s="348" t="str">
        <f t="shared" si="48"/>
        <v/>
      </c>
      <c r="BK49" s="486" t="str">
        <f t="shared" si="49"/>
        <v/>
      </c>
      <c r="BL49" s="349" t="str">
        <f t="shared" si="56"/>
        <v/>
      </c>
      <c r="BM49" s="135" t="str">
        <f t="shared" si="57"/>
        <v/>
      </c>
      <c r="BN49" s="136" t="str">
        <f t="shared" si="58"/>
        <v/>
      </c>
      <c r="BO49" s="137" t="str">
        <f t="shared" si="59"/>
        <v/>
      </c>
      <c r="BP49" s="135" t="str">
        <f t="shared" si="60"/>
        <v/>
      </c>
      <c r="BQ49" s="136" t="str">
        <f t="shared" si="61"/>
        <v/>
      </c>
      <c r="BR49" s="137" t="str">
        <f t="shared" si="62"/>
        <v/>
      </c>
      <c r="BS49" s="135" t="str">
        <f t="shared" si="63"/>
        <v/>
      </c>
      <c r="BT49" s="140" t="str">
        <f t="shared" si="64"/>
        <v/>
      </c>
      <c r="BU49" s="348" t="str">
        <f t="shared" si="50"/>
        <v/>
      </c>
      <c r="BV49" s="348" t="str">
        <f t="shared" si="51"/>
        <v/>
      </c>
      <c r="BW49" s="348" t="str">
        <f t="shared" si="52"/>
        <v/>
      </c>
      <c r="BX49" s="350" t="str">
        <f t="shared" si="53"/>
        <v/>
      </c>
      <c r="BY49" s="351" t="str">
        <f t="shared" si="54"/>
        <v/>
      </c>
    </row>
    <row r="50" spans="1:77" s="5" customFormat="1" ht="15.6" x14ac:dyDescent="0.3">
      <c r="A50" s="141">
        <v>29</v>
      </c>
      <c r="B50" s="333"/>
      <c r="C50" s="22"/>
      <c r="D50" s="754"/>
      <c r="E50" s="756"/>
      <c r="F50" s="758"/>
      <c r="G50" s="49"/>
      <c r="H50" s="334"/>
      <c r="I50" s="334"/>
      <c r="J50" s="335"/>
      <c r="K50" s="336"/>
      <c r="L50" s="38" t="str">
        <f t="shared" si="0"/>
        <v/>
      </c>
      <c r="M50" s="38" t="str">
        <f t="shared" si="1"/>
        <v/>
      </c>
      <c r="N50" s="38" t="str">
        <f t="shared" si="2"/>
        <v/>
      </c>
      <c r="O50" s="39" t="str">
        <f t="shared" si="3"/>
        <v/>
      </c>
      <c r="P50" s="40" t="str">
        <f t="shared" si="55"/>
        <v/>
      </c>
      <c r="Q50" s="77" t="str">
        <f t="shared" si="4"/>
        <v/>
      </c>
      <c r="R50" s="337" t="str">
        <f t="shared" si="5"/>
        <v/>
      </c>
      <c r="S50" s="40" t="str">
        <f t="shared" si="6"/>
        <v/>
      </c>
      <c r="T50" s="77" t="str">
        <f t="shared" si="7"/>
        <v/>
      </c>
      <c r="U50" s="337" t="str">
        <f t="shared" si="8"/>
        <v/>
      </c>
      <c r="V50" s="40" t="str">
        <f t="shared" si="9"/>
        <v/>
      </c>
      <c r="W50" s="77" t="str">
        <f t="shared" si="10"/>
        <v/>
      </c>
      <c r="X50" s="41" t="str">
        <f t="shared" si="11"/>
        <v/>
      </c>
      <c r="Y50" s="41" t="str">
        <f t="shared" si="12"/>
        <v/>
      </c>
      <c r="Z50" s="41" t="str">
        <f t="shared" si="13"/>
        <v/>
      </c>
      <c r="AA50" s="42" t="str">
        <f t="shared" si="14"/>
        <v/>
      </c>
      <c r="AB50" s="338">
        <f t="shared" si="15"/>
        <v>0</v>
      </c>
      <c r="AC50" s="338" t="str">
        <f t="shared" si="16"/>
        <v/>
      </c>
      <c r="AD50" s="338" t="str">
        <f t="shared" si="17"/>
        <v/>
      </c>
      <c r="AE50" s="339" t="str">
        <f t="shared" si="18"/>
        <v/>
      </c>
      <c r="AF50" s="339" t="str">
        <f t="shared" si="19"/>
        <v/>
      </c>
      <c r="AG50" s="340" t="str">
        <f t="shared" si="20"/>
        <v/>
      </c>
      <c r="AH50" s="339" t="str">
        <f t="shared" si="21"/>
        <v/>
      </c>
      <c r="AI50" s="339" t="str">
        <f t="shared" si="22"/>
        <v/>
      </c>
      <c r="AJ50" s="340" t="str">
        <f t="shared" si="23"/>
        <v/>
      </c>
      <c r="AK50" s="339" t="str">
        <f t="shared" si="24"/>
        <v/>
      </c>
      <c r="AL50" s="339" t="str">
        <f t="shared" si="25"/>
        <v/>
      </c>
      <c r="AM50" s="340" t="str">
        <f t="shared" si="26"/>
        <v/>
      </c>
      <c r="AN50" s="341" t="str">
        <f t="shared" si="27"/>
        <v/>
      </c>
      <c r="AO50" s="342" t="str">
        <f t="shared" si="28"/>
        <v/>
      </c>
      <c r="AP50" s="339" t="str">
        <f t="shared" si="29"/>
        <v/>
      </c>
      <c r="AQ50" s="340" t="str">
        <f t="shared" si="30"/>
        <v/>
      </c>
      <c r="AR50" s="342" t="str">
        <f t="shared" si="31"/>
        <v/>
      </c>
      <c r="AS50" s="339" t="str">
        <f t="shared" si="32"/>
        <v/>
      </c>
      <c r="AT50" s="340" t="str">
        <f t="shared" si="33"/>
        <v/>
      </c>
      <c r="AU50" s="342" t="str">
        <f t="shared" si="34"/>
        <v/>
      </c>
      <c r="AV50" s="339" t="str">
        <f t="shared" si="35"/>
        <v/>
      </c>
      <c r="AW50" s="340" t="str">
        <f t="shared" si="36"/>
        <v/>
      </c>
      <c r="AX50" s="343"/>
      <c r="AY50" s="340" t="str">
        <f t="shared" si="37"/>
        <v/>
      </c>
      <c r="AZ50" s="340" t="str">
        <f t="shared" si="38"/>
        <v/>
      </c>
      <c r="BA50" s="344" t="str">
        <f t="shared" si="39"/>
        <v/>
      </c>
      <c r="BB50" s="345" t="str">
        <f t="shared" si="40"/>
        <v/>
      </c>
      <c r="BC50" s="346" t="str">
        <f t="shared" si="41"/>
        <v/>
      </c>
      <c r="BD50" s="344" t="str">
        <f t="shared" si="42"/>
        <v/>
      </c>
      <c r="BE50" s="345" t="str">
        <f t="shared" si="43"/>
        <v/>
      </c>
      <c r="BF50" s="346" t="str">
        <f t="shared" si="44"/>
        <v/>
      </c>
      <c r="BG50" s="344" t="str">
        <f t="shared" si="45"/>
        <v/>
      </c>
      <c r="BH50" s="347" t="str">
        <f t="shared" si="46"/>
        <v/>
      </c>
      <c r="BI50" s="348" t="str">
        <f t="shared" si="47"/>
        <v/>
      </c>
      <c r="BJ50" s="348" t="str">
        <f t="shared" si="48"/>
        <v/>
      </c>
      <c r="BK50" s="486" t="str">
        <f t="shared" si="49"/>
        <v/>
      </c>
      <c r="BL50" s="349" t="str">
        <f t="shared" si="56"/>
        <v/>
      </c>
      <c r="BM50" s="135" t="str">
        <f t="shared" si="57"/>
        <v/>
      </c>
      <c r="BN50" s="136" t="str">
        <f t="shared" si="58"/>
        <v/>
      </c>
      <c r="BO50" s="137" t="str">
        <f t="shared" si="59"/>
        <v/>
      </c>
      <c r="BP50" s="135" t="str">
        <f t="shared" si="60"/>
        <v/>
      </c>
      <c r="BQ50" s="136" t="str">
        <f t="shared" si="61"/>
        <v/>
      </c>
      <c r="BR50" s="137" t="str">
        <f t="shared" si="62"/>
        <v/>
      </c>
      <c r="BS50" s="135" t="str">
        <f t="shared" si="63"/>
        <v/>
      </c>
      <c r="BT50" s="140" t="str">
        <f t="shared" si="64"/>
        <v/>
      </c>
      <c r="BU50" s="348" t="str">
        <f t="shared" si="50"/>
        <v/>
      </c>
      <c r="BV50" s="348" t="str">
        <f t="shared" si="51"/>
        <v/>
      </c>
      <c r="BW50" s="348" t="str">
        <f t="shared" si="52"/>
        <v/>
      </c>
      <c r="BX50" s="350" t="str">
        <f t="shared" si="53"/>
        <v/>
      </c>
      <c r="BY50" s="351" t="str">
        <f t="shared" si="54"/>
        <v/>
      </c>
    </row>
    <row r="51" spans="1:77" s="5" customFormat="1" ht="15.6" x14ac:dyDescent="0.3">
      <c r="A51" s="141">
        <v>30</v>
      </c>
      <c r="B51" s="333"/>
      <c r="C51" s="22"/>
      <c r="D51" s="754"/>
      <c r="E51" s="756"/>
      <c r="F51" s="758"/>
      <c r="G51" s="49"/>
      <c r="H51" s="334"/>
      <c r="I51" s="334"/>
      <c r="J51" s="335"/>
      <c r="K51" s="336"/>
      <c r="L51" s="38" t="str">
        <f t="shared" si="0"/>
        <v/>
      </c>
      <c r="M51" s="38" t="str">
        <f t="shared" si="1"/>
        <v/>
      </c>
      <c r="N51" s="38" t="str">
        <f t="shared" si="2"/>
        <v/>
      </c>
      <c r="O51" s="39" t="str">
        <f t="shared" si="3"/>
        <v/>
      </c>
      <c r="P51" s="40" t="str">
        <f t="shared" si="55"/>
        <v/>
      </c>
      <c r="Q51" s="77" t="str">
        <f t="shared" si="4"/>
        <v/>
      </c>
      <c r="R51" s="337" t="str">
        <f t="shared" si="5"/>
        <v/>
      </c>
      <c r="S51" s="40" t="str">
        <f t="shared" si="6"/>
        <v/>
      </c>
      <c r="T51" s="77" t="str">
        <f t="shared" si="7"/>
        <v/>
      </c>
      <c r="U51" s="337" t="str">
        <f t="shared" si="8"/>
        <v/>
      </c>
      <c r="V51" s="40" t="str">
        <f t="shared" si="9"/>
        <v/>
      </c>
      <c r="W51" s="77" t="str">
        <f t="shared" si="10"/>
        <v/>
      </c>
      <c r="X51" s="41" t="str">
        <f t="shared" si="11"/>
        <v/>
      </c>
      <c r="Y51" s="41" t="str">
        <f t="shared" si="12"/>
        <v/>
      </c>
      <c r="Z51" s="41" t="str">
        <f t="shared" si="13"/>
        <v/>
      </c>
      <c r="AA51" s="42" t="str">
        <f t="shared" si="14"/>
        <v/>
      </c>
      <c r="AB51" s="338">
        <f t="shared" si="15"/>
        <v>0</v>
      </c>
      <c r="AC51" s="338" t="str">
        <f t="shared" si="16"/>
        <v/>
      </c>
      <c r="AD51" s="338" t="str">
        <f t="shared" si="17"/>
        <v/>
      </c>
      <c r="AE51" s="339" t="str">
        <f t="shared" si="18"/>
        <v/>
      </c>
      <c r="AF51" s="339" t="str">
        <f t="shared" si="19"/>
        <v/>
      </c>
      <c r="AG51" s="340" t="str">
        <f t="shared" si="20"/>
        <v/>
      </c>
      <c r="AH51" s="339" t="str">
        <f t="shared" si="21"/>
        <v/>
      </c>
      <c r="AI51" s="339" t="str">
        <f t="shared" si="22"/>
        <v/>
      </c>
      <c r="AJ51" s="340" t="str">
        <f t="shared" si="23"/>
        <v/>
      </c>
      <c r="AK51" s="339" t="str">
        <f t="shared" si="24"/>
        <v/>
      </c>
      <c r="AL51" s="339" t="str">
        <f t="shared" si="25"/>
        <v/>
      </c>
      <c r="AM51" s="340" t="str">
        <f t="shared" si="26"/>
        <v/>
      </c>
      <c r="AN51" s="341" t="str">
        <f t="shared" si="27"/>
        <v/>
      </c>
      <c r="AO51" s="342" t="str">
        <f t="shared" si="28"/>
        <v/>
      </c>
      <c r="AP51" s="339" t="str">
        <f t="shared" si="29"/>
        <v/>
      </c>
      <c r="AQ51" s="340" t="str">
        <f t="shared" si="30"/>
        <v/>
      </c>
      <c r="AR51" s="342" t="str">
        <f t="shared" si="31"/>
        <v/>
      </c>
      <c r="AS51" s="339" t="str">
        <f t="shared" si="32"/>
        <v/>
      </c>
      <c r="AT51" s="340" t="str">
        <f t="shared" si="33"/>
        <v/>
      </c>
      <c r="AU51" s="342" t="str">
        <f t="shared" si="34"/>
        <v/>
      </c>
      <c r="AV51" s="339" t="str">
        <f t="shared" si="35"/>
        <v/>
      </c>
      <c r="AW51" s="340" t="str">
        <f t="shared" si="36"/>
        <v/>
      </c>
      <c r="AX51" s="343"/>
      <c r="AY51" s="340" t="str">
        <f t="shared" si="37"/>
        <v/>
      </c>
      <c r="AZ51" s="340" t="str">
        <f t="shared" si="38"/>
        <v/>
      </c>
      <c r="BA51" s="344" t="str">
        <f t="shared" si="39"/>
        <v/>
      </c>
      <c r="BB51" s="345" t="str">
        <f t="shared" si="40"/>
        <v/>
      </c>
      <c r="BC51" s="346" t="str">
        <f t="shared" si="41"/>
        <v/>
      </c>
      <c r="BD51" s="344" t="str">
        <f t="shared" si="42"/>
        <v/>
      </c>
      <c r="BE51" s="345" t="str">
        <f t="shared" si="43"/>
        <v/>
      </c>
      <c r="BF51" s="346" t="str">
        <f t="shared" si="44"/>
        <v/>
      </c>
      <c r="BG51" s="344" t="str">
        <f t="shared" si="45"/>
        <v/>
      </c>
      <c r="BH51" s="347" t="str">
        <f t="shared" si="46"/>
        <v/>
      </c>
      <c r="BI51" s="348" t="str">
        <f t="shared" si="47"/>
        <v/>
      </c>
      <c r="BJ51" s="348" t="str">
        <f t="shared" si="48"/>
        <v/>
      </c>
      <c r="BK51" s="486" t="str">
        <f t="shared" si="49"/>
        <v/>
      </c>
      <c r="BL51" s="349" t="str">
        <f t="shared" si="56"/>
        <v/>
      </c>
      <c r="BM51" s="135" t="str">
        <f t="shared" si="57"/>
        <v/>
      </c>
      <c r="BN51" s="136" t="str">
        <f t="shared" si="58"/>
        <v/>
      </c>
      <c r="BO51" s="137" t="str">
        <f t="shared" si="59"/>
        <v/>
      </c>
      <c r="BP51" s="135" t="str">
        <f t="shared" si="60"/>
        <v/>
      </c>
      <c r="BQ51" s="136" t="str">
        <f t="shared" si="61"/>
        <v/>
      </c>
      <c r="BR51" s="137" t="str">
        <f t="shared" si="62"/>
        <v/>
      </c>
      <c r="BS51" s="135" t="str">
        <f t="shared" si="63"/>
        <v/>
      </c>
      <c r="BT51" s="140" t="str">
        <f t="shared" si="64"/>
        <v/>
      </c>
      <c r="BU51" s="348" t="str">
        <f t="shared" si="50"/>
        <v/>
      </c>
      <c r="BV51" s="348" t="str">
        <f t="shared" si="51"/>
        <v/>
      </c>
      <c r="BW51" s="348" t="str">
        <f t="shared" si="52"/>
        <v/>
      </c>
      <c r="BX51" s="350" t="str">
        <f t="shared" si="53"/>
        <v/>
      </c>
      <c r="BY51" s="351" t="str">
        <f t="shared" si="54"/>
        <v/>
      </c>
    </row>
    <row r="52" spans="1:77" s="5" customFormat="1" ht="15.6" x14ac:dyDescent="0.3">
      <c r="A52" s="141">
        <v>31</v>
      </c>
      <c r="B52" s="333"/>
      <c r="C52" s="22"/>
      <c r="D52" s="754"/>
      <c r="E52" s="756"/>
      <c r="F52" s="758"/>
      <c r="G52" s="49"/>
      <c r="H52" s="334"/>
      <c r="I52" s="334"/>
      <c r="J52" s="335"/>
      <c r="K52" s="336"/>
      <c r="L52" s="38" t="str">
        <f t="shared" si="0"/>
        <v/>
      </c>
      <c r="M52" s="38" t="str">
        <f t="shared" si="1"/>
        <v/>
      </c>
      <c r="N52" s="38" t="str">
        <f t="shared" si="2"/>
        <v/>
      </c>
      <c r="O52" s="39" t="str">
        <f t="shared" si="3"/>
        <v/>
      </c>
      <c r="P52" s="40" t="str">
        <f t="shared" si="55"/>
        <v/>
      </c>
      <c r="Q52" s="77" t="str">
        <f t="shared" si="4"/>
        <v/>
      </c>
      <c r="R52" s="337" t="str">
        <f t="shared" si="5"/>
        <v/>
      </c>
      <c r="S52" s="40" t="str">
        <f t="shared" si="6"/>
        <v/>
      </c>
      <c r="T52" s="77" t="str">
        <f t="shared" si="7"/>
        <v/>
      </c>
      <c r="U52" s="337" t="str">
        <f t="shared" si="8"/>
        <v/>
      </c>
      <c r="V52" s="40" t="str">
        <f t="shared" si="9"/>
        <v/>
      </c>
      <c r="W52" s="77" t="str">
        <f t="shared" si="10"/>
        <v/>
      </c>
      <c r="X52" s="41" t="str">
        <f t="shared" si="11"/>
        <v/>
      </c>
      <c r="Y52" s="41" t="str">
        <f t="shared" si="12"/>
        <v/>
      </c>
      <c r="Z52" s="41" t="str">
        <f t="shared" si="13"/>
        <v/>
      </c>
      <c r="AA52" s="42" t="str">
        <f t="shared" si="14"/>
        <v/>
      </c>
      <c r="AB52" s="338">
        <f t="shared" si="15"/>
        <v>0</v>
      </c>
      <c r="AC52" s="338" t="str">
        <f t="shared" si="16"/>
        <v/>
      </c>
      <c r="AD52" s="338" t="str">
        <f t="shared" si="17"/>
        <v/>
      </c>
      <c r="AE52" s="339" t="str">
        <f t="shared" si="18"/>
        <v/>
      </c>
      <c r="AF52" s="339" t="str">
        <f t="shared" si="19"/>
        <v/>
      </c>
      <c r="AG52" s="340" t="str">
        <f t="shared" si="20"/>
        <v/>
      </c>
      <c r="AH52" s="339" t="str">
        <f t="shared" si="21"/>
        <v/>
      </c>
      <c r="AI52" s="339" t="str">
        <f t="shared" si="22"/>
        <v/>
      </c>
      <c r="AJ52" s="340" t="str">
        <f t="shared" si="23"/>
        <v/>
      </c>
      <c r="AK52" s="339" t="str">
        <f t="shared" si="24"/>
        <v/>
      </c>
      <c r="AL52" s="339" t="str">
        <f t="shared" si="25"/>
        <v/>
      </c>
      <c r="AM52" s="340" t="str">
        <f t="shared" si="26"/>
        <v/>
      </c>
      <c r="AN52" s="341" t="str">
        <f t="shared" si="27"/>
        <v/>
      </c>
      <c r="AO52" s="342" t="str">
        <f t="shared" si="28"/>
        <v/>
      </c>
      <c r="AP52" s="339" t="str">
        <f t="shared" si="29"/>
        <v/>
      </c>
      <c r="AQ52" s="340" t="str">
        <f t="shared" si="30"/>
        <v/>
      </c>
      <c r="AR52" s="342" t="str">
        <f t="shared" si="31"/>
        <v/>
      </c>
      <c r="AS52" s="339" t="str">
        <f t="shared" si="32"/>
        <v/>
      </c>
      <c r="AT52" s="340" t="str">
        <f t="shared" si="33"/>
        <v/>
      </c>
      <c r="AU52" s="342" t="str">
        <f t="shared" si="34"/>
        <v/>
      </c>
      <c r="AV52" s="339" t="str">
        <f t="shared" si="35"/>
        <v/>
      </c>
      <c r="AW52" s="340" t="str">
        <f t="shared" si="36"/>
        <v/>
      </c>
      <c r="AX52" s="343"/>
      <c r="AY52" s="340" t="str">
        <f t="shared" si="37"/>
        <v/>
      </c>
      <c r="AZ52" s="340" t="str">
        <f t="shared" si="38"/>
        <v/>
      </c>
      <c r="BA52" s="344" t="str">
        <f t="shared" si="39"/>
        <v/>
      </c>
      <c r="BB52" s="345" t="str">
        <f t="shared" si="40"/>
        <v/>
      </c>
      <c r="BC52" s="346" t="str">
        <f t="shared" si="41"/>
        <v/>
      </c>
      <c r="BD52" s="344" t="str">
        <f t="shared" si="42"/>
        <v/>
      </c>
      <c r="BE52" s="345" t="str">
        <f t="shared" si="43"/>
        <v/>
      </c>
      <c r="BF52" s="346" t="str">
        <f t="shared" si="44"/>
        <v/>
      </c>
      <c r="BG52" s="344" t="str">
        <f t="shared" si="45"/>
        <v/>
      </c>
      <c r="BH52" s="347" t="str">
        <f t="shared" si="46"/>
        <v/>
      </c>
      <c r="BI52" s="348" t="str">
        <f t="shared" si="47"/>
        <v/>
      </c>
      <c r="BJ52" s="348" t="str">
        <f t="shared" si="48"/>
        <v/>
      </c>
      <c r="BK52" s="486" t="str">
        <f t="shared" si="49"/>
        <v/>
      </c>
      <c r="BL52" s="349" t="str">
        <f t="shared" si="56"/>
        <v/>
      </c>
      <c r="BM52" s="135" t="str">
        <f t="shared" si="57"/>
        <v/>
      </c>
      <c r="BN52" s="136" t="str">
        <f t="shared" si="58"/>
        <v/>
      </c>
      <c r="BO52" s="137" t="str">
        <f t="shared" si="59"/>
        <v/>
      </c>
      <c r="BP52" s="135" t="str">
        <f t="shared" si="60"/>
        <v/>
      </c>
      <c r="BQ52" s="136" t="str">
        <f t="shared" si="61"/>
        <v/>
      </c>
      <c r="BR52" s="137" t="str">
        <f t="shared" si="62"/>
        <v/>
      </c>
      <c r="BS52" s="135" t="str">
        <f t="shared" si="63"/>
        <v/>
      </c>
      <c r="BT52" s="140" t="str">
        <f t="shared" si="64"/>
        <v/>
      </c>
      <c r="BU52" s="348" t="str">
        <f t="shared" si="50"/>
        <v/>
      </c>
      <c r="BV52" s="348" t="str">
        <f t="shared" si="51"/>
        <v/>
      </c>
      <c r="BW52" s="348" t="str">
        <f t="shared" si="52"/>
        <v/>
      </c>
      <c r="BX52" s="350" t="str">
        <f t="shared" si="53"/>
        <v/>
      </c>
      <c r="BY52" s="351" t="str">
        <f t="shared" si="54"/>
        <v/>
      </c>
    </row>
    <row r="53" spans="1:77" s="5" customFormat="1" ht="15.6" x14ac:dyDescent="0.3">
      <c r="A53" s="141">
        <v>32</v>
      </c>
      <c r="B53" s="333"/>
      <c r="C53" s="22"/>
      <c r="D53" s="754"/>
      <c r="E53" s="756"/>
      <c r="F53" s="758"/>
      <c r="G53" s="49"/>
      <c r="H53" s="334"/>
      <c r="I53" s="334"/>
      <c r="J53" s="335"/>
      <c r="K53" s="336"/>
      <c r="L53" s="38" t="str">
        <f t="shared" si="0"/>
        <v/>
      </c>
      <c r="M53" s="38" t="str">
        <f t="shared" si="1"/>
        <v/>
      </c>
      <c r="N53" s="38" t="str">
        <f t="shared" si="2"/>
        <v/>
      </c>
      <c r="O53" s="39" t="str">
        <f t="shared" si="3"/>
        <v/>
      </c>
      <c r="P53" s="40" t="str">
        <f t="shared" si="55"/>
        <v/>
      </c>
      <c r="Q53" s="77" t="str">
        <f t="shared" si="4"/>
        <v/>
      </c>
      <c r="R53" s="337" t="str">
        <f t="shared" si="5"/>
        <v/>
      </c>
      <c r="S53" s="40" t="str">
        <f t="shared" si="6"/>
        <v/>
      </c>
      <c r="T53" s="77" t="str">
        <f t="shared" si="7"/>
        <v/>
      </c>
      <c r="U53" s="337" t="str">
        <f t="shared" si="8"/>
        <v/>
      </c>
      <c r="V53" s="40" t="str">
        <f t="shared" si="9"/>
        <v/>
      </c>
      <c r="W53" s="77" t="str">
        <f t="shared" si="10"/>
        <v/>
      </c>
      <c r="X53" s="41" t="str">
        <f t="shared" si="11"/>
        <v/>
      </c>
      <c r="Y53" s="41" t="str">
        <f t="shared" si="12"/>
        <v/>
      </c>
      <c r="Z53" s="41" t="str">
        <f t="shared" si="13"/>
        <v/>
      </c>
      <c r="AA53" s="42" t="str">
        <f t="shared" si="14"/>
        <v/>
      </c>
      <c r="AB53" s="338">
        <f t="shared" si="15"/>
        <v>0</v>
      </c>
      <c r="AC53" s="338" t="str">
        <f t="shared" si="16"/>
        <v/>
      </c>
      <c r="AD53" s="338" t="str">
        <f t="shared" si="17"/>
        <v/>
      </c>
      <c r="AE53" s="339" t="str">
        <f t="shared" si="18"/>
        <v/>
      </c>
      <c r="AF53" s="339" t="str">
        <f t="shared" si="19"/>
        <v/>
      </c>
      <c r="AG53" s="340" t="str">
        <f t="shared" si="20"/>
        <v/>
      </c>
      <c r="AH53" s="339" t="str">
        <f t="shared" si="21"/>
        <v/>
      </c>
      <c r="AI53" s="339" t="str">
        <f t="shared" si="22"/>
        <v/>
      </c>
      <c r="AJ53" s="340" t="str">
        <f t="shared" si="23"/>
        <v/>
      </c>
      <c r="AK53" s="339" t="str">
        <f t="shared" si="24"/>
        <v/>
      </c>
      <c r="AL53" s="339" t="str">
        <f t="shared" si="25"/>
        <v/>
      </c>
      <c r="AM53" s="340" t="str">
        <f t="shared" si="26"/>
        <v/>
      </c>
      <c r="AN53" s="341" t="str">
        <f t="shared" si="27"/>
        <v/>
      </c>
      <c r="AO53" s="342" t="str">
        <f t="shared" si="28"/>
        <v/>
      </c>
      <c r="AP53" s="339" t="str">
        <f t="shared" si="29"/>
        <v/>
      </c>
      <c r="AQ53" s="340" t="str">
        <f t="shared" si="30"/>
        <v/>
      </c>
      <c r="AR53" s="342" t="str">
        <f t="shared" si="31"/>
        <v/>
      </c>
      <c r="AS53" s="339" t="str">
        <f t="shared" si="32"/>
        <v/>
      </c>
      <c r="AT53" s="340" t="str">
        <f t="shared" si="33"/>
        <v/>
      </c>
      <c r="AU53" s="342" t="str">
        <f t="shared" si="34"/>
        <v/>
      </c>
      <c r="AV53" s="339" t="str">
        <f t="shared" si="35"/>
        <v/>
      </c>
      <c r="AW53" s="340" t="str">
        <f t="shared" si="36"/>
        <v/>
      </c>
      <c r="AX53" s="343"/>
      <c r="AY53" s="340" t="str">
        <f t="shared" si="37"/>
        <v/>
      </c>
      <c r="AZ53" s="340" t="str">
        <f t="shared" si="38"/>
        <v/>
      </c>
      <c r="BA53" s="344" t="str">
        <f t="shared" si="39"/>
        <v/>
      </c>
      <c r="BB53" s="345" t="str">
        <f t="shared" si="40"/>
        <v/>
      </c>
      <c r="BC53" s="346" t="str">
        <f t="shared" si="41"/>
        <v/>
      </c>
      <c r="BD53" s="344" t="str">
        <f t="shared" si="42"/>
        <v/>
      </c>
      <c r="BE53" s="345" t="str">
        <f t="shared" si="43"/>
        <v/>
      </c>
      <c r="BF53" s="346" t="str">
        <f t="shared" si="44"/>
        <v/>
      </c>
      <c r="BG53" s="344" t="str">
        <f t="shared" si="45"/>
        <v/>
      </c>
      <c r="BH53" s="347" t="str">
        <f t="shared" si="46"/>
        <v/>
      </c>
      <c r="BI53" s="348" t="str">
        <f t="shared" si="47"/>
        <v/>
      </c>
      <c r="BJ53" s="348" t="str">
        <f t="shared" si="48"/>
        <v/>
      </c>
      <c r="BK53" s="486" t="str">
        <f t="shared" si="49"/>
        <v/>
      </c>
      <c r="BL53" s="349" t="str">
        <f t="shared" si="56"/>
        <v/>
      </c>
      <c r="BM53" s="135" t="str">
        <f t="shared" si="57"/>
        <v/>
      </c>
      <c r="BN53" s="136" t="str">
        <f t="shared" si="58"/>
        <v/>
      </c>
      <c r="BO53" s="137" t="str">
        <f t="shared" si="59"/>
        <v/>
      </c>
      <c r="BP53" s="135" t="str">
        <f t="shared" si="60"/>
        <v/>
      </c>
      <c r="BQ53" s="136" t="str">
        <f t="shared" si="61"/>
        <v/>
      </c>
      <c r="BR53" s="137" t="str">
        <f t="shared" si="62"/>
        <v/>
      </c>
      <c r="BS53" s="135" t="str">
        <f t="shared" si="63"/>
        <v/>
      </c>
      <c r="BT53" s="140" t="str">
        <f t="shared" si="64"/>
        <v/>
      </c>
      <c r="BU53" s="348" t="str">
        <f t="shared" si="50"/>
        <v/>
      </c>
      <c r="BV53" s="348" t="str">
        <f t="shared" si="51"/>
        <v/>
      </c>
      <c r="BW53" s="348" t="str">
        <f t="shared" si="52"/>
        <v/>
      </c>
      <c r="BX53" s="350" t="str">
        <f t="shared" si="53"/>
        <v/>
      </c>
      <c r="BY53" s="351" t="str">
        <f t="shared" si="54"/>
        <v/>
      </c>
    </row>
    <row r="54" spans="1:77" s="5" customFormat="1" ht="15.6" x14ac:dyDescent="0.3">
      <c r="A54" s="141">
        <v>33</v>
      </c>
      <c r="B54" s="333"/>
      <c r="C54" s="22"/>
      <c r="D54" s="754"/>
      <c r="E54" s="756"/>
      <c r="F54" s="758"/>
      <c r="G54" s="49"/>
      <c r="H54" s="334"/>
      <c r="I54" s="334"/>
      <c r="J54" s="335"/>
      <c r="K54" s="336"/>
      <c r="L54" s="38" t="str">
        <f t="shared" si="0"/>
        <v/>
      </c>
      <c r="M54" s="38" t="str">
        <f t="shared" si="1"/>
        <v/>
      </c>
      <c r="N54" s="38" t="str">
        <f t="shared" si="2"/>
        <v/>
      </c>
      <c r="O54" s="39" t="str">
        <f t="shared" si="3"/>
        <v/>
      </c>
      <c r="P54" s="40" t="str">
        <f t="shared" si="55"/>
        <v/>
      </c>
      <c r="Q54" s="77" t="str">
        <f t="shared" si="4"/>
        <v/>
      </c>
      <c r="R54" s="337" t="str">
        <f t="shared" si="5"/>
        <v/>
      </c>
      <c r="S54" s="40" t="str">
        <f t="shared" si="6"/>
        <v/>
      </c>
      <c r="T54" s="77" t="str">
        <f t="shared" si="7"/>
        <v/>
      </c>
      <c r="U54" s="337" t="str">
        <f t="shared" si="8"/>
        <v/>
      </c>
      <c r="V54" s="40" t="str">
        <f t="shared" si="9"/>
        <v/>
      </c>
      <c r="W54" s="77" t="str">
        <f t="shared" si="10"/>
        <v/>
      </c>
      <c r="X54" s="41" t="str">
        <f t="shared" si="11"/>
        <v/>
      </c>
      <c r="Y54" s="41" t="str">
        <f t="shared" si="12"/>
        <v/>
      </c>
      <c r="Z54" s="41" t="str">
        <f t="shared" si="13"/>
        <v/>
      </c>
      <c r="AA54" s="42" t="str">
        <f t="shared" si="14"/>
        <v/>
      </c>
      <c r="AB54" s="338">
        <f t="shared" si="15"/>
        <v>0</v>
      </c>
      <c r="AC54" s="338" t="str">
        <f t="shared" si="16"/>
        <v/>
      </c>
      <c r="AD54" s="338" t="str">
        <f t="shared" si="17"/>
        <v/>
      </c>
      <c r="AE54" s="339" t="str">
        <f t="shared" si="18"/>
        <v/>
      </c>
      <c r="AF54" s="339" t="str">
        <f t="shared" si="19"/>
        <v/>
      </c>
      <c r="AG54" s="340" t="str">
        <f t="shared" si="20"/>
        <v/>
      </c>
      <c r="AH54" s="339" t="str">
        <f t="shared" si="21"/>
        <v/>
      </c>
      <c r="AI54" s="339" t="str">
        <f t="shared" si="22"/>
        <v/>
      </c>
      <c r="AJ54" s="340" t="str">
        <f t="shared" si="23"/>
        <v/>
      </c>
      <c r="AK54" s="339" t="str">
        <f t="shared" si="24"/>
        <v/>
      </c>
      <c r="AL54" s="339" t="str">
        <f t="shared" si="25"/>
        <v/>
      </c>
      <c r="AM54" s="340" t="str">
        <f t="shared" si="26"/>
        <v/>
      </c>
      <c r="AN54" s="341" t="str">
        <f t="shared" si="27"/>
        <v/>
      </c>
      <c r="AO54" s="342" t="str">
        <f t="shared" si="28"/>
        <v/>
      </c>
      <c r="AP54" s="339" t="str">
        <f t="shared" si="29"/>
        <v/>
      </c>
      <c r="AQ54" s="340" t="str">
        <f t="shared" si="30"/>
        <v/>
      </c>
      <c r="AR54" s="342" t="str">
        <f t="shared" si="31"/>
        <v/>
      </c>
      <c r="AS54" s="339" t="str">
        <f t="shared" si="32"/>
        <v/>
      </c>
      <c r="AT54" s="340" t="str">
        <f t="shared" si="33"/>
        <v/>
      </c>
      <c r="AU54" s="342" t="str">
        <f t="shared" si="34"/>
        <v/>
      </c>
      <c r="AV54" s="339" t="str">
        <f t="shared" si="35"/>
        <v/>
      </c>
      <c r="AW54" s="340" t="str">
        <f t="shared" si="36"/>
        <v/>
      </c>
      <c r="AX54" s="343"/>
      <c r="AY54" s="340" t="str">
        <f t="shared" si="37"/>
        <v/>
      </c>
      <c r="AZ54" s="340" t="str">
        <f t="shared" si="38"/>
        <v/>
      </c>
      <c r="BA54" s="344" t="str">
        <f t="shared" si="39"/>
        <v/>
      </c>
      <c r="BB54" s="345" t="str">
        <f t="shared" si="40"/>
        <v/>
      </c>
      <c r="BC54" s="346" t="str">
        <f t="shared" si="41"/>
        <v/>
      </c>
      <c r="BD54" s="344" t="str">
        <f t="shared" si="42"/>
        <v/>
      </c>
      <c r="BE54" s="345" t="str">
        <f t="shared" si="43"/>
        <v/>
      </c>
      <c r="BF54" s="346" t="str">
        <f t="shared" si="44"/>
        <v/>
      </c>
      <c r="BG54" s="344" t="str">
        <f t="shared" si="45"/>
        <v/>
      </c>
      <c r="BH54" s="347" t="str">
        <f t="shared" si="46"/>
        <v/>
      </c>
      <c r="BI54" s="348" t="str">
        <f t="shared" si="47"/>
        <v/>
      </c>
      <c r="BJ54" s="348" t="str">
        <f t="shared" si="48"/>
        <v/>
      </c>
      <c r="BK54" s="486" t="str">
        <f t="shared" si="49"/>
        <v/>
      </c>
      <c r="BL54" s="349" t="str">
        <f t="shared" si="56"/>
        <v/>
      </c>
      <c r="BM54" s="135" t="str">
        <f t="shared" si="57"/>
        <v/>
      </c>
      <c r="BN54" s="136" t="str">
        <f t="shared" si="58"/>
        <v/>
      </c>
      <c r="BO54" s="137" t="str">
        <f t="shared" si="59"/>
        <v/>
      </c>
      <c r="BP54" s="135" t="str">
        <f t="shared" si="60"/>
        <v/>
      </c>
      <c r="BQ54" s="136" t="str">
        <f t="shared" si="61"/>
        <v/>
      </c>
      <c r="BR54" s="137" t="str">
        <f t="shared" si="62"/>
        <v/>
      </c>
      <c r="BS54" s="135" t="str">
        <f t="shared" si="63"/>
        <v/>
      </c>
      <c r="BT54" s="140" t="str">
        <f t="shared" si="64"/>
        <v/>
      </c>
      <c r="BU54" s="348" t="str">
        <f t="shared" si="50"/>
        <v/>
      </c>
      <c r="BV54" s="348" t="str">
        <f t="shared" si="51"/>
        <v/>
      </c>
      <c r="BW54" s="348" t="str">
        <f t="shared" si="52"/>
        <v/>
      </c>
      <c r="BX54" s="350" t="str">
        <f t="shared" si="53"/>
        <v/>
      </c>
      <c r="BY54" s="351" t="str">
        <f t="shared" si="54"/>
        <v/>
      </c>
    </row>
    <row r="55" spans="1:77" s="5" customFormat="1" ht="15.6" x14ac:dyDescent="0.3">
      <c r="A55" s="141">
        <v>34</v>
      </c>
      <c r="B55" s="333"/>
      <c r="C55" s="22"/>
      <c r="D55" s="754"/>
      <c r="E55" s="756"/>
      <c r="F55" s="758"/>
      <c r="G55" s="49"/>
      <c r="H55" s="334"/>
      <c r="I55" s="334"/>
      <c r="J55" s="335"/>
      <c r="K55" s="336"/>
      <c r="L55" s="38" t="str">
        <f t="shared" si="0"/>
        <v/>
      </c>
      <c r="M55" s="38" t="str">
        <f t="shared" si="1"/>
        <v/>
      </c>
      <c r="N55" s="38" t="str">
        <f t="shared" si="2"/>
        <v/>
      </c>
      <c r="O55" s="39" t="str">
        <f t="shared" si="3"/>
        <v/>
      </c>
      <c r="P55" s="40" t="str">
        <f t="shared" si="55"/>
        <v/>
      </c>
      <c r="Q55" s="77" t="str">
        <f t="shared" si="4"/>
        <v/>
      </c>
      <c r="R55" s="337" t="str">
        <f t="shared" si="5"/>
        <v/>
      </c>
      <c r="S55" s="40" t="str">
        <f t="shared" si="6"/>
        <v/>
      </c>
      <c r="T55" s="77" t="str">
        <f t="shared" si="7"/>
        <v/>
      </c>
      <c r="U55" s="337" t="str">
        <f t="shared" si="8"/>
        <v/>
      </c>
      <c r="V55" s="40" t="str">
        <f t="shared" si="9"/>
        <v/>
      </c>
      <c r="W55" s="77" t="str">
        <f t="shared" si="10"/>
        <v/>
      </c>
      <c r="X55" s="41" t="str">
        <f t="shared" si="11"/>
        <v/>
      </c>
      <c r="Y55" s="41" t="str">
        <f t="shared" si="12"/>
        <v/>
      </c>
      <c r="Z55" s="41" t="str">
        <f t="shared" si="13"/>
        <v/>
      </c>
      <c r="AA55" s="42" t="str">
        <f t="shared" si="14"/>
        <v/>
      </c>
      <c r="AB55" s="338">
        <f t="shared" si="15"/>
        <v>0</v>
      </c>
      <c r="AC55" s="338" t="str">
        <f t="shared" si="16"/>
        <v/>
      </c>
      <c r="AD55" s="338" t="str">
        <f t="shared" si="17"/>
        <v/>
      </c>
      <c r="AE55" s="339" t="str">
        <f t="shared" si="18"/>
        <v/>
      </c>
      <c r="AF55" s="339" t="str">
        <f t="shared" si="19"/>
        <v/>
      </c>
      <c r="AG55" s="340" t="str">
        <f t="shared" si="20"/>
        <v/>
      </c>
      <c r="AH55" s="339" t="str">
        <f t="shared" si="21"/>
        <v/>
      </c>
      <c r="AI55" s="339" t="str">
        <f t="shared" si="22"/>
        <v/>
      </c>
      <c r="AJ55" s="340" t="str">
        <f t="shared" si="23"/>
        <v/>
      </c>
      <c r="AK55" s="339" t="str">
        <f t="shared" si="24"/>
        <v/>
      </c>
      <c r="AL55" s="339" t="str">
        <f t="shared" si="25"/>
        <v/>
      </c>
      <c r="AM55" s="340" t="str">
        <f t="shared" si="26"/>
        <v/>
      </c>
      <c r="AN55" s="341" t="str">
        <f t="shared" si="27"/>
        <v/>
      </c>
      <c r="AO55" s="342" t="str">
        <f t="shared" si="28"/>
        <v/>
      </c>
      <c r="AP55" s="339" t="str">
        <f t="shared" si="29"/>
        <v/>
      </c>
      <c r="AQ55" s="340" t="str">
        <f t="shared" si="30"/>
        <v/>
      </c>
      <c r="AR55" s="342" t="str">
        <f t="shared" si="31"/>
        <v/>
      </c>
      <c r="AS55" s="339" t="str">
        <f t="shared" si="32"/>
        <v/>
      </c>
      <c r="AT55" s="340" t="str">
        <f t="shared" si="33"/>
        <v/>
      </c>
      <c r="AU55" s="342" t="str">
        <f t="shared" si="34"/>
        <v/>
      </c>
      <c r="AV55" s="339" t="str">
        <f t="shared" si="35"/>
        <v/>
      </c>
      <c r="AW55" s="340" t="str">
        <f t="shared" si="36"/>
        <v/>
      </c>
      <c r="AX55" s="343"/>
      <c r="AY55" s="340" t="str">
        <f t="shared" si="37"/>
        <v/>
      </c>
      <c r="AZ55" s="340" t="str">
        <f t="shared" si="38"/>
        <v/>
      </c>
      <c r="BA55" s="344" t="str">
        <f t="shared" si="39"/>
        <v/>
      </c>
      <c r="BB55" s="345" t="str">
        <f t="shared" si="40"/>
        <v/>
      </c>
      <c r="BC55" s="346" t="str">
        <f t="shared" si="41"/>
        <v/>
      </c>
      <c r="BD55" s="344" t="str">
        <f t="shared" si="42"/>
        <v/>
      </c>
      <c r="BE55" s="345" t="str">
        <f t="shared" si="43"/>
        <v/>
      </c>
      <c r="BF55" s="346" t="str">
        <f t="shared" si="44"/>
        <v/>
      </c>
      <c r="BG55" s="344" t="str">
        <f t="shared" si="45"/>
        <v/>
      </c>
      <c r="BH55" s="347" t="str">
        <f t="shared" si="46"/>
        <v/>
      </c>
      <c r="BI55" s="348" t="str">
        <f t="shared" si="47"/>
        <v/>
      </c>
      <c r="BJ55" s="348" t="str">
        <f t="shared" si="48"/>
        <v/>
      </c>
      <c r="BK55" s="486" t="str">
        <f t="shared" si="49"/>
        <v/>
      </c>
      <c r="BL55" s="349" t="str">
        <f t="shared" si="56"/>
        <v/>
      </c>
      <c r="BM55" s="135" t="str">
        <f t="shared" si="57"/>
        <v/>
      </c>
      <c r="BN55" s="136" t="str">
        <f t="shared" si="58"/>
        <v/>
      </c>
      <c r="BO55" s="137" t="str">
        <f t="shared" si="59"/>
        <v/>
      </c>
      <c r="BP55" s="135" t="str">
        <f t="shared" si="60"/>
        <v/>
      </c>
      <c r="BQ55" s="136" t="str">
        <f t="shared" si="61"/>
        <v/>
      </c>
      <c r="BR55" s="137" t="str">
        <f t="shared" si="62"/>
        <v/>
      </c>
      <c r="BS55" s="135" t="str">
        <f t="shared" si="63"/>
        <v/>
      </c>
      <c r="BT55" s="140" t="str">
        <f t="shared" si="64"/>
        <v/>
      </c>
      <c r="BU55" s="348" t="str">
        <f t="shared" si="50"/>
        <v/>
      </c>
      <c r="BV55" s="348" t="str">
        <f t="shared" si="51"/>
        <v/>
      </c>
      <c r="BW55" s="348" t="str">
        <f t="shared" si="52"/>
        <v/>
      </c>
      <c r="BX55" s="350" t="str">
        <f t="shared" si="53"/>
        <v/>
      </c>
      <c r="BY55" s="351" t="str">
        <f t="shared" si="54"/>
        <v/>
      </c>
    </row>
    <row r="56" spans="1:77" s="5" customFormat="1" ht="15.6" x14ac:dyDescent="0.3">
      <c r="A56" s="141">
        <v>35</v>
      </c>
      <c r="B56" s="333"/>
      <c r="C56" s="22"/>
      <c r="D56" s="754"/>
      <c r="E56" s="756"/>
      <c r="F56" s="758"/>
      <c r="G56" s="49"/>
      <c r="H56" s="334"/>
      <c r="I56" s="334"/>
      <c r="J56" s="335"/>
      <c r="K56" s="336"/>
      <c r="L56" s="38" t="str">
        <f t="shared" si="0"/>
        <v/>
      </c>
      <c r="M56" s="38" t="str">
        <f t="shared" si="1"/>
        <v/>
      </c>
      <c r="N56" s="38" t="str">
        <f t="shared" si="2"/>
        <v/>
      </c>
      <c r="O56" s="39" t="str">
        <f t="shared" si="3"/>
        <v/>
      </c>
      <c r="P56" s="40" t="str">
        <f t="shared" si="55"/>
        <v/>
      </c>
      <c r="Q56" s="77" t="str">
        <f t="shared" si="4"/>
        <v/>
      </c>
      <c r="R56" s="337" t="str">
        <f t="shared" si="5"/>
        <v/>
      </c>
      <c r="S56" s="40" t="str">
        <f t="shared" si="6"/>
        <v/>
      </c>
      <c r="T56" s="77" t="str">
        <f t="shared" si="7"/>
        <v/>
      </c>
      <c r="U56" s="337" t="str">
        <f t="shared" si="8"/>
        <v/>
      </c>
      <c r="V56" s="40" t="str">
        <f t="shared" si="9"/>
        <v/>
      </c>
      <c r="W56" s="77" t="str">
        <f t="shared" si="10"/>
        <v/>
      </c>
      <c r="X56" s="41" t="str">
        <f t="shared" si="11"/>
        <v/>
      </c>
      <c r="Y56" s="41" t="str">
        <f t="shared" si="12"/>
        <v/>
      </c>
      <c r="Z56" s="41" t="str">
        <f t="shared" si="13"/>
        <v/>
      </c>
      <c r="AA56" s="42" t="str">
        <f t="shared" si="14"/>
        <v/>
      </c>
      <c r="AB56" s="338">
        <f t="shared" si="15"/>
        <v>0</v>
      </c>
      <c r="AC56" s="338" t="str">
        <f t="shared" si="16"/>
        <v/>
      </c>
      <c r="AD56" s="338" t="str">
        <f t="shared" si="17"/>
        <v/>
      </c>
      <c r="AE56" s="339" t="str">
        <f t="shared" si="18"/>
        <v/>
      </c>
      <c r="AF56" s="339" t="str">
        <f t="shared" si="19"/>
        <v/>
      </c>
      <c r="AG56" s="340" t="str">
        <f t="shared" si="20"/>
        <v/>
      </c>
      <c r="AH56" s="339" t="str">
        <f t="shared" si="21"/>
        <v/>
      </c>
      <c r="AI56" s="339" t="str">
        <f t="shared" si="22"/>
        <v/>
      </c>
      <c r="AJ56" s="340" t="str">
        <f t="shared" si="23"/>
        <v/>
      </c>
      <c r="AK56" s="339" t="str">
        <f t="shared" si="24"/>
        <v/>
      </c>
      <c r="AL56" s="339" t="str">
        <f t="shared" si="25"/>
        <v/>
      </c>
      <c r="AM56" s="340" t="str">
        <f t="shared" si="26"/>
        <v/>
      </c>
      <c r="AN56" s="341" t="str">
        <f t="shared" si="27"/>
        <v/>
      </c>
      <c r="AO56" s="342" t="str">
        <f t="shared" si="28"/>
        <v/>
      </c>
      <c r="AP56" s="339" t="str">
        <f t="shared" si="29"/>
        <v/>
      </c>
      <c r="AQ56" s="340" t="str">
        <f t="shared" si="30"/>
        <v/>
      </c>
      <c r="AR56" s="342" t="str">
        <f t="shared" si="31"/>
        <v/>
      </c>
      <c r="AS56" s="339" t="str">
        <f t="shared" si="32"/>
        <v/>
      </c>
      <c r="AT56" s="340" t="str">
        <f t="shared" si="33"/>
        <v/>
      </c>
      <c r="AU56" s="342" t="str">
        <f t="shared" si="34"/>
        <v/>
      </c>
      <c r="AV56" s="339" t="str">
        <f t="shared" si="35"/>
        <v/>
      </c>
      <c r="AW56" s="340" t="str">
        <f t="shared" si="36"/>
        <v/>
      </c>
      <c r="AX56" s="343"/>
      <c r="AY56" s="340" t="str">
        <f t="shared" si="37"/>
        <v/>
      </c>
      <c r="AZ56" s="340" t="str">
        <f t="shared" si="38"/>
        <v/>
      </c>
      <c r="BA56" s="344" t="str">
        <f t="shared" si="39"/>
        <v/>
      </c>
      <c r="BB56" s="345" t="str">
        <f t="shared" si="40"/>
        <v/>
      </c>
      <c r="BC56" s="346" t="str">
        <f t="shared" si="41"/>
        <v/>
      </c>
      <c r="BD56" s="344" t="str">
        <f t="shared" si="42"/>
        <v/>
      </c>
      <c r="BE56" s="345" t="str">
        <f t="shared" si="43"/>
        <v/>
      </c>
      <c r="BF56" s="346" t="str">
        <f t="shared" si="44"/>
        <v/>
      </c>
      <c r="BG56" s="344" t="str">
        <f t="shared" si="45"/>
        <v/>
      </c>
      <c r="BH56" s="347" t="str">
        <f t="shared" si="46"/>
        <v/>
      </c>
      <c r="BI56" s="348" t="str">
        <f t="shared" si="47"/>
        <v/>
      </c>
      <c r="BJ56" s="348" t="str">
        <f t="shared" si="48"/>
        <v/>
      </c>
      <c r="BK56" s="486" t="str">
        <f t="shared" si="49"/>
        <v/>
      </c>
      <c r="BL56" s="349" t="str">
        <f t="shared" si="56"/>
        <v/>
      </c>
      <c r="BM56" s="135" t="str">
        <f t="shared" si="57"/>
        <v/>
      </c>
      <c r="BN56" s="136" t="str">
        <f t="shared" si="58"/>
        <v/>
      </c>
      <c r="BO56" s="137" t="str">
        <f t="shared" si="59"/>
        <v/>
      </c>
      <c r="BP56" s="135" t="str">
        <f t="shared" si="60"/>
        <v/>
      </c>
      <c r="BQ56" s="136" t="str">
        <f t="shared" si="61"/>
        <v/>
      </c>
      <c r="BR56" s="137" t="str">
        <f t="shared" si="62"/>
        <v/>
      </c>
      <c r="BS56" s="135" t="str">
        <f t="shared" si="63"/>
        <v/>
      </c>
      <c r="BT56" s="140" t="str">
        <f t="shared" si="64"/>
        <v/>
      </c>
      <c r="BU56" s="348" t="str">
        <f t="shared" si="50"/>
        <v/>
      </c>
      <c r="BV56" s="348" t="str">
        <f t="shared" si="51"/>
        <v/>
      </c>
      <c r="BW56" s="348" t="str">
        <f t="shared" si="52"/>
        <v/>
      </c>
      <c r="BX56" s="350" t="str">
        <f t="shared" si="53"/>
        <v/>
      </c>
      <c r="BY56" s="351" t="str">
        <f t="shared" si="54"/>
        <v/>
      </c>
    </row>
    <row r="57" spans="1:77" s="5" customFormat="1" ht="15.6" x14ac:dyDescent="0.3">
      <c r="A57" s="141">
        <v>36</v>
      </c>
      <c r="B57" s="333"/>
      <c r="C57" s="22"/>
      <c r="D57" s="754"/>
      <c r="E57" s="756"/>
      <c r="F57" s="758"/>
      <c r="G57" s="49"/>
      <c r="H57" s="334"/>
      <c r="I57" s="334"/>
      <c r="J57" s="335"/>
      <c r="K57" s="336"/>
      <c r="L57" s="38" t="str">
        <f t="shared" si="0"/>
        <v/>
      </c>
      <c r="M57" s="38" t="str">
        <f t="shared" si="1"/>
        <v/>
      </c>
      <c r="N57" s="38" t="str">
        <f t="shared" si="2"/>
        <v/>
      </c>
      <c r="O57" s="39" t="str">
        <f t="shared" si="3"/>
        <v/>
      </c>
      <c r="P57" s="40" t="str">
        <f t="shared" si="55"/>
        <v/>
      </c>
      <c r="Q57" s="77" t="str">
        <f t="shared" si="4"/>
        <v/>
      </c>
      <c r="R57" s="337" t="str">
        <f t="shared" si="5"/>
        <v/>
      </c>
      <c r="S57" s="40" t="str">
        <f t="shared" si="6"/>
        <v/>
      </c>
      <c r="T57" s="77" t="str">
        <f t="shared" si="7"/>
        <v/>
      </c>
      <c r="U57" s="337" t="str">
        <f t="shared" si="8"/>
        <v/>
      </c>
      <c r="V57" s="40" t="str">
        <f t="shared" si="9"/>
        <v/>
      </c>
      <c r="W57" s="77" t="str">
        <f t="shared" si="10"/>
        <v/>
      </c>
      <c r="X57" s="41" t="str">
        <f t="shared" si="11"/>
        <v/>
      </c>
      <c r="Y57" s="41" t="str">
        <f t="shared" si="12"/>
        <v/>
      </c>
      <c r="Z57" s="41" t="str">
        <f t="shared" si="13"/>
        <v/>
      </c>
      <c r="AA57" s="42" t="str">
        <f t="shared" si="14"/>
        <v/>
      </c>
      <c r="AB57" s="338">
        <f t="shared" si="15"/>
        <v>0</v>
      </c>
      <c r="AC57" s="338" t="str">
        <f t="shared" si="16"/>
        <v/>
      </c>
      <c r="AD57" s="338" t="str">
        <f t="shared" si="17"/>
        <v/>
      </c>
      <c r="AE57" s="339" t="str">
        <f t="shared" si="18"/>
        <v/>
      </c>
      <c r="AF57" s="339" t="str">
        <f t="shared" si="19"/>
        <v/>
      </c>
      <c r="AG57" s="340" t="str">
        <f t="shared" si="20"/>
        <v/>
      </c>
      <c r="AH57" s="339" t="str">
        <f t="shared" si="21"/>
        <v/>
      </c>
      <c r="AI57" s="339" t="str">
        <f t="shared" si="22"/>
        <v/>
      </c>
      <c r="AJ57" s="340" t="str">
        <f t="shared" si="23"/>
        <v/>
      </c>
      <c r="AK57" s="339" t="str">
        <f t="shared" si="24"/>
        <v/>
      </c>
      <c r="AL57" s="339" t="str">
        <f t="shared" si="25"/>
        <v/>
      </c>
      <c r="AM57" s="340" t="str">
        <f t="shared" si="26"/>
        <v/>
      </c>
      <c r="AN57" s="341" t="str">
        <f t="shared" si="27"/>
        <v/>
      </c>
      <c r="AO57" s="342" t="str">
        <f t="shared" si="28"/>
        <v/>
      </c>
      <c r="AP57" s="339" t="str">
        <f t="shared" si="29"/>
        <v/>
      </c>
      <c r="AQ57" s="340" t="str">
        <f t="shared" si="30"/>
        <v/>
      </c>
      <c r="AR57" s="342" t="str">
        <f t="shared" si="31"/>
        <v/>
      </c>
      <c r="AS57" s="339" t="str">
        <f t="shared" si="32"/>
        <v/>
      </c>
      <c r="AT57" s="340" t="str">
        <f t="shared" si="33"/>
        <v/>
      </c>
      <c r="AU57" s="342" t="str">
        <f t="shared" si="34"/>
        <v/>
      </c>
      <c r="AV57" s="339" t="str">
        <f t="shared" si="35"/>
        <v/>
      </c>
      <c r="AW57" s="340" t="str">
        <f t="shared" si="36"/>
        <v/>
      </c>
      <c r="AX57" s="343"/>
      <c r="AY57" s="340" t="str">
        <f t="shared" si="37"/>
        <v/>
      </c>
      <c r="AZ57" s="340" t="str">
        <f t="shared" si="38"/>
        <v/>
      </c>
      <c r="BA57" s="344" t="str">
        <f t="shared" si="39"/>
        <v/>
      </c>
      <c r="BB57" s="345" t="str">
        <f t="shared" si="40"/>
        <v/>
      </c>
      <c r="BC57" s="346" t="str">
        <f t="shared" si="41"/>
        <v/>
      </c>
      <c r="BD57" s="344" t="str">
        <f t="shared" si="42"/>
        <v/>
      </c>
      <c r="BE57" s="345" t="str">
        <f t="shared" si="43"/>
        <v/>
      </c>
      <c r="BF57" s="346" t="str">
        <f t="shared" si="44"/>
        <v/>
      </c>
      <c r="BG57" s="344" t="str">
        <f t="shared" si="45"/>
        <v/>
      </c>
      <c r="BH57" s="347" t="str">
        <f t="shared" si="46"/>
        <v/>
      </c>
      <c r="BI57" s="348" t="str">
        <f t="shared" si="47"/>
        <v/>
      </c>
      <c r="BJ57" s="348" t="str">
        <f t="shared" si="48"/>
        <v/>
      </c>
      <c r="BK57" s="486" t="str">
        <f t="shared" si="49"/>
        <v/>
      </c>
      <c r="BL57" s="349" t="str">
        <f t="shared" si="56"/>
        <v/>
      </c>
      <c r="BM57" s="135" t="str">
        <f t="shared" si="57"/>
        <v/>
      </c>
      <c r="BN57" s="136" t="str">
        <f t="shared" si="58"/>
        <v/>
      </c>
      <c r="BO57" s="137" t="str">
        <f t="shared" si="59"/>
        <v/>
      </c>
      <c r="BP57" s="135" t="str">
        <f t="shared" si="60"/>
        <v/>
      </c>
      <c r="BQ57" s="136" t="str">
        <f t="shared" si="61"/>
        <v/>
      </c>
      <c r="BR57" s="137" t="str">
        <f t="shared" si="62"/>
        <v/>
      </c>
      <c r="BS57" s="135" t="str">
        <f t="shared" si="63"/>
        <v/>
      </c>
      <c r="BT57" s="140" t="str">
        <f t="shared" si="64"/>
        <v/>
      </c>
      <c r="BU57" s="348" t="str">
        <f t="shared" si="50"/>
        <v/>
      </c>
      <c r="BV57" s="348" t="str">
        <f t="shared" si="51"/>
        <v/>
      </c>
      <c r="BW57" s="348" t="str">
        <f t="shared" si="52"/>
        <v/>
      </c>
      <c r="BX57" s="350" t="str">
        <f t="shared" si="53"/>
        <v/>
      </c>
      <c r="BY57" s="351" t="str">
        <f t="shared" si="54"/>
        <v/>
      </c>
    </row>
    <row r="58" spans="1:77" s="5" customFormat="1" ht="15.6" x14ac:dyDescent="0.3">
      <c r="A58" s="141">
        <v>37</v>
      </c>
      <c r="B58" s="333"/>
      <c r="C58" s="22"/>
      <c r="D58" s="754"/>
      <c r="E58" s="756"/>
      <c r="F58" s="758"/>
      <c r="G58" s="49"/>
      <c r="H58" s="334"/>
      <c r="I58" s="334"/>
      <c r="J58" s="335"/>
      <c r="K58" s="336"/>
      <c r="L58" s="38" t="str">
        <f t="shared" si="0"/>
        <v/>
      </c>
      <c r="M58" s="38" t="str">
        <f t="shared" si="1"/>
        <v/>
      </c>
      <c r="N58" s="38" t="str">
        <f t="shared" si="2"/>
        <v/>
      </c>
      <c r="O58" s="39" t="str">
        <f t="shared" si="3"/>
        <v/>
      </c>
      <c r="P58" s="40" t="str">
        <f t="shared" si="55"/>
        <v/>
      </c>
      <c r="Q58" s="77" t="str">
        <f t="shared" si="4"/>
        <v/>
      </c>
      <c r="R58" s="337" t="str">
        <f t="shared" si="5"/>
        <v/>
      </c>
      <c r="S58" s="40" t="str">
        <f t="shared" si="6"/>
        <v/>
      </c>
      <c r="T58" s="77" t="str">
        <f t="shared" si="7"/>
        <v/>
      </c>
      <c r="U58" s="337" t="str">
        <f t="shared" si="8"/>
        <v/>
      </c>
      <c r="V58" s="40" t="str">
        <f t="shared" si="9"/>
        <v/>
      </c>
      <c r="W58" s="77" t="str">
        <f t="shared" si="10"/>
        <v/>
      </c>
      <c r="X58" s="41" t="str">
        <f t="shared" si="11"/>
        <v/>
      </c>
      <c r="Y58" s="41" t="str">
        <f t="shared" si="12"/>
        <v/>
      </c>
      <c r="Z58" s="41" t="str">
        <f t="shared" si="13"/>
        <v/>
      </c>
      <c r="AA58" s="42" t="str">
        <f t="shared" si="14"/>
        <v/>
      </c>
      <c r="AB58" s="338">
        <f t="shared" si="15"/>
        <v>0</v>
      </c>
      <c r="AC58" s="338" t="str">
        <f t="shared" si="16"/>
        <v/>
      </c>
      <c r="AD58" s="338" t="str">
        <f t="shared" si="17"/>
        <v/>
      </c>
      <c r="AE58" s="339" t="str">
        <f t="shared" si="18"/>
        <v/>
      </c>
      <c r="AF58" s="339" t="str">
        <f t="shared" si="19"/>
        <v/>
      </c>
      <c r="AG58" s="340" t="str">
        <f t="shared" si="20"/>
        <v/>
      </c>
      <c r="AH58" s="339" t="str">
        <f t="shared" si="21"/>
        <v/>
      </c>
      <c r="AI58" s="339" t="str">
        <f t="shared" si="22"/>
        <v/>
      </c>
      <c r="AJ58" s="340" t="str">
        <f t="shared" si="23"/>
        <v/>
      </c>
      <c r="AK58" s="339" t="str">
        <f t="shared" si="24"/>
        <v/>
      </c>
      <c r="AL58" s="339" t="str">
        <f t="shared" si="25"/>
        <v/>
      </c>
      <c r="AM58" s="340" t="str">
        <f t="shared" si="26"/>
        <v/>
      </c>
      <c r="AN58" s="341" t="str">
        <f t="shared" si="27"/>
        <v/>
      </c>
      <c r="AO58" s="342" t="str">
        <f t="shared" si="28"/>
        <v/>
      </c>
      <c r="AP58" s="339" t="str">
        <f t="shared" si="29"/>
        <v/>
      </c>
      <c r="AQ58" s="340" t="str">
        <f t="shared" si="30"/>
        <v/>
      </c>
      <c r="AR58" s="342" t="str">
        <f t="shared" si="31"/>
        <v/>
      </c>
      <c r="AS58" s="339" t="str">
        <f t="shared" si="32"/>
        <v/>
      </c>
      <c r="AT58" s="340" t="str">
        <f t="shared" si="33"/>
        <v/>
      </c>
      <c r="AU58" s="342" t="str">
        <f t="shared" si="34"/>
        <v/>
      </c>
      <c r="AV58" s="339" t="str">
        <f t="shared" si="35"/>
        <v/>
      </c>
      <c r="AW58" s="340" t="str">
        <f t="shared" si="36"/>
        <v/>
      </c>
      <c r="AX58" s="343"/>
      <c r="AY58" s="340" t="str">
        <f t="shared" si="37"/>
        <v/>
      </c>
      <c r="AZ58" s="340" t="str">
        <f t="shared" si="38"/>
        <v/>
      </c>
      <c r="BA58" s="344" t="str">
        <f t="shared" si="39"/>
        <v/>
      </c>
      <c r="BB58" s="345" t="str">
        <f t="shared" si="40"/>
        <v/>
      </c>
      <c r="BC58" s="346" t="str">
        <f t="shared" si="41"/>
        <v/>
      </c>
      <c r="BD58" s="344" t="str">
        <f t="shared" si="42"/>
        <v/>
      </c>
      <c r="BE58" s="345" t="str">
        <f t="shared" si="43"/>
        <v/>
      </c>
      <c r="BF58" s="346" t="str">
        <f t="shared" si="44"/>
        <v/>
      </c>
      <c r="BG58" s="344" t="str">
        <f t="shared" si="45"/>
        <v/>
      </c>
      <c r="BH58" s="347" t="str">
        <f t="shared" si="46"/>
        <v/>
      </c>
      <c r="BI58" s="348" t="str">
        <f t="shared" si="47"/>
        <v/>
      </c>
      <c r="BJ58" s="348" t="str">
        <f t="shared" si="48"/>
        <v/>
      </c>
      <c r="BK58" s="486" t="str">
        <f t="shared" si="49"/>
        <v/>
      </c>
      <c r="BL58" s="349" t="str">
        <f t="shared" si="56"/>
        <v/>
      </c>
      <c r="BM58" s="135" t="str">
        <f t="shared" si="57"/>
        <v/>
      </c>
      <c r="BN58" s="136" t="str">
        <f t="shared" si="58"/>
        <v/>
      </c>
      <c r="BO58" s="137" t="str">
        <f t="shared" si="59"/>
        <v/>
      </c>
      <c r="BP58" s="135" t="str">
        <f t="shared" si="60"/>
        <v/>
      </c>
      <c r="BQ58" s="136" t="str">
        <f t="shared" si="61"/>
        <v/>
      </c>
      <c r="BR58" s="137" t="str">
        <f t="shared" si="62"/>
        <v/>
      </c>
      <c r="BS58" s="135" t="str">
        <f t="shared" si="63"/>
        <v/>
      </c>
      <c r="BT58" s="140" t="str">
        <f t="shared" si="64"/>
        <v/>
      </c>
      <c r="BU58" s="348" t="str">
        <f t="shared" si="50"/>
        <v/>
      </c>
      <c r="BV58" s="348" t="str">
        <f t="shared" si="51"/>
        <v/>
      </c>
      <c r="BW58" s="348" t="str">
        <f t="shared" si="52"/>
        <v/>
      </c>
      <c r="BX58" s="350" t="str">
        <f t="shared" si="53"/>
        <v/>
      </c>
      <c r="BY58" s="351" t="str">
        <f t="shared" si="54"/>
        <v/>
      </c>
    </row>
    <row r="59" spans="1:77" s="5" customFormat="1" ht="15.6" x14ac:dyDescent="0.3">
      <c r="A59" s="141">
        <v>38</v>
      </c>
      <c r="B59" s="333"/>
      <c r="C59" s="22"/>
      <c r="D59" s="754"/>
      <c r="E59" s="756"/>
      <c r="F59" s="758"/>
      <c r="G59" s="49"/>
      <c r="H59" s="334"/>
      <c r="I59" s="334"/>
      <c r="J59" s="335"/>
      <c r="K59" s="336"/>
      <c r="L59" s="38" t="str">
        <f t="shared" si="0"/>
        <v/>
      </c>
      <c r="M59" s="38" t="str">
        <f t="shared" si="1"/>
        <v/>
      </c>
      <c r="N59" s="38" t="str">
        <f t="shared" si="2"/>
        <v/>
      </c>
      <c r="O59" s="39" t="str">
        <f t="shared" si="3"/>
        <v/>
      </c>
      <c r="P59" s="40" t="str">
        <f t="shared" si="55"/>
        <v/>
      </c>
      <c r="Q59" s="77" t="str">
        <f t="shared" si="4"/>
        <v/>
      </c>
      <c r="R59" s="337" t="str">
        <f t="shared" si="5"/>
        <v/>
      </c>
      <c r="S59" s="40" t="str">
        <f t="shared" si="6"/>
        <v/>
      </c>
      <c r="T59" s="77" t="str">
        <f t="shared" si="7"/>
        <v/>
      </c>
      <c r="U59" s="337" t="str">
        <f t="shared" si="8"/>
        <v/>
      </c>
      <c r="V59" s="40" t="str">
        <f t="shared" si="9"/>
        <v/>
      </c>
      <c r="W59" s="77" t="str">
        <f t="shared" si="10"/>
        <v/>
      </c>
      <c r="X59" s="41" t="str">
        <f t="shared" si="11"/>
        <v/>
      </c>
      <c r="Y59" s="41" t="str">
        <f t="shared" si="12"/>
        <v/>
      </c>
      <c r="Z59" s="41" t="str">
        <f t="shared" si="13"/>
        <v/>
      </c>
      <c r="AA59" s="42" t="str">
        <f t="shared" si="14"/>
        <v/>
      </c>
      <c r="AB59" s="338">
        <f t="shared" si="15"/>
        <v>0</v>
      </c>
      <c r="AC59" s="338" t="str">
        <f t="shared" si="16"/>
        <v/>
      </c>
      <c r="AD59" s="338" t="str">
        <f t="shared" si="17"/>
        <v/>
      </c>
      <c r="AE59" s="339" t="str">
        <f t="shared" si="18"/>
        <v/>
      </c>
      <c r="AF59" s="339" t="str">
        <f t="shared" si="19"/>
        <v/>
      </c>
      <c r="AG59" s="340" t="str">
        <f t="shared" si="20"/>
        <v/>
      </c>
      <c r="AH59" s="339" t="str">
        <f t="shared" si="21"/>
        <v/>
      </c>
      <c r="AI59" s="339" t="str">
        <f t="shared" si="22"/>
        <v/>
      </c>
      <c r="AJ59" s="340" t="str">
        <f t="shared" si="23"/>
        <v/>
      </c>
      <c r="AK59" s="339" t="str">
        <f t="shared" si="24"/>
        <v/>
      </c>
      <c r="AL59" s="339" t="str">
        <f t="shared" si="25"/>
        <v/>
      </c>
      <c r="AM59" s="340" t="str">
        <f t="shared" si="26"/>
        <v/>
      </c>
      <c r="AN59" s="341" t="str">
        <f t="shared" si="27"/>
        <v/>
      </c>
      <c r="AO59" s="342" t="str">
        <f t="shared" si="28"/>
        <v/>
      </c>
      <c r="AP59" s="339" t="str">
        <f t="shared" si="29"/>
        <v/>
      </c>
      <c r="AQ59" s="340" t="str">
        <f t="shared" si="30"/>
        <v/>
      </c>
      <c r="AR59" s="342" t="str">
        <f t="shared" si="31"/>
        <v/>
      </c>
      <c r="AS59" s="339" t="str">
        <f t="shared" si="32"/>
        <v/>
      </c>
      <c r="AT59" s="340" t="str">
        <f t="shared" si="33"/>
        <v/>
      </c>
      <c r="AU59" s="342" t="str">
        <f t="shared" si="34"/>
        <v/>
      </c>
      <c r="AV59" s="339" t="str">
        <f t="shared" si="35"/>
        <v/>
      </c>
      <c r="AW59" s="340" t="str">
        <f t="shared" si="36"/>
        <v/>
      </c>
      <c r="AX59" s="343"/>
      <c r="AY59" s="340" t="str">
        <f t="shared" si="37"/>
        <v/>
      </c>
      <c r="AZ59" s="340" t="str">
        <f t="shared" si="38"/>
        <v/>
      </c>
      <c r="BA59" s="344" t="str">
        <f t="shared" si="39"/>
        <v/>
      </c>
      <c r="BB59" s="345" t="str">
        <f t="shared" si="40"/>
        <v/>
      </c>
      <c r="BC59" s="346" t="str">
        <f t="shared" si="41"/>
        <v/>
      </c>
      <c r="BD59" s="344" t="str">
        <f t="shared" si="42"/>
        <v/>
      </c>
      <c r="BE59" s="345" t="str">
        <f t="shared" si="43"/>
        <v/>
      </c>
      <c r="BF59" s="346" t="str">
        <f t="shared" si="44"/>
        <v/>
      </c>
      <c r="BG59" s="344" t="str">
        <f t="shared" si="45"/>
        <v/>
      </c>
      <c r="BH59" s="347" t="str">
        <f t="shared" si="46"/>
        <v/>
      </c>
      <c r="BI59" s="348" t="str">
        <f t="shared" si="47"/>
        <v/>
      </c>
      <c r="BJ59" s="348" t="str">
        <f t="shared" si="48"/>
        <v/>
      </c>
      <c r="BK59" s="486" t="str">
        <f t="shared" si="49"/>
        <v/>
      </c>
      <c r="BL59" s="349" t="str">
        <f t="shared" si="56"/>
        <v/>
      </c>
      <c r="BM59" s="135" t="str">
        <f t="shared" si="57"/>
        <v/>
      </c>
      <c r="BN59" s="136" t="str">
        <f t="shared" si="58"/>
        <v/>
      </c>
      <c r="BO59" s="137" t="str">
        <f t="shared" si="59"/>
        <v/>
      </c>
      <c r="BP59" s="135" t="str">
        <f t="shared" si="60"/>
        <v/>
      </c>
      <c r="BQ59" s="136" t="str">
        <f t="shared" si="61"/>
        <v/>
      </c>
      <c r="BR59" s="137" t="str">
        <f t="shared" si="62"/>
        <v/>
      </c>
      <c r="BS59" s="135" t="str">
        <f t="shared" si="63"/>
        <v/>
      </c>
      <c r="BT59" s="140" t="str">
        <f t="shared" si="64"/>
        <v/>
      </c>
      <c r="BU59" s="348" t="str">
        <f t="shared" si="50"/>
        <v/>
      </c>
      <c r="BV59" s="348" t="str">
        <f t="shared" si="51"/>
        <v/>
      </c>
      <c r="BW59" s="348" t="str">
        <f t="shared" si="52"/>
        <v/>
      </c>
      <c r="BX59" s="350" t="str">
        <f t="shared" si="53"/>
        <v/>
      </c>
      <c r="BY59" s="351" t="str">
        <f t="shared" si="54"/>
        <v/>
      </c>
    </row>
    <row r="60" spans="1:77" s="5" customFormat="1" ht="15.6" x14ac:dyDescent="0.3">
      <c r="A60" s="141">
        <v>39</v>
      </c>
      <c r="B60" s="333"/>
      <c r="C60" s="22"/>
      <c r="D60" s="754"/>
      <c r="E60" s="756"/>
      <c r="F60" s="758"/>
      <c r="G60" s="49"/>
      <c r="H60" s="334"/>
      <c r="I60" s="334"/>
      <c r="J60" s="335"/>
      <c r="K60" s="336"/>
      <c r="L60" s="38" t="str">
        <f t="shared" si="0"/>
        <v/>
      </c>
      <c r="M60" s="38" t="str">
        <f t="shared" si="1"/>
        <v/>
      </c>
      <c r="N60" s="38" t="str">
        <f t="shared" si="2"/>
        <v/>
      </c>
      <c r="O60" s="39" t="str">
        <f t="shared" si="3"/>
        <v/>
      </c>
      <c r="P60" s="40" t="str">
        <f t="shared" si="55"/>
        <v/>
      </c>
      <c r="Q60" s="77" t="str">
        <f t="shared" si="4"/>
        <v/>
      </c>
      <c r="R60" s="337" t="str">
        <f t="shared" si="5"/>
        <v/>
      </c>
      <c r="S60" s="40" t="str">
        <f t="shared" si="6"/>
        <v/>
      </c>
      <c r="T60" s="77" t="str">
        <f t="shared" si="7"/>
        <v/>
      </c>
      <c r="U60" s="337" t="str">
        <f t="shared" si="8"/>
        <v/>
      </c>
      <c r="V60" s="40" t="str">
        <f t="shared" si="9"/>
        <v/>
      </c>
      <c r="W60" s="77" t="str">
        <f t="shared" si="10"/>
        <v/>
      </c>
      <c r="X60" s="41" t="str">
        <f t="shared" si="11"/>
        <v/>
      </c>
      <c r="Y60" s="41" t="str">
        <f t="shared" si="12"/>
        <v/>
      </c>
      <c r="Z60" s="41" t="str">
        <f t="shared" si="13"/>
        <v/>
      </c>
      <c r="AA60" s="42" t="str">
        <f t="shared" si="14"/>
        <v/>
      </c>
      <c r="AB60" s="338">
        <f t="shared" si="15"/>
        <v>0</v>
      </c>
      <c r="AC60" s="338" t="str">
        <f t="shared" si="16"/>
        <v/>
      </c>
      <c r="AD60" s="338" t="str">
        <f t="shared" si="17"/>
        <v/>
      </c>
      <c r="AE60" s="339" t="str">
        <f t="shared" si="18"/>
        <v/>
      </c>
      <c r="AF60" s="339" t="str">
        <f t="shared" si="19"/>
        <v/>
      </c>
      <c r="AG60" s="340" t="str">
        <f t="shared" si="20"/>
        <v/>
      </c>
      <c r="AH60" s="339" t="str">
        <f t="shared" si="21"/>
        <v/>
      </c>
      <c r="AI60" s="339" t="str">
        <f t="shared" si="22"/>
        <v/>
      </c>
      <c r="AJ60" s="340" t="str">
        <f t="shared" si="23"/>
        <v/>
      </c>
      <c r="AK60" s="339" t="str">
        <f t="shared" si="24"/>
        <v/>
      </c>
      <c r="AL60" s="339" t="str">
        <f t="shared" si="25"/>
        <v/>
      </c>
      <c r="AM60" s="340" t="str">
        <f t="shared" si="26"/>
        <v/>
      </c>
      <c r="AN60" s="341" t="str">
        <f t="shared" si="27"/>
        <v/>
      </c>
      <c r="AO60" s="342" t="str">
        <f t="shared" si="28"/>
        <v/>
      </c>
      <c r="AP60" s="339" t="str">
        <f t="shared" si="29"/>
        <v/>
      </c>
      <c r="AQ60" s="340" t="str">
        <f t="shared" si="30"/>
        <v/>
      </c>
      <c r="AR60" s="342" t="str">
        <f t="shared" si="31"/>
        <v/>
      </c>
      <c r="AS60" s="339" t="str">
        <f t="shared" si="32"/>
        <v/>
      </c>
      <c r="AT60" s="340" t="str">
        <f t="shared" si="33"/>
        <v/>
      </c>
      <c r="AU60" s="342" t="str">
        <f t="shared" si="34"/>
        <v/>
      </c>
      <c r="AV60" s="339" t="str">
        <f t="shared" si="35"/>
        <v/>
      </c>
      <c r="AW60" s="340" t="str">
        <f t="shared" si="36"/>
        <v/>
      </c>
      <c r="AX60" s="343"/>
      <c r="AY60" s="340" t="str">
        <f t="shared" si="37"/>
        <v/>
      </c>
      <c r="AZ60" s="340" t="str">
        <f t="shared" si="38"/>
        <v/>
      </c>
      <c r="BA60" s="344" t="str">
        <f t="shared" si="39"/>
        <v/>
      </c>
      <c r="BB60" s="345" t="str">
        <f t="shared" si="40"/>
        <v/>
      </c>
      <c r="BC60" s="346" t="str">
        <f t="shared" si="41"/>
        <v/>
      </c>
      <c r="BD60" s="344" t="str">
        <f t="shared" si="42"/>
        <v/>
      </c>
      <c r="BE60" s="345" t="str">
        <f t="shared" si="43"/>
        <v/>
      </c>
      <c r="BF60" s="346" t="str">
        <f t="shared" si="44"/>
        <v/>
      </c>
      <c r="BG60" s="344" t="str">
        <f t="shared" si="45"/>
        <v/>
      </c>
      <c r="BH60" s="347" t="str">
        <f t="shared" si="46"/>
        <v/>
      </c>
      <c r="BI60" s="348" t="str">
        <f t="shared" si="47"/>
        <v/>
      </c>
      <c r="BJ60" s="348" t="str">
        <f t="shared" si="48"/>
        <v/>
      </c>
      <c r="BK60" s="486" t="str">
        <f t="shared" si="49"/>
        <v/>
      </c>
      <c r="BL60" s="349" t="str">
        <f t="shared" si="56"/>
        <v/>
      </c>
      <c r="BM60" s="135" t="str">
        <f t="shared" si="57"/>
        <v/>
      </c>
      <c r="BN60" s="136" t="str">
        <f t="shared" si="58"/>
        <v/>
      </c>
      <c r="BO60" s="137" t="str">
        <f t="shared" si="59"/>
        <v/>
      </c>
      <c r="BP60" s="135" t="str">
        <f t="shared" si="60"/>
        <v/>
      </c>
      <c r="BQ60" s="136" t="str">
        <f t="shared" si="61"/>
        <v/>
      </c>
      <c r="BR60" s="137" t="str">
        <f t="shared" si="62"/>
        <v/>
      </c>
      <c r="BS60" s="135" t="str">
        <f t="shared" si="63"/>
        <v/>
      </c>
      <c r="BT60" s="140" t="str">
        <f t="shared" si="64"/>
        <v/>
      </c>
      <c r="BU60" s="348" t="str">
        <f t="shared" si="50"/>
        <v/>
      </c>
      <c r="BV60" s="348" t="str">
        <f t="shared" si="51"/>
        <v/>
      </c>
      <c r="BW60" s="348" t="str">
        <f t="shared" si="52"/>
        <v/>
      </c>
      <c r="BX60" s="350" t="str">
        <f t="shared" si="53"/>
        <v/>
      </c>
      <c r="BY60" s="351" t="str">
        <f t="shared" si="54"/>
        <v/>
      </c>
    </row>
    <row r="61" spans="1:77" s="5" customFormat="1" ht="15.6" x14ac:dyDescent="0.3">
      <c r="A61" s="141">
        <v>40</v>
      </c>
      <c r="B61" s="333"/>
      <c r="C61" s="22"/>
      <c r="D61" s="754"/>
      <c r="E61" s="756"/>
      <c r="F61" s="758"/>
      <c r="G61" s="49"/>
      <c r="H61" s="334"/>
      <c r="I61" s="334"/>
      <c r="J61" s="335"/>
      <c r="K61" s="336"/>
      <c r="L61" s="38" t="str">
        <f t="shared" si="0"/>
        <v/>
      </c>
      <c r="M61" s="38" t="str">
        <f t="shared" si="1"/>
        <v/>
      </c>
      <c r="N61" s="38" t="str">
        <f t="shared" si="2"/>
        <v/>
      </c>
      <c r="O61" s="39" t="str">
        <f t="shared" si="3"/>
        <v/>
      </c>
      <c r="P61" s="40" t="str">
        <f t="shared" si="55"/>
        <v/>
      </c>
      <c r="Q61" s="77" t="str">
        <f t="shared" si="4"/>
        <v/>
      </c>
      <c r="R61" s="337" t="str">
        <f t="shared" si="5"/>
        <v/>
      </c>
      <c r="S61" s="40" t="str">
        <f t="shared" si="6"/>
        <v/>
      </c>
      <c r="T61" s="77" t="str">
        <f t="shared" si="7"/>
        <v/>
      </c>
      <c r="U61" s="337" t="str">
        <f t="shared" si="8"/>
        <v/>
      </c>
      <c r="V61" s="40" t="str">
        <f t="shared" si="9"/>
        <v/>
      </c>
      <c r="W61" s="77" t="str">
        <f t="shared" si="10"/>
        <v/>
      </c>
      <c r="X61" s="41" t="str">
        <f t="shared" si="11"/>
        <v/>
      </c>
      <c r="Y61" s="41" t="str">
        <f t="shared" si="12"/>
        <v/>
      </c>
      <c r="Z61" s="41" t="str">
        <f t="shared" si="13"/>
        <v/>
      </c>
      <c r="AA61" s="42" t="str">
        <f t="shared" si="14"/>
        <v/>
      </c>
      <c r="AB61" s="338">
        <f t="shared" si="15"/>
        <v>0</v>
      </c>
      <c r="AC61" s="338" t="str">
        <f t="shared" si="16"/>
        <v/>
      </c>
      <c r="AD61" s="338" t="str">
        <f t="shared" si="17"/>
        <v/>
      </c>
      <c r="AE61" s="339" t="str">
        <f t="shared" si="18"/>
        <v/>
      </c>
      <c r="AF61" s="339" t="str">
        <f t="shared" si="19"/>
        <v/>
      </c>
      <c r="AG61" s="340" t="str">
        <f t="shared" si="20"/>
        <v/>
      </c>
      <c r="AH61" s="339" t="str">
        <f t="shared" si="21"/>
        <v/>
      </c>
      <c r="AI61" s="339" t="str">
        <f t="shared" si="22"/>
        <v/>
      </c>
      <c r="AJ61" s="340" t="str">
        <f t="shared" si="23"/>
        <v/>
      </c>
      <c r="AK61" s="339" t="str">
        <f t="shared" si="24"/>
        <v/>
      </c>
      <c r="AL61" s="339" t="str">
        <f t="shared" si="25"/>
        <v/>
      </c>
      <c r="AM61" s="340" t="str">
        <f t="shared" si="26"/>
        <v/>
      </c>
      <c r="AN61" s="341" t="str">
        <f t="shared" si="27"/>
        <v/>
      </c>
      <c r="AO61" s="342" t="str">
        <f t="shared" si="28"/>
        <v/>
      </c>
      <c r="AP61" s="339" t="str">
        <f t="shared" si="29"/>
        <v/>
      </c>
      <c r="AQ61" s="340" t="str">
        <f t="shared" si="30"/>
        <v/>
      </c>
      <c r="AR61" s="342" t="str">
        <f t="shared" si="31"/>
        <v/>
      </c>
      <c r="AS61" s="339" t="str">
        <f t="shared" si="32"/>
        <v/>
      </c>
      <c r="AT61" s="340" t="str">
        <f t="shared" si="33"/>
        <v/>
      </c>
      <c r="AU61" s="342" t="str">
        <f t="shared" si="34"/>
        <v/>
      </c>
      <c r="AV61" s="339" t="str">
        <f t="shared" si="35"/>
        <v/>
      </c>
      <c r="AW61" s="340" t="str">
        <f t="shared" si="36"/>
        <v/>
      </c>
      <c r="AX61" s="343"/>
      <c r="AY61" s="340" t="str">
        <f t="shared" si="37"/>
        <v/>
      </c>
      <c r="AZ61" s="340" t="str">
        <f t="shared" si="38"/>
        <v/>
      </c>
      <c r="BA61" s="344" t="str">
        <f t="shared" si="39"/>
        <v/>
      </c>
      <c r="BB61" s="345" t="str">
        <f t="shared" si="40"/>
        <v/>
      </c>
      <c r="BC61" s="346" t="str">
        <f t="shared" si="41"/>
        <v/>
      </c>
      <c r="BD61" s="344" t="str">
        <f t="shared" si="42"/>
        <v/>
      </c>
      <c r="BE61" s="345" t="str">
        <f t="shared" si="43"/>
        <v/>
      </c>
      <c r="BF61" s="346" t="str">
        <f t="shared" si="44"/>
        <v/>
      </c>
      <c r="BG61" s="344" t="str">
        <f t="shared" si="45"/>
        <v/>
      </c>
      <c r="BH61" s="347" t="str">
        <f t="shared" si="46"/>
        <v/>
      </c>
      <c r="BI61" s="348" t="str">
        <f t="shared" si="47"/>
        <v/>
      </c>
      <c r="BJ61" s="348" t="str">
        <f t="shared" si="48"/>
        <v/>
      </c>
      <c r="BK61" s="486" t="str">
        <f t="shared" si="49"/>
        <v/>
      </c>
      <c r="BL61" s="349" t="str">
        <f t="shared" si="56"/>
        <v/>
      </c>
      <c r="BM61" s="135" t="str">
        <f t="shared" si="57"/>
        <v/>
      </c>
      <c r="BN61" s="136" t="str">
        <f t="shared" si="58"/>
        <v/>
      </c>
      <c r="BO61" s="137" t="str">
        <f t="shared" si="59"/>
        <v/>
      </c>
      <c r="BP61" s="135" t="str">
        <f t="shared" si="60"/>
        <v/>
      </c>
      <c r="BQ61" s="136" t="str">
        <f t="shared" si="61"/>
        <v/>
      </c>
      <c r="BR61" s="137" t="str">
        <f t="shared" si="62"/>
        <v/>
      </c>
      <c r="BS61" s="135" t="str">
        <f t="shared" si="63"/>
        <v/>
      </c>
      <c r="BT61" s="140" t="str">
        <f t="shared" si="64"/>
        <v/>
      </c>
      <c r="BU61" s="348" t="str">
        <f t="shared" si="50"/>
        <v/>
      </c>
      <c r="BV61" s="348" t="str">
        <f t="shared" si="51"/>
        <v/>
      </c>
      <c r="BW61" s="348" t="str">
        <f t="shared" si="52"/>
        <v/>
      </c>
      <c r="BX61" s="350" t="str">
        <f t="shared" si="53"/>
        <v/>
      </c>
      <c r="BY61" s="351" t="str">
        <f t="shared" si="54"/>
        <v/>
      </c>
    </row>
    <row r="62" spans="1:77" s="5" customFormat="1" ht="15.6" x14ac:dyDescent="0.3">
      <c r="A62" s="141">
        <v>41</v>
      </c>
      <c r="B62" s="333"/>
      <c r="C62" s="22"/>
      <c r="D62" s="754"/>
      <c r="E62" s="756"/>
      <c r="F62" s="758"/>
      <c r="G62" s="49"/>
      <c r="H62" s="334"/>
      <c r="I62" s="334"/>
      <c r="J62" s="335"/>
      <c r="K62" s="336"/>
      <c r="L62" s="38" t="str">
        <f t="shared" si="0"/>
        <v/>
      </c>
      <c r="M62" s="38" t="str">
        <f t="shared" si="1"/>
        <v/>
      </c>
      <c r="N62" s="38" t="str">
        <f t="shared" si="2"/>
        <v/>
      </c>
      <c r="O62" s="39" t="str">
        <f t="shared" si="3"/>
        <v/>
      </c>
      <c r="P62" s="40" t="str">
        <f t="shared" si="55"/>
        <v/>
      </c>
      <c r="Q62" s="77" t="str">
        <f t="shared" si="4"/>
        <v/>
      </c>
      <c r="R62" s="337" t="str">
        <f t="shared" si="5"/>
        <v/>
      </c>
      <c r="S62" s="40" t="str">
        <f t="shared" si="6"/>
        <v/>
      </c>
      <c r="T62" s="77" t="str">
        <f t="shared" si="7"/>
        <v/>
      </c>
      <c r="U62" s="337" t="str">
        <f t="shared" si="8"/>
        <v/>
      </c>
      <c r="V62" s="40" t="str">
        <f t="shared" si="9"/>
        <v/>
      </c>
      <c r="W62" s="77" t="str">
        <f t="shared" si="10"/>
        <v/>
      </c>
      <c r="X62" s="41" t="str">
        <f t="shared" si="11"/>
        <v/>
      </c>
      <c r="Y62" s="41" t="str">
        <f t="shared" si="12"/>
        <v/>
      </c>
      <c r="Z62" s="41" t="str">
        <f t="shared" si="13"/>
        <v/>
      </c>
      <c r="AA62" s="42" t="str">
        <f t="shared" si="14"/>
        <v/>
      </c>
      <c r="AB62" s="338">
        <f t="shared" si="15"/>
        <v>0</v>
      </c>
      <c r="AC62" s="338" t="str">
        <f t="shared" si="16"/>
        <v/>
      </c>
      <c r="AD62" s="338" t="str">
        <f t="shared" si="17"/>
        <v/>
      </c>
      <c r="AE62" s="339" t="str">
        <f t="shared" si="18"/>
        <v/>
      </c>
      <c r="AF62" s="339" t="str">
        <f t="shared" si="19"/>
        <v/>
      </c>
      <c r="AG62" s="340" t="str">
        <f t="shared" si="20"/>
        <v/>
      </c>
      <c r="AH62" s="339" t="str">
        <f t="shared" si="21"/>
        <v/>
      </c>
      <c r="AI62" s="339" t="str">
        <f t="shared" si="22"/>
        <v/>
      </c>
      <c r="AJ62" s="340" t="str">
        <f t="shared" si="23"/>
        <v/>
      </c>
      <c r="AK62" s="339" t="str">
        <f t="shared" si="24"/>
        <v/>
      </c>
      <c r="AL62" s="339" t="str">
        <f t="shared" si="25"/>
        <v/>
      </c>
      <c r="AM62" s="340" t="str">
        <f t="shared" si="26"/>
        <v/>
      </c>
      <c r="AN62" s="341" t="str">
        <f t="shared" si="27"/>
        <v/>
      </c>
      <c r="AO62" s="342" t="str">
        <f t="shared" si="28"/>
        <v/>
      </c>
      <c r="AP62" s="339" t="str">
        <f t="shared" si="29"/>
        <v/>
      </c>
      <c r="AQ62" s="340" t="str">
        <f t="shared" si="30"/>
        <v/>
      </c>
      <c r="AR62" s="342" t="str">
        <f t="shared" si="31"/>
        <v/>
      </c>
      <c r="AS62" s="339" t="str">
        <f t="shared" si="32"/>
        <v/>
      </c>
      <c r="AT62" s="340" t="str">
        <f t="shared" si="33"/>
        <v/>
      </c>
      <c r="AU62" s="342" t="str">
        <f t="shared" si="34"/>
        <v/>
      </c>
      <c r="AV62" s="339" t="str">
        <f t="shared" si="35"/>
        <v/>
      </c>
      <c r="AW62" s="340" t="str">
        <f t="shared" si="36"/>
        <v/>
      </c>
      <c r="AX62" s="343"/>
      <c r="AY62" s="340" t="str">
        <f t="shared" si="37"/>
        <v/>
      </c>
      <c r="AZ62" s="340" t="str">
        <f t="shared" si="38"/>
        <v/>
      </c>
      <c r="BA62" s="344" t="str">
        <f t="shared" si="39"/>
        <v/>
      </c>
      <c r="BB62" s="345" t="str">
        <f t="shared" si="40"/>
        <v/>
      </c>
      <c r="BC62" s="346" t="str">
        <f t="shared" si="41"/>
        <v/>
      </c>
      <c r="BD62" s="344" t="str">
        <f t="shared" si="42"/>
        <v/>
      </c>
      <c r="BE62" s="345" t="str">
        <f t="shared" si="43"/>
        <v/>
      </c>
      <c r="BF62" s="346" t="str">
        <f t="shared" si="44"/>
        <v/>
      </c>
      <c r="BG62" s="344" t="str">
        <f t="shared" si="45"/>
        <v/>
      </c>
      <c r="BH62" s="347" t="str">
        <f t="shared" si="46"/>
        <v/>
      </c>
      <c r="BI62" s="348" t="str">
        <f t="shared" si="47"/>
        <v/>
      </c>
      <c r="BJ62" s="348" t="str">
        <f t="shared" si="48"/>
        <v/>
      </c>
      <c r="BK62" s="486" t="str">
        <f t="shared" si="49"/>
        <v/>
      </c>
      <c r="BL62" s="349" t="str">
        <f t="shared" si="56"/>
        <v/>
      </c>
      <c r="BM62" s="135" t="str">
        <f t="shared" si="57"/>
        <v/>
      </c>
      <c r="BN62" s="136" t="str">
        <f t="shared" si="58"/>
        <v/>
      </c>
      <c r="BO62" s="137" t="str">
        <f t="shared" si="59"/>
        <v/>
      </c>
      <c r="BP62" s="135" t="str">
        <f t="shared" si="60"/>
        <v/>
      </c>
      <c r="BQ62" s="136" t="str">
        <f t="shared" si="61"/>
        <v/>
      </c>
      <c r="BR62" s="137" t="str">
        <f t="shared" si="62"/>
        <v/>
      </c>
      <c r="BS62" s="135" t="str">
        <f t="shared" si="63"/>
        <v/>
      </c>
      <c r="BT62" s="140" t="str">
        <f t="shared" si="64"/>
        <v/>
      </c>
      <c r="BU62" s="348" t="str">
        <f t="shared" si="50"/>
        <v/>
      </c>
      <c r="BV62" s="348" t="str">
        <f t="shared" si="51"/>
        <v/>
      </c>
      <c r="BW62" s="348" t="str">
        <f t="shared" si="52"/>
        <v/>
      </c>
      <c r="BX62" s="350" t="str">
        <f t="shared" si="53"/>
        <v/>
      </c>
      <c r="BY62" s="351" t="str">
        <f t="shared" si="54"/>
        <v/>
      </c>
    </row>
    <row r="63" spans="1:77" s="5" customFormat="1" ht="15.6" x14ac:dyDescent="0.3">
      <c r="A63" s="141">
        <v>42</v>
      </c>
      <c r="B63" s="333"/>
      <c r="C63" s="22"/>
      <c r="D63" s="754"/>
      <c r="E63" s="756"/>
      <c r="F63" s="758"/>
      <c r="G63" s="49"/>
      <c r="H63" s="334"/>
      <c r="I63" s="334"/>
      <c r="J63" s="335"/>
      <c r="K63" s="336"/>
      <c r="L63" s="38" t="str">
        <f t="shared" si="0"/>
        <v/>
      </c>
      <c r="M63" s="38" t="str">
        <f t="shared" si="1"/>
        <v/>
      </c>
      <c r="N63" s="38" t="str">
        <f t="shared" si="2"/>
        <v/>
      </c>
      <c r="O63" s="39" t="str">
        <f t="shared" si="3"/>
        <v/>
      </c>
      <c r="P63" s="40" t="str">
        <f t="shared" si="55"/>
        <v/>
      </c>
      <c r="Q63" s="77" t="str">
        <f t="shared" si="4"/>
        <v/>
      </c>
      <c r="R63" s="337" t="str">
        <f t="shared" si="5"/>
        <v/>
      </c>
      <c r="S63" s="40" t="str">
        <f t="shared" si="6"/>
        <v/>
      </c>
      <c r="T63" s="77" t="str">
        <f t="shared" si="7"/>
        <v/>
      </c>
      <c r="U63" s="337" t="str">
        <f t="shared" si="8"/>
        <v/>
      </c>
      <c r="V63" s="40" t="str">
        <f t="shared" si="9"/>
        <v/>
      </c>
      <c r="W63" s="77" t="str">
        <f t="shared" si="10"/>
        <v/>
      </c>
      <c r="X63" s="41" t="str">
        <f t="shared" si="11"/>
        <v/>
      </c>
      <c r="Y63" s="41" t="str">
        <f t="shared" si="12"/>
        <v/>
      </c>
      <c r="Z63" s="41" t="str">
        <f t="shared" si="13"/>
        <v/>
      </c>
      <c r="AA63" s="42" t="str">
        <f t="shared" si="14"/>
        <v/>
      </c>
      <c r="AB63" s="338">
        <f t="shared" si="15"/>
        <v>0</v>
      </c>
      <c r="AC63" s="338" t="str">
        <f t="shared" si="16"/>
        <v/>
      </c>
      <c r="AD63" s="338" t="str">
        <f t="shared" si="17"/>
        <v/>
      </c>
      <c r="AE63" s="339" t="str">
        <f t="shared" si="18"/>
        <v/>
      </c>
      <c r="AF63" s="339" t="str">
        <f t="shared" si="19"/>
        <v/>
      </c>
      <c r="AG63" s="340" t="str">
        <f t="shared" si="20"/>
        <v/>
      </c>
      <c r="AH63" s="339" t="str">
        <f t="shared" si="21"/>
        <v/>
      </c>
      <c r="AI63" s="339" t="str">
        <f t="shared" si="22"/>
        <v/>
      </c>
      <c r="AJ63" s="340" t="str">
        <f t="shared" si="23"/>
        <v/>
      </c>
      <c r="AK63" s="339" t="str">
        <f t="shared" si="24"/>
        <v/>
      </c>
      <c r="AL63" s="339" t="str">
        <f t="shared" si="25"/>
        <v/>
      </c>
      <c r="AM63" s="340" t="str">
        <f t="shared" si="26"/>
        <v/>
      </c>
      <c r="AN63" s="341" t="str">
        <f t="shared" si="27"/>
        <v/>
      </c>
      <c r="AO63" s="342" t="str">
        <f t="shared" si="28"/>
        <v/>
      </c>
      <c r="AP63" s="339" t="str">
        <f t="shared" si="29"/>
        <v/>
      </c>
      <c r="AQ63" s="340" t="str">
        <f t="shared" si="30"/>
        <v/>
      </c>
      <c r="AR63" s="342" t="str">
        <f t="shared" si="31"/>
        <v/>
      </c>
      <c r="AS63" s="339" t="str">
        <f t="shared" si="32"/>
        <v/>
      </c>
      <c r="AT63" s="340" t="str">
        <f t="shared" si="33"/>
        <v/>
      </c>
      <c r="AU63" s="342" t="str">
        <f t="shared" si="34"/>
        <v/>
      </c>
      <c r="AV63" s="339" t="str">
        <f t="shared" si="35"/>
        <v/>
      </c>
      <c r="AW63" s="340" t="str">
        <f t="shared" si="36"/>
        <v/>
      </c>
      <c r="AX63" s="343"/>
      <c r="AY63" s="340" t="str">
        <f t="shared" si="37"/>
        <v/>
      </c>
      <c r="AZ63" s="340" t="str">
        <f t="shared" si="38"/>
        <v/>
      </c>
      <c r="BA63" s="344" t="str">
        <f t="shared" si="39"/>
        <v/>
      </c>
      <c r="BB63" s="345" t="str">
        <f t="shared" si="40"/>
        <v/>
      </c>
      <c r="BC63" s="346" t="str">
        <f t="shared" si="41"/>
        <v/>
      </c>
      <c r="BD63" s="344" t="str">
        <f t="shared" si="42"/>
        <v/>
      </c>
      <c r="BE63" s="345" t="str">
        <f t="shared" si="43"/>
        <v/>
      </c>
      <c r="BF63" s="346" t="str">
        <f t="shared" si="44"/>
        <v/>
      </c>
      <c r="BG63" s="344" t="str">
        <f t="shared" si="45"/>
        <v/>
      </c>
      <c r="BH63" s="347" t="str">
        <f t="shared" si="46"/>
        <v/>
      </c>
      <c r="BI63" s="348" t="str">
        <f t="shared" si="47"/>
        <v/>
      </c>
      <c r="BJ63" s="348" t="str">
        <f t="shared" si="48"/>
        <v/>
      </c>
      <c r="BK63" s="486" t="str">
        <f t="shared" si="49"/>
        <v/>
      </c>
      <c r="BL63" s="349" t="str">
        <f t="shared" si="56"/>
        <v/>
      </c>
      <c r="BM63" s="135" t="str">
        <f t="shared" si="57"/>
        <v/>
      </c>
      <c r="BN63" s="136" t="str">
        <f t="shared" si="58"/>
        <v/>
      </c>
      <c r="BO63" s="137" t="str">
        <f t="shared" si="59"/>
        <v/>
      </c>
      <c r="BP63" s="135" t="str">
        <f t="shared" si="60"/>
        <v/>
      </c>
      <c r="BQ63" s="136" t="str">
        <f t="shared" si="61"/>
        <v/>
      </c>
      <c r="BR63" s="137" t="str">
        <f t="shared" si="62"/>
        <v/>
      </c>
      <c r="BS63" s="135" t="str">
        <f t="shared" si="63"/>
        <v/>
      </c>
      <c r="BT63" s="140" t="str">
        <f t="shared" si="64"/>
        <v/>
      </c>
      <c r="BU63" s="348" t="str">
        <f t="shared" si="50"/>
        <v/>
      </c>
      <c r="BV63" s="348" t="str">
        <f t="shared" si="51"/>
        <v/>
      </c>
      <c r="BW63" s="348" t="str">
        <f t="shared" si="52"/>
        <v/>
      </c>
      <c r="BX63" s="350" t="str">
        <f t="shared" si="53"/>
        <v/>
      </c>
      <c r="BY63" s="351" t="str">
        <f t="shared" si="54"/>
        <v/>
      </c>
    </row>
    <row r="64" spans="1:77" s="5" customFormat="1" ht="15.6" x14ac:dyDescent="0.3">
      <c r="A64" s="141">
        <v>43</v>
      </c>
      <c r="B64" s="333"/>
      <c r="C64" s="22"/>
      <c r="D64" s="754"/>
      <c r="E64" s="756"/>
      <c r="F64" s="758"/>
      <c r="G64" s="49"/>
      <c r="H64" s="334"/>
      <c r="I64" s="334"/>
      <c r="J64" s="335"/>
      <c r="K64" s="336"/>
      <c r="L64" s="38" t="str">
        <f t="shared" si="0"/>
        <v/>
      </c>
      <c r="M64" s="38" t="str">
        <f t="shared" si="1"/>
        <v/>
      </c>
      <c r="N64" s="38" t="str">
        <f t="shared" si="2"/>
        <v/>
      </c>
      <c r="O64" s="39" t="str">
        <f t="shared" si="3"/>
        <v/>
      </c>
      <c r="P64" s="40" t="str">
        <f t="shared" si="55"/>
        <v/>
      </c>
      <c r="Q64" s="77" t="str">
        <f t="shared" si="4"/>
        <v/>
      </c>
      <c r="R64" s="337" t="str">
        <f t="shared" si="5"/>
        <v/>
      </c>
      <c r="S64" s="40" t="str">
        <f t="shared" si="6"/>
        <v/>
      </c>
      <c r="T64" s="77" t="str">
        <f t="shared" si="7"/>
        <v/>
      </c>
      <c r="U64" s="337" t="str">
        <f t="shared" si="8"/>
        <v/>
      </c>
      <c r="V64" s="40" t="str">
        <f t="shared" si="9"/>
        <v/>
      </c>
      <c r="W64" s="77" t="str">
        <f t="shared" si="10"/>
        <v/>
      </c>
      <c r="X64" s="41" t="str">
        <f t="shared" si="11"/>
        <v/>
      </c>
      <c r="Y64" s="41" t="str">
        <f t="shared" si="12"/>
        <v/>
      </c>
      <c r="Z64" s="41" t="str">
        <f t="shared" si="13"/>
        <v/>
      </c>
      <c r="AA64" s="42" t="str">
        <f t="shared" si="14"/>
        <v/>
      </c>
      <c r="AB64" s="338">
        <f t="shared" si="15"/>
        <v>0</v>
      </c>
      <c r="AC64" s="338" t="str">
        <f t="shared" si="16"/>
        <v/>
      </c>
      <c r="AD64" s="338" t="str">
        <f t="shared" si="17"/>
        <v/>
      </c>
      <c r="AE64" s="339" t="str">
        <f t="shared" si="18"/>
        <v/>
      </c>
      <c r="AF64" s="339" t="str">
        <f t="shared" si="19"/>
        <v/>
      </c>
      <c r="AG64" s="340" t="str">
        <f t="shared" si="20"/>
        <v/>
      </c>
      <c r="AH64" s="339" t="str">
        <f t="shared" si="21"/>
        <v/>
      </c>
      <c r="AI64" s="339" t="str">
        <f t="shared" si="22"/>
        <v/>
      </c>
      <c r="AJ64" s="340" t="str">
        <f t="shared" si="23"/>
        <v/>
      </c>
      <c r="AK64" s="339" t="str">
        <f t="shared" si="24"/>
        <v/>
      </c>
      <c r="AL64" s="339" t="str">
        <f t="shared" si="25"/>
        <v/>
      </c>
      <c r="AM64" s="340" t="str">
        <f t="shared" si="26"/>
        <v/>
      </c>
      <c r="AN64" s="341" t="str">
        <f t="shared" si="27"/>
        <v/>
      </c>
      <c r="AO64" s="342" t="str">
        <f t="shared" si="28"/>
        <v/>
      </c>
      <c r="AP64" s="339" t="str">
        <f t="shared" si="29"/>
        <v/>
      </c>
      <c r="AQ64" s="340" t="str">
        <f t="shared" si="30"/>
        <v/>
      </c>
      <c r="AR64" s="342" t="str">
        <f t="shared" si="31"/>
        <v/>
      </c>
      <c r="AS64" s="339" t="str">
        <f t="shared" si="32"/>
        <v/>
      </c>
      <c r="AT64" s="340" t="str">
        <f t="shared" si="33"/>
        <v/>
      </c>
      <c r="AU64" s="342" t="str">
        <f t="shared" si="34"/>
        <v/>
      </c>
      <c r="AV64" s="339" t="str">
        <f t="shared" si="35"/>
        <v/>
      </c>
      <c r="AW64" s="340" t="str">
        <f t="shared" si="36"/>
        <v/>
      </c>
      <c r="AX64" s="343"/>
      <c r="AY64" s="340" t="str">
        <f t="shared" si="37"/>
        <v/>
      </c>
      <c r="AZ64" s="340" t="str">
        <f t="shared" si="38"/>
        <v/>
      </c>
      <c r="BA64" s="344" t="str">
        <f t="shared" si="39"/>
        <v/>
      </c>
      <c r="BB64" s="345" t="str">
        <f t="shared" si="40"/>
        <v/>
      </c>
      <c r="BC64" s="346" t="str">
        <f t="shared" si="41"/>
        <v/>
      </c>
      <c r="BD64" s="344" t="str">
        <f t="shared" si="42"/>
        <v/>
      </c>
      <c r="BE64" s="345" t="str">
        <f t="shared" si="43"/>
        <v/>
      </c>
      <c r="BF64" s="346" t="str">
        <f t="shared" si="44"/>
        <v/>
      </c>
      <c r="BG64" s="344" t="str">
        <f t="shared" si="45"/>
        <v/>
      </c>
      <c r="BH64" s="347" t="str">
        <f t="shared" si="46"/>
        <v/>
      </c>
      <c r="BI64" s="348" t="str">
        <f t="shared" si="47"/>
        <v/>
      </c>
      <c r="BJ64" s="348" t="str">
        <f t="shared" si="48"/>
        <v/>
      </c>
      <c r="BK64" s="486" t="str">
        <f t="shared" si="49"/>
        <v/>
      </c>
      <c r="BL64" s="349" t="str">
        <f t="shared" si="56"/>
        <v/>
      </c>
      <c r="BM64" s="135" t="str">
        <f t="shared" si="57"/>
        <v/>
      </c>
      <c r="BN64" s="136" t="str">
        <f t="shared" si="58"/>
        <v/>
      </c>
      <c r="BO64" s="137" t="str">
        <f t="shared" si="59"/>
        <v/>
      </c>
      <c r="BP64" s="135" t="str">
        <f t="shared" si="60"/>
        <v/>
      </c>
      <c r="BQ64" s="136" t="str">
        <f t="shared" si="61"/>
        <v/>
      </c>
      <c r="BR64" s="137" t="str">
        <f t="shared" si="62"/>
        <v/>
      </c>
      <c r="BS64" s="135" t="str">
        <f t="shared" si="63"/>
        <v/>
      </c>
      <c r="BT64" s="140" t="str">
        <f t="shared" si="64"/>
        <v/>
      </c>
      <c r="BU64" s="348" t="str">
        <f t="shared" si="50"/>
        <v/>
      </c>
      <c r="BV64" s="348" t="str">
        <f t="shared" si="51"/>
        <v/>
      </c>
      <c r="BW64" s="348" t="str">
        <f t="shared" si="52"/>
        <v/>
      </c>
      <c r="BX64" s="350" t="str">
        <f t="shared" si="53"/>
        <v/>
      </c>
      <c r="BY64" s="351" t="str">
        <f t="shared" si="54"/>
        <v/>
      </c>
    </row>
    <row r="65" spans="1:77" s="5" customFormat="1" ht="15.6" x14ac:dyDescent="0.3">
      <c r="A65" s="141">
        <v>44</v>
      </c>
      <c r="B65" s="333"/>
      <c r="C65" s="22"/>
      <c r="D65" s="754"/>
      <c r="E65" s="756"/>
      <c r="F65" s="758"/>
      <c r="G65" s="49"/>
      <c r="H65" s="334"/>
      <c r="I65" s="334"/>
      <c r="J65" s="335"/>
      <c r="K65" s="336"/>
      <c r="L65" s="38" t="str">
        <f t="shared" si="0"/>
        <v/>
      </c>
      <c r="M65" s="38" t="str">
        <f t="shared" si="1"/>
        <v/>
      </c>
      <c r="N65" s="38" t="str">
        <f t="shared" si="2"/>
        <v/>
      </c>
      <c r="O65" s="39" t="str">
        <f t="shared" si="3"/>
        <v/>
      </c>
      <c r="P65" s="40" t="str">
        <f t="shared" si="55"/>
        <v/>
      </c>
      <c r="Q65" s="77" t="str">
        <f t="shared" si="4"/>
        <v/>
      </c>
      <c r="R65" s="337" t="str">
        <f t="shared" si="5"/>
        <v/>
      </c>
      <c r="S65" s="40" t="str">
        <f t="shared" si="6"/>
        <v/>
      </c>
      <c r="T65" s="77" t="str">
        <f t="shared" si="7"/>
        <v/>
      </c>
      <c r="U65" s="337" t="str">
        <f t="shared" si="8"/>
        <v/>
      </c>
      <c r="V65" s="40" t="str">
        <f t="shared" si="9"/>
        <v/>
      </c>
      <c r="W65" s="77" t="str">
        <f t="shared" si="10"/>
        <v/>
      </c>
      <c r="X65" s="41" t="str">
        <f t="shared" si="11"/>
        <v/>
      </c>
      <c r="Y65" s="41" t="str">
        <f t="shared" si="12"/>
        <v/>
      </c>
      <c r="Z65" s="41" t="str">
        <f t="shared" si="13"/>
        <v/>
      </c>
      <c r="AA65" s="42" t="str">
        <f t="shared" si="14"/>
        <v/>
      </c>
      <c r="AB65" s="338">
        <f t="shared" si="15"/>
        <v>0</v>
      </c>
      <c r="AC65" s="338" t="str">
        <f t="shared" si="16"/>
        <v/>
      </c>
      <c r="AD65" s="338" t="str">
        <f t="shared" si="17"/>
        <v/>
      </c>
      <c r="AE65" s="339" t="str">
        <f t="shared" si="18"/>
        <v/>
      </c>
      <c r="AF65" s="339" t="str">
        <f t="shared" si="19"/>
        <v/>
      </c>
      <c r="AG65" s="340" t="str">
        <f t="shared" si="20"/>
        <v/>
      </c>
      <c r="AH65" s="339" t="str">
        <f t="shared" si="21"/>
        <v/>
      </c>
      <c r="AI65" s="339" t="str">
        <f t="shared" si="22"/>
        <v/>
      </c>
      <c r="AJ65" s="340" t="str">
        <f t="shared" si="23"/>
        <v/>
      </c>
      <c r="AK65" s="339" t="str">
        <f t="shared" si="24"/>
        <v/>
      </c>
      <c r="AL65" s="339" t="str">
        <f t="shared" si="25"/>
        <v/>
      </c>
      <c r="AM65" s="340" t="str">
        <f t="shared" si="26"/>
        <v/>
      </c>
      <c r="AN65" s="341" t="str">
        <f t="shared" si="27"/>
        <v/>
      </c>
      <c r="AO65" s="342" t="str">
        <f t="shared" si="28"/>
        <v/>
      </c>
      <c r="AP65" s="339" t="str">
        <f t="shared" si="29"/>
        <v/>
      </c>
      <c r="AQ65" s="340" t="str">
        <f t="shared" si="30"/>
        <v/>
      </c>
      <c r="AR65" s="342" t="str">
        <f t="shared" si="31"/>
        <v/>
      </c>
      <c r="AS65" s="339" t="str">
        <f t="shared" si="32"/>
        <v/>
      </c>
      <c r="AT65" s="340" t="str">
        <f t="shared" si="33"/>
        <v/>
      </c>
      <c r="AU65" s="342" t="str">
        <f t="shared" si="34"/>
        <v/>
      </c>
      <c r="AV65" s="339" t="str">
        <f t="shared" si="35"/>
        <v/>
      </c>
      <c r="AW65" s="340" t="str">
        <f t="shared" si="36"/>
        <v/>
      </c>
      <c r="AX65" s="343"/>
      <c r="AY65" s="340" t="str">
        <f t="shared" si="37"/>
        <v/>
      </c>
      <c r="AZ65" s="340" t="str">
        <f t="shared" si="38"/>
        <v/>
      </c>
      <c r="BA65" s="344" t="str">
        <f t="shared" si="39"/>
        <v/>
      </c>
      <c r="BB65" s="345" t="str">
        <f t="shared" si="40"/>
        <v/>
      </c>
      <c r="BC65" s="346" t="str">
        <f t="shared" si="41"/>
        <v/>
      </c>
      <c r="BD65" s="344" t="str">
        <f t="shared" si="42"/>
        <v/>
      </c>
      <c r="BE65" s="345" t="str">
        <f t="shared" si="43"/>
        <v/>
      </c>
      <c r="BF65" s="346" t="str">
        <f t="shared" si="44"/>
        <v/>
      </c>
      <c r="BG65" s="344" t="str">
        <f t="shared" si="45"/>
        <v/>
      </c>
      <c r="BH65" s="347" t="str">
        <f t="shared" si="46"/>
        <v/>
      </c>
      <c r="BI65" s="348" t="str">
        <f t="shared" si="47"/>
        <v/>
      </c>
      <c r="BJ65" s="348" t="str">
        <f t="shared" si="48"/>
        <v/>
      </c>
      <c r="BK65" s="486" t="str">
        <f t="shared" si="49"/>
        <v/>
      </c>
      <c r="BL65" s="349" t="str">
        <f t="shared" si="56"/>
        <v/>
      </c>
      <c r="BM65" s="135" t="str">
        <f t="shared" si="57"/>
        <v/>
      </c>
      <c r="BN65" s="136" t="str">
        <f t="shared" si="58"/>
        <v/>
      </c>
      <c r="BO65" s="137" t="str">
        <f t="shared" si="59"/>
        <v/>
      </c>
      <c r="BP65" s="135" t="str">
        <f t="shared" si="60"/>
        <v/>
      </c>
      <c r="BQ65" s="136" t="str">
        <f t="shared" si="61"/>
        <v/>
      </c>
      <c r="BR65" s="137" t="str">
        <f t="shared" si="62"/>
        <v/>
      </c>
      <c r="BS65" s="135" t="str">
        <f t="shared" si="63"/>
        <v/>
      </c>
      <c r="BT65" s="140" t="str">
        <f t="shared" si="64"/>
        <v/>
      </c>
      <c r="BU65" s="348" t="str">
        <f t="shared" si="50"/>
        <v/>
      </c>
      <c r="BV65" s="348" t="str">
        <f t="shared" si="51"/>
        <v/>
      </c>
      <c r="BW65" s="348" t="str">
        <f t="shared" si="52"/>
        <v/>
      </c>
      <c r="BX65" s="350" t="str">
        <f t="shared" si="53"/>
        <v/>
      </c>
      <c r="BY65" s="351" t="str">
        <f t="shared" si="54"/>
        <v/>
      </c>
    </row>
    <row r="66" spans="1:77" s="5" customFormat="1" ht="15.6" x14ac:dyDescent="0.3">
      <c r="A66" s="141">
        <v>45</v>
      </c>
      <c r="B66" s="333"/>
      <c r="C66" s="22"/>
      <c r="D66" s="754"/>
      <c r="E66" s="756"/>
      <c r="F66" s="758"/>
      <c r="G66" s="49"/>
      <c r="H66" s="334"/>
      <c r="I66" s="334"/>
      <c r="J66" s="335"/>
      <c r="K66" s="336"/>
      <c r="L66" s="38" t="str">
        <f t="shared" si="0"/>
        <v/>
      </c>
      <c r="M66" s="38" t="str">
        <f t="shared" si="1"/>
        <v/>
      </c>
      <c r="N66" s="38" t="str">
        <f t="shared" si="2"/>
        <v/>
      </c>
      <c r="O66" s="39" t="str">
        <f t="shared" si="3"/>
        <v/>
      </c>
      <c r="P66" s="40" t="str">
        <f t="shared" si="55"/>
        <v/>
      </c>
      <c r="Q66" s="77" t="str">
        <f t="shared" si="4"/>
        <v/>
      </c>
      <c r="R66" s="337" t="str">
        <f t="shared" si="5"/>
        <v/>
      </c>
      <c r="S66" s="40" t="str">
        <f t="shared" si="6"/>
        <v/>
      </c>
      <c r="T66" s="77" t="str">
        <f t="shared" si="7"/>
        <v/>
      </c>
      <c r="U66" s="337" t="str">
        <f t="shared" si="8"/>
        <v/>
      </c>
      <c r="V66" s="40" t="str">
        <f t="shared" si="9"/>
        <v/>
      </c>
      <c r="W66" s="77" t="str">
        <f t="shared" si="10"/>
        <v/>
      </c>
      <c r="X66" s="41" t="str">
        <f t="shared" si="11"/>
        <v/>
      </c>
      <c r="Y66" s="41" t="str">
        <f t="shared" si="12"/>
        <v/>
      </c>
      <c r="Z66" s="41" t="str">
        <f t="shared" si="13"/>
        <v/>
      </c>
      <c r="AA66" s="42" t="str">
        <f t="shared" si="14"/>
        <v/>
      </c>
      <c r="AB66" s="338">
        <f t="shared" si="15"/>
        <v>0</v>
      </c>
      <c r="AC66" s="338" t="str">
        <f t="shared" si="16"/>
        <v/>
      </c>
      <c r="AD66" s="338" t="str">
        <f t="shared" si="17"/>
        <v/>
      </c>
      <c r="AE66" s="339" t="str">
        <f t="shared" si="18"/>
        <v/>
      </c>
      <c r="AF66" s="339" t="str">
        <f t="shared" si="19"/>
        <v/>
      </c>
      <c r="AG66" s="340" t="str">
        <f t="shared" si="20"/>
        <v/>
      </c>
      <c r="AH66" s="339" t="str">
        <f t="shared" si="21"/>
        <v/>
      </c>
      <c r="AI66" s="339" t="str">
        <f t="shared" si="22"/>
        <v/>
      </c>
      <c r="AJ66" s="340" t="str">
        <f t="shared" si="23"/>
        <v/>
      </c>
      <c r="AK66" s="339" t="str">
        <f t="shared" si="24"/>
        <v/>
      </c>
      <c r="AL66" s="339" t="str">
        <f t="shared" si="25"/>
        <v/>
      </c>
      <c r="AM66" s="340" t="str">
        <f t="shared" si="26"/>
        <v/>
      </c>
      <c r="AN66" s="341" t="str">
        <f t="shared" si="27"/>
        <v/>
      </c>
      <c r="AO66" s="342" t="str">
        <f t="shared" si="28"/>
        <v/>
      </c>
      <c r="AP66" s="339" t="str">
        <f t="shared" si="29"/>
        <v/>
      </c>
      <c r="AQ66" s="340" t="str">
        <f t="shared" si="30"/>
        <v/>
      </c>
      <c r="AR66" s="342" t="str">
        <f t="shared" si="31"/>
        <v/>
      </c>
      <c r="AS66" s="339" t="str">
        <f t="shared" si="32"/>
        <v/>
      </c>
      <c r="AT66" s="340" t="str">
        <f t="shared" si="33"/>
        <v/>
      </c>
      <c r="AU66" s="342" t="str">
        <f t="shared" si="34"/>
        <v/>
      </c>
      <c r="AV66" s="339" t="str">
        <f t="shared" si="35"/>
        <v/>
      </c>
      <c r="AW66" s="340" t="str">
        <f t="shared" si="36"/>
        <v/>
      </c>
      <c r="AX66" s="343"/>
      <c r="AY66" s="340" t="str">
        <f t="shared" si="37"/>
        <v/>
      </c>
      <c r="AZ66" s="340" t="str">
        <f t="shared" si="38"/>
        <v/>
      </c>
      <c r="BA66" s="344" t="str">
        <f t="shared" si="39"/>
        <v/>
      </c>
      <c r="BB66" s="345" t="str">
        <f t="shared" si="40"/>
        <v/>
      </c>
      <c r="BC66" s="346" t="str">
        <f t="shared" si="41"/>
        <v/>
      </c>
      <c r="BD66" s="344" t="str">
        <f t="shared" si="42"/>
        <v/>
      </c>
      <c r="BE66" s="345" t="str">
        <f t="shared" si="43"/>
        <v/>
      </c>
      <c r="BF66" s="346" t="str">
        <f t="shared" si="44"/>
        <v/>
      </c>
      <c r="BG66" s="344" t="str">
        <f t="shared" si="45"/>
        <v/>
      </c>
      <c r="BH66" s="347" t="str">
        <f t="shared" si="46"/>
        <v/>
      </c>
      <c r="BI66" s="348" t="str">
        <f t="shared" si="47"/>
        <v/>
      </c>
      <c r="BJ66" s="348" t="str">
        <f t="shared" si="48"/>
        <v/>
      </c>
      <c r="BK66" s="486" t="str">
        <f t="shared" si="49"/>
        <v/>
      </c>
      <c r="BL66" s="349" t="str">
        <f t="shared" si="56"/>
        <v/>
      </c>
      <c r="BM66" s="135" t="str">
        <f t="shared" si="57"/>
        <v/>
      </c>
      <c r="BN66" s="136" t="str">
        <f t="shared" si="58"/>
        <v/>
      </c>
      <c r="BO66" s="137" t="str">
        <f t="shared" si="59"/>
        <v/>
      </c>
      <c r="BP66" s="135" t="str">
        <f t="shared" si="60"/>
        <v/>
      </c>
      <c r="BQ66" s="136" t="str">
        <f t="shared" si="61"/>
        <v/>
      </c>
      <c r="BR66" s="137" t="str">
        <f t="shared" si="62"/>
        <v/>
      </c>
      <c r="BS66" s="135" t="str">
        <f t="shared" si="63"/>
        <v/>
      </c>
      <c r="BT66" s="140" t="str">
        <f t="shared" si="64"/>
        <v/>
      </c>
      <c r="BU66" s="348" t="str">
        <f t="shared" si="50"/>
        <v/>
      </c>
      <c r="BV66" s="348" t="str">
        <f t="shared" si="51"/>
        <v/>
      </c>
      <c r="BW66" s="348" t="str">
        <f t="shared" si="52"/>
        <v/>
      </c>
      <c r="BX66" s="350" t="str">
        <f t="shared" si="53"/>
        <v/>
      </c>
      <c r="BY66" s="351" t="str">
        <f t="shared" si="54"/>
        <v/>
      </c>
    </row>
    <row r="67" spans="1:77" s="5" customFormat="1" ht="15.6" x14ac:dyDescent="0.3">
      <c r="A67" s="141">
        <v>46</v>
      </c>
      <c r="B67" s="333"/>
      <c r="C67" s="22"/>
      <c r="D67" s="754"/>
      <c r="E67" s="756"/>
      <c r="F67" s="758"/>
      <c r="G67" s="49"/>
      <c r="H67" s="334"/>
      <c r="I67" s="334"/>
      <c r="J67" s="335"/>
      <c r="K67" s="336"/>
      <c r="L67" s="38" t="str">
        <f t="shared" si="0"/>
        <v/>
      </c>
      <c r="M67" s="38" t="str">
        <f t="shared" si="1"/>
        <v/>
      </c>
      <c r="N67" s="38" t="str">
        <f t="shared" si="2"/>
        <v/>
      </c>
      <c r="O67" s="39" t="str">
        <f t="shared" si="3"/>
        <v/>
      </c>
      <c r="P67" s="40" t="str">
        <f t="shared" si="55"/>
        <v/>
      </c>
      <c r="Q67" s="77" t="str">
        <f t="shared" si="4"/>
        <v/>
      </c>
      <c r="R67" s="337" t="str">
        <f t="shared" si="5"/>
        <v/>
      </c>
      <c r="S67" s="40" t="str">
        <f t="shared" si="6"/>
        <v/>
      </c>
      <c r="T67" s="77" t="str">
        <f t="shared" si="7"/>
        <v/>
      </c>
      <c r="U67" s="337" t="str">
        <f t="shared" si="8"/>
        <v/>
      </c>
      <c r="V67" s="40" t="str">
        <f t="shared" si="9"/>
        <v/>
      </c>
      <c r="W67" s="77" t="str">
        <f t="shared" si="10"/>
        <v/>
      </c>
      <c r="X67" s="41" t="str">
        <f t="shared" si="11"/>
        <v/>
      </c>
      <c r="Y67" s="41" t="str">
        <f t="shared" si="12"/>
        <v/>
      </c>
      <c r="Z67" s="41" t="str">
        <f t="shared" si="13"/>
        <v/>
      </c>
      <c r="AA67" s="42" t="str">
        <f t="shared" si="14"/>
        <v/>
      </c>
      <c r="AB67" s="338">
        <f t="shared" si="15"/>
        <v>0</v>
      </c>
      <c r="AC67" s="338" t="str">
        <f t="shared" si="16"/>
        <v/>
      </c>
      <c r="AD67" s="338" t="str">
        <f t="shared" si="17"/>
        <v/>
      </c>
      <c r="AE67" s="339" t="str">
        <f t="shared" si="18"/>
        <v/>
      </c>
      <c r="AF67" s="339" t="str">
        <f t="shared" si="19"/>
        <v/>
      </c>
      <c r="AG67" s="340" t="str">
        <f t="shared" si="20"/>
        <v/>
      </c>
      <c r="AH67" s="339" t="str">
        <f t="shared" si="21"/>
        <v/>
      </c>
      <c r="AI67" s="339" t="str">
        <f t="shared" si="22"/>
        <v/>
      </c>
      <c r="AJ67" s="340" t="str">
        <f t="shared" si="23"/>
        <v/>
      </c>
      <c r="AK67" s="339" t="str">
        <f t="shared" si="24"/>
        <v/>
      </c>
      <c r="AL67" s="339" t="str">
        <f t="shared" si="25"/>
        <v/>
      </c>
      <c r="AM67" s="340" t="str">
        <f t="shared" si="26"/>
        <v/>
      </c>
      <c r="AN67" s="341" t="str">
        <f t="shared" si="27"/>
        <v/>
      </c>
      <c r="AO67" s="342" t="str">
        <f t="shared" si="28"/>
        <v/>
      </c>
      <c r="AP67" s="339" t="str">
        <f t="shared" si="29"/>
        <v/>
      </c>
      <c r="AQ67" s="340" t="str">
        <f t="shared" si="30"/>
        <v/>
      </c>
      <c r="AR67" s="342" t="str">
        <f t="shared" si="31"/>
        <v/>
      </c>
      <c r="AS67" s="339" t="str">
        <f t="shared" si="32"/>
        <v/>
      </c>
      <c r="AT67" s="340" t="str">
        <f t="shared" si="33"/>
        <v/>
      </c>
      <c r="AU67" s="342" t="str">
        <f t="shared" si="34"/>
        <v/>
      </c>
      <c r="AV67" s="339" t="str">
        <f t="shared" si="35"/>
        <v/>
      </c>
      <c r="AW67" s="340" t="str">
        <f t="shared" si="36"/>
        <v/>
      </c>
      <c r="AX67" s="343"/>
      <c r="AY67" s="340" t="str">
        <f t="shared" si="37"/>
        <v/>
      </c>
      <c r="AZ67" s="340" t="str">
        <f t="shared" si="38"/>
        <v/>
      </c>
      <c r="BA67" s="344" t="str">
        <f t="shared" si="39"/>
        <v/>
      </c>
      <c r="BB67" s="345" t="str">
        <f t="shared" si="40"/>
        <v/>
      </c>
      <c r="BC67" s="346" t="str">
        <f t="shared" si="41"/>
        <v/>
      </c>
      <c r="BD67" s="344" t="str">
        <f t="shared" si="42"/>
        <v/>
      </c>
      <c r="BE67" s="345" t="str">
        <f t="shared" si="43"/>
        <v/>
      </c>
      <c r="BF67" s="346" t="str">
        <f t="shared" si="44"/>
        <v/>
      </c>
      <c r="BG67" s="344" t="str">
        <f t="shared" si="45"/>
        <v/>
      </c>
      <c r="BH67" s="347" t="str">
        <f t="shared" si="46"/>
        <v/>
      </c>
      <c r="BI67" s="348" t="str">
        <f t="shared" si="47"/>
        <v/>
      </c>
      <c r="BJ67" s="348" t="str">
        <f t="shared" si="48"/>
        <v/>
      </c>
      <c r="BK67" s="486" t="str">
        <f t="shared" si="49"/>
        <v/>
      </c>
      <c r="BL67" s="349" t="str">
        <f t="shared" si="56"/>
        <v/>
      </c>
      <c r="BM67" s="135" t="str">
        <f t="shared" si="57"/>
        <v/>
      </c>
      <c r="BN67" s="136" t="str">
        <f t="shared" si="58"/>
        <v/>
      </c>
      <c r="BO67" s="137" t="str">
        <f t="shared" si="59"/>
        <v/>
      </c>
      <c r="BP67" s="135" t="str">
        <f t="shared" si="60"/>
        <v/>
      </c>
      <c r="BQ67" s="136" t="str">
        <f t="shared" si="61"/>
        <v/>
      </c>
      <c r="BR67" s="137" t="str">
        <f t="shared" si="62"/>
        <v/>
      </c>
      <c r="BS67" s="135" t="str">
        <f t="shared" si="63"/>
        <v/>
      </c>
      <c r="BT67" s="140" t="str">
        <f t="shared" si="64"/>
        <v/>
      </c>
      <c r="BU67" s="348" t="str">
        <f t="shared" si="50"/>
        <v/>
      </c>
      <c r="BV67" s="348" t="str">
        <f t="shared" si="51"/>
        <v/>
      </c>
      <c r="BW67" s="348" t="str">
        <f t="shared" si="52"/>
        <v/>
      </c>
      <c r="BX67" s="350" t="str">
        <f t="shared" si="53"/>
        <v/>
      </c>
      <c r="BY67" s="351" t="str">
        <f t="shared" si="54"/>
        <v/>
      </c>
    </row>
    <row r="68" spans="1:77" s="5" customFormat="1" ht="15.6" x14ac:dyDescent="0.3">
      <c r="A68" s="141">
        <v>47</v>
      </c>
      <c r="B68" s="333"/>
      <c r="C68" s="22"/>
      <c r="D68" s="754"/>
      <c r="E68" s="756"/>
      <c r="F68" s="758"/>
      <c r="G68" s="49"/>
      <c r="H68" s="334"/>
      <c r="I68" s="334"/>
      <c r="J68" s="335"/>
      <c r="K68" s="336"/>
      <c r="L68" s="38" t="str">
        <f t="shared" si="0"/>
        <v/>
      </c>
      <c r="M68" s="38" t="str">
        <f t="shared" si="1"/>
        <v/>
      </c>
      <c r="N68" s="38" t="str">
        <f t="shared" si="2"/>
        <v/>
      </c>
      <c r="O68" s="39" t="str">
        <f t="shared" si="3"/>
        <v/>
      </c>
      <c r="P68" s="40" t="str">
        <f t="shared" si="55"/>
        <v/>
      </c>
      <c r="Q68" s="77" t="str">
        <f t="shared" si="4"/>
        <v/>
      </c>
      <c r="R68" s="337" t="str">
        <f t="shared" si="5"/>
        <v/>
      </c>
      <c r="S68" s="40" t="str">
        <f t="shared" si="6"/>
        <v/>
      </c>
      <c r="T68" s="77" t="str">
        <f t="shared" si="7"/>
        <v/>
      </c>
      <c r="U68" s="337" t="str">
        <f t="shared" si="8"/>
        <v/>
      </c>
      <c r="V68" s="40" t="str">
        <f t="shared" si="9"/>
        <v/>
      </c>
      <c r="W68" s="77" t="str">
        <f t="shared" si="10"/>
        <v/>
      </c>
      <c r="X68" s="41" t="str">
        <f t="shared" si="11"/>
        <v/>
      </c>
      <c r="Y68" s="41" t="str">
        <f t="shared" si="12"/>
        <v/>
      </c>
      <c r="Z68" s="41" t="str">
        <f t="shared" si="13"/>
        <v/>
      </c>
      <c r="AA68" s="42" t="str">
        <f t="shared" si="14"/>
        <v/>
      </c>
      <c r="AB68" s="338">
        <f t="shared" si="15"/>
        <v>0</v>
      </c>
      <c r="AC68" s="338" t="str">
        <f t="shared" si="16"/>
        <v/>
      </c>
      <c r="AD68" s="338" t="str">
        <f t="shared" si="17"/>
        <v/>
      </c>
      <c r="AE68" s="339" t="str">
        <f t="shared" si="18"/>
        <v/>
      </c>
      <c r="AF68" s="339" t="str">
        <f t="shared" si="19"/>
        <v/>
      </c>
      <c r="AG68" s="340" t="str">
        <f t="shared" si="20"/>
        <v/>
      </c>
      <c r="AH68" s="339" t="str">
        <f t="shared" si="21"/>
        <v/>
      </c>
      <c r="AI68" s="339" t="str">
        <f t="shared" si="22"/>
        <v/>
      </c>
      <c r="AJ68" s="340" t="str">
        <f t="shared" si="23"/>
        <v/>
      </c>
      <c r="AK68" s="339" t="str">
        <f t="shared" si="24"/>
        <v/>
      </c>
      <c r="AL68" s="339" t="str">
        <f t="shared" si="25"/>
        <v/>
      </c>
      <c r="AM68" s="340" t="str">
        <f t="shared" si="26"/>
        <v/>
      </c>
      <c r="AN68" s="341" t="str">
        <f t="shared" si="27"/>
        <v/>
      </c>
      <c r="AO68" s="342" t="str">
        <f t="shared" si="28"/>
        <v/>
      </c>
      <c r="AP68" s="339" t="str">
        <f t="shared" si="29"/>
        <v/>
      </c>
      <c r="AQ68" s="340" t="str">
        <f t="shared" si="30"/>
        <v/>
      </c>
      <c r="AR68" s="342" t="str">
        <f t="shared" si="31"/>
        <v/>
      </c>
      <c r="AS68" s="339" t="str">
        <f t="shared" si="32"/>
        <v/>
      </c>
      <c r="AT68" s="340" t="str">
        <f t="shared" si="33"/>
        <v/>
      </c>
      <c r="AU68" s="342" t="str">
        <f t="shared" si="34"/>
        <v/>
      </c>
      <c r="AV68" s="339" t="str">
        <f t="shared" si="35"/>
        <v/>
      </c>
      <c r="AW68" s="340" t="str">
        <f t="shared" si="36"/>
        <v/>
      </c>
      <c r="AX68" s="343"/>
      <c r="AY68" s="340" t="str">
        <f t="shared" si="37"/>
        <v/>
      </c>
      <c r="AZ68" s="340" t="str">
        <f t="shared" si="38"/>
        <v/>
      </c>
      <c r="BA68" s="344" t="str">
        <f t="shared" si="39"/>
        <v/>
      </c>
      <c r="BB68" s="345" t="str">
        <f t="shared" si="40"/>
        <v/>
      </c>
      <c r="BC68" s="346" t="str">
        <f t="shared" si="41"/>
        <v/>
      </c>
      <c r="BD68" s="344" t="str">
        <f t="shared" si="42"/>
        <v/>
      </c>
      <c r="BE68" s="345" t="str">
        <f t="shared" si="43"/>
        <v/>
      </c>
      <c r="BF68" s="346" t="str">
        <f t="shared" si="44"/>
        <v/>
      </c>
      <c r="BG68" s="344" t="str">
        <f t="shared" si="45"/>
        <v/>
      </c>
      <c r="BH68" s="347" t="str">
        <f t="shared" si="46"/>
        <v/>
      </c>
      <c r="BI68" s="348" t="str">
        <f t="shared" si="47"/>
        <v/>
      </c>
      <c r="BJ68" s="348" t="str">
        <f t="shared" si="48"/>
        <v/>
      </c>
      <c r="BK68" s="486" t="str">
        <f t="shared" si="49"/>
        <v/>
      </c>
      <c r="BL68" s="349" t="str">
        <f t="shared" si="56"/>
        <v/>
      </c>
      <c r="BM68" s="135" t="str">
        <f t="shared" si="57"/>
        <v/>
      </c>
      <c r="BN68" s="136" t="str">
        <f t="shared" si="58"/>
        <v/>
      </c>
      <c r="BO68" s="137" t="str">
        <f t="shared" si="59"/>
        <v/>
      </c>
      <c r="BP68" s="135" t="str">
        <f t="shared" si="60"/>
        <v/>
      </c>
      <c r="BQ68" s="136" t="str">
        <f t="shared" si="61"/>
        <v/>
      </c>
      <c r="BR68" s="137" t="str">
        <f t="shared" si="62"/>
        <v/>
      </c>
      <c r="BS68" s="135" t="str">
        <f t="shared" si="63"/>
        <v/>
      </c>
      <c r="BT68" s="140" t="str">
        <f t="shared" si="64"/>
        <v/>
      </c>
      <c r="BU68" s="348" t="str">
        <f t="shared" si="50"/>
        <v/>
      </c>
      <c r="BV68" s="348" t="str">
        <f t="shared" si="51"/>
        <v/>
      </c>
      <c r="BW68" s="348" t="str">
        <f t="shared" si="52"/>
        <v/>
      </c>
      <c r="BX68" s="350" t="str">
        <f t="shared" si="53"/>
        <v/>
      </c>
      <c r="BY68" s="351" t="str">
        <f t="shared" si="54"/>
        <v/>
      </c>
    </row>
    <row r="69" spans="1:77" s="5" customFormat="1" ht="15.6" x14ac:dyDescent="0.3">
      <c r="A69" s="141">
        <v>48</v>
      </c>
      <c r="B69" s="333"/>
      <c r="C69" s="22"/>
      <c r="D69" s="754"/>
      <c r="E69" s="756"/>
      <c r="F69" s="758"/>
      <c r="G69" s="49"/>
      <c r="H69" s="334"/>
      <c r="I69" s="334"/>
      <c r="J69" s="335"/>
      <c r="K69" s="336"/>
      <c r="L69" s="38" t="str">
        <f t="shared" si="0"/>
        <v/>
      </c>
      <c r="M69" s="38" t="str">
        <f t="shared" si="1"/>
        <v/>
      </c>
      <c r="N69" s="38" t="str">
        <f t="shared" si="2"/>
        <v/>
      </c>
      <c r="O69" s="39" t="str">
        <f t="shared" si="3"/>
        <v/>
      </c>
      <c r="P69" s="40" t="str">
        <f t="shared" si="55"/>
        <v/>
      </c>
      <c r="Q69" s="77" t="str">
        <f t="shared" si="4"/>
        <v/>
      </c>
      <c r="R69" s="337" t="str">
        <f t="shared" si="5"/>
        <v/>
      </c>
      <c r="S69" s="40" t="str">
        <f t="shared" si="6"/>
        <v/>
      </c>
      <c r="T69" s="77" t="str">
        <f t="shared" si="7"/>
        <v/>
      </c>
      <c r="U69" s="337" t="str">
        <f t="shared" si="8"/>
        <v/>
      </c>
      <c r="V69" s="40" t="str">
        <f t="shared" si="9"/>
        <v/>
      </c>
      <c r="W69" s="77" t="str">
        <f t="shared" si="10"/>
        <v/>
      </c>
      <c r="X69" s="41" t="str">
        <f t="shared" si="11"/>
        <v/>
      </c>
      <c r="Y69" s="41" t="str">
        <f t="shared" si="12"/>
        <v/>
      </c>
      <c r="Z69" s="41" t="str">
        <f t="shared" si="13"/>
        <v/>
      </c>
      <c r="AA69" s="42" t="str">
        <f t="shared" si="14"/>
        <v/>
      </c>
      <c r="AB69" s="338">
        <f t="shared" si="15"/>
        <v>0</v>
      </c>
      <c r="AC69" s="338" t="str">
        <f t="shared" si="16"/>
        <v/>
      </c>
      <c r="AD69" s="338" t="str">
        <f t="shared" si="17"/>
        <v/>
      </c>
      <c r="AE69" s="339" t="str">
        <f t="shared" si="18"/>
        <v/>
      </c>
      <c r="AF69" s="339" t="str">
        <f t="shared" si="19"/>
        <v/>
      </c>
      <c r="AG69" s="340" t="str">
        <f t="shared" si="20"/>
        <v/>
      </c>
      <c r="AH69" s="339" t="str">
        <f t="shared" si="21"/>
        <v/>
      </c>
      <c r="AI69" s="339" t="str">
        <f t="shared" si="22"/>
        <v/>
      </c>
      <c r="AJ69" s="340" t="str">
        <f t="shared" si="23"/>
        <v/>
      </c>
      <c r="AK69" s="339" t="str">
        <f t="shared" si="24"/>
        <v/>
      </c>
      <c r="AL69" s="339" t="str">
        <f t="shared" si="25"/>
        <v/>
      </c>
      <c r="AM69" s="340" t="str">
        <f t="shared" si="26"/>
        <v/>
      </c>
      <c r="AN69" s="341" t="str">
        <f t="shared" si="27"/>
        <v/>
      </c>
      <c r="AO69" s="342" t="str">
        <f t="shared" si="28"/>
        <v/>
      </c>
      <c r="AP69" s="339" t="str">
        <f t="shared" si="29"/>
        <v/>
      </c>
      <c r="AQ69" s="340" t="str">
        <f t="shared" si="30"/>
        <v/>
      </c>
      <c r="AR69" s="342" t="str">
        <f t="shared" si="31"/>
        <v/>
      </c>
      <c r="AS69" s="339" t="str">
        <f t="shared" si="32"/>
        <v/>
      </c>
      <c r="AT69" s="340" t="str">
        <f t="shared" si="33"/>
        <v/>
      </c>
      <c r="AU69" s="342" t="str">
        <f t="shared" si="34"/>
        <v/>
      </c>
      <c r="AV69" s="339" t="str">
        <f t="shared" si="35"/>
        <v/>
      </c>
      <c r="AW69" s="340" t="str">
        <f t="shared" si="36"/>
        <v/>
      </c>
      <c r="AX69" s="343"/>
      <c r="AY69" s="340" t="str">
        <f t="shared" si="37"/>
        <v/>
      </c>
      <c r="AZ69" s="340" t="str">
        <f t="shared" si="38"/>
        <v/>
      </c>
      <c r="BA69" s="344" t="str">
        <f t="shared" si="39"/>
        <v/>
      </c>
      <c r="BB69" s="345" t="str">
        <f t="shared" si="40"/>
        <v/>
      </c>
      <c r="BC69" s="346" t="str">
        <f t="shared" si="41"/>
        <v/>
      </c>
      <c r="BD69" s="344" t="str">
        <f t="shared" si="42"/>
        <v/>
      </c>
      <c r="BE69" s="345" t="str">
        <f t="shared" si="43"/>
        <v/>
      </c>
      <c r="BF69" s="346" t="str">
        <f t="shared" si="44"/>
        <v/>
      </c>
      <c r="BG69" s="344" t="str">
        <f t="shared" si="45"/>
        <v/>
      </c>
      <c r="BH69" s="347" t="str">
        <f t="shared" si="46"/>
        <v/>
      </c>
      <c r="BI69" s="348" t="str">
        <f t="shared" si="47"/>
        <v/>
      </c>
      <c r="BJ69" s="348" t="str">
        <f t="shared" si="48"/>
        <v/>
      </c>
      <c r="BK69" s="486" t="str">
        <f t="shared" si="49"/>
        <v/>
      </c>
      <c r="BL69" s="349" t="str">
        <f t="shared" si="56"/>
        <v/>
      </c>
      <c r="BM69" s="135" t="str">
        <f t="shared" si="57"/>
        <v/>
      </c>
      <c r="BN69" s="136" t="str">
        <f t="shared" si="58"/>
        <v/>
      </c>
      <c r="BO69" s="137" t="str">
        <f t="shared" si="59"/>
        <v/>
      </c>
      <c r="BP69" s="135" t="str">
        <f t="shared" si="60"/>
        <v/>
      </c>
      <c r="BQ69" s="136" t="str">
        <f t="shared" si="61"/>
        <v/>
      </c>
      <c r="BR69" s="137" t="str">
        <f t="shared" si="62"/>
        <v/>
      </c>
      <c r="BS69" s="135" t="str">
        <f t="shared" si="63"/>
        <v/>
      </c>
      <c r="BT69" s="140" t="str">
        <f t="shared" si="64"/>
        <v/>
      </c>
      <c r="BU69" s="348" t="str">
        <f t="shared" si="50"/>
        <v/>
      </c>
      <c r="BV69" s="348" t="str">
        <f t="shared" si="51"/>
        <v/>
      </c>
      <c r="BW69" s="348" t="str">
        <f t="shared" si="52"/>
        <v/>
      </c>
      <c r="BX69" s="350" t="str">
        <f t="shared" si="53"/>
        <v/>
      </c>
      <c r="BY69" s="351" t="str">
        <f t="shared" si="54"/>
        <v/>
      </c>
    </row>
    <row r="70" spans="1:77" s="5" customFormat="1" ht="15.6" x14ac:dyDescent="0.3">
      <c r="A70" s="141">
        <v>49</v>
      </c>
      <c r="B70" s="333"/>
      <c r="C70" s="22"/>
      <c r="D70" s="754"/>
      <c r="E70" s="756"/>
      <c r="F70" s="758"/>
      <c r="G70" s="49"/>
      <c r="H70" s="334"/>
      <c r="I70" s="334"/>
      <c r="J70" s="335"/>
      <c r="K70" s="336"/>
      <c r="L70" s="38" t="str">
        <f t="shared" si="0"/>
        <v/>
      </c>
      <c r="M70" s="38" t="str">
        <f t="shared" si="1"/>
        <v/>
      </c>
      <c r="N70" s="38" t="str">
        <f t="shared" si="2"/>
        <v/>
      </c>
      <c r="O70" s="39" t="str">
        <f t="shared" si="3"/>
        <v/>
      </c>
      <c r="P70" s="40" t="str">
        <f t="shared" si="55"/>
        <v/>
      </c>
      <c r="Q70" s="77" t="str">
        <f t="shared" si="4"/>
        <v/>
      </c>
      <c r="R70" s="337" t="str">
        <f t="shared" si="5"/>
        <v/>
      </c>
      <c r="S70" s="40" t="str">
        <f t="shared" si="6"/>
        <v/>
      </c>
      <c r="T70" s="77" t="str">
        <f t="shared" si="7"/>
        <v/>
      </c>
      <c r="U70" s="337" t="str">
        <f t="shared" si="8"/>
        <v/>
      </c>
      <c r="V70" s="40" t="str">
        <f t="shared" si="9"/>
        <v/>
      </c>
      <c r="W70" s="77" t="str">
        <f t="shared" si="10"/>
        <v/>
      </c>
      <c r="X70" s="41" t="str">
        <f t="shared" si="11"/>
        <v/>
      </c>
      <c r="Y70" s="41" t="str">
        <f t="shared" si="12"/>
        <v/>
      </c>
      <c r="Z70" s="41" t="str">
        <f t="shared" si="13"/>
        <v/>
      </c>
      <c r="AA70" s="42" t="str">
        <f t="shared" si="14"/>
        <v/>
      </c>
      <c r="AB70" s="338">
        <f t="shared" si="15"/>
        <v>0</v>
      </c>
      <c r="AC70" s="338" t="str">
        <f t="shared" si="16"/>
        <v/>
      </c>
      <c r="AD70" s="338" t="str">
        <f t="shared" si="17"/>
        <v/>
      </c>
      <c r="AE70" s="339" t="str">
        <f t="shared" si="18"/>
        <v/>
      </c>
      <c r="AF70" s="339" t="str">
        <f t="shared" si="19"/>
        <v/>
      </c>
      <c r="AG70" s="340" t="str">
        <f t="shared" si="20"/>
        <v/>
      </c>
      <c r="AH70" s="339" t="str">
        <f t="shared" si="21"/>
        <v/>
      </c>
      <c r="AI70" s="339" t="str">
        <f t="shared" si="22"/>
        <v/>
      </c>
      <c r="AJ70" s="340" t="str">
        <f t="shared" si="23"/>
        <v/>
      </c>
      <c r="AK70" s="339" t="str">
        <f t="shared" si="24"/>
        <v/>
      </c>
      <c r="AL70" s="339" t="str">
        <f t="shared" si="25"/>
        <v/>
      </c>
      <c r="AM70" s="340" t="str">
        <f t="shared" si="26"/>
        <v/>
      </c>
      <c r="AN70" s="341" t="str">
        <f t="shared" si="27"/>
        <v/>
      </c>
      <c r="AO70" s="342" t="str">
        <f t="shared" si="28"/>
        <v/>
      </c>
      <c r="AP70" s="339" t="str">
        <f t="shared" si="29"/>
        <v/>
      </c>
      <c r="AQ70" s="340" t="str">
        <f t="shared" si="30"/>
        <v/>
      </c>
      <c r="AR70" s="342" t="str">
        <f t="shared" si="31"/>
        <v/>
      </c>
      <c r="AS70" s="339" t="str">
        <f t="shared" si="32"/>
        <v/>
      </c>
      <c r="AT70" s="340" t="str">
        <f t="shared" si="33"/>
        <v/>
      </c>
      <c r="AU70" s="342" t="str">
        <f t="shared" si="34"/>
        <v/>
      </c>
      <c r="AV70" s="339" t="str">
        <f t="shared" si="35"/>
        <v/>
      </c>
      <c r="AW70" s="340" t="str">
        <f t="shared" si="36"/>
        <v/>
      </c>
      <c r="AX70" s="343"/>
      <c r="AY70" s="340" t="str">
        <f t="shared" si="37"/>
        <v/>
      </c>
      <c r="AZ70" s="340" t="str">
        <f t="shared" si="38"/>
        <v/>
      </c>
      <c r="BA70" s="344" t="str">
        <f t="shared" si="39"/>
        <v/>
      </c>
      <c r="BB70" s="345" t="str">
        <f t="shared" si="40"/>
        <v/>
      </c>
      <c r="BC70" s="346" t="str">
        <f t="shared" si="41"/>
        <v/>
      </c>
      <c r="BD70" s="344" t="str">
        <f t="shared" si="42"/>
        <v/>
      </c>
      <c r="BE70" s="345" t="str">
        <f t="shared" si="43"/>
        <v/>
      </c>
      <c r="BF70" s="346" t="str">
        <f t="shared" si="44"/>
        <v/>
      </c>
      <c r="BG70" s="344" t="str">
        <f t="shared" si="45"/>
        <v/>
      </c>
      <c r="BH70" s="347" t="str">
        <f t="shared" si="46"/>
        <v/>
      </c>
      <c r="BI70" s="348" t="str">
        <f t="shared" si="47"/>
        <v/>
      </c>
      <c r="BJ70" s="348" t="str">
        <f t="shared" si="48"/>
        <v/>
      </c>
      <c r="BK70" s="486" t="str">
        <f t="shared" si="49"/>
        <v/>
      </c>
      <c r="BL70" s="349" t="str">
        <f t="shared" si="56"/>
        <v/>
      </c>
      <c r="BM70" s="135" t="str">
        <f t="shared" si="57"/>
        <v/>
      </c>
      <c r="BN70" s="136" t="str">
        <f t="shared" si="58"/>
        <v/>
      </c>
      <c r="BO70" s="137" t="str">
        <f t="shared" si="59"/>
        <v/>
      </c>
      <c r="BP70" s="135" t="str">
        <f t="shared" si="60"/>
        <v/>
      </c>
      <c r="BQ70" s="136" t="str">
        <f t="shared" si="61"/>
        <v/>
      </c>
      <c r="BR70" s="137" t="str">
        <f t="shared" si="62"/>
        <v/>
      </c>
      <c r="BS70" s="135" t="str">
        <f t="shared" si="63"/>
        <v/>
      </c>
      <c r="BT70" s="140" t="str">
        <f t="shared" si="64"/>
        <v/>
      </c>
      <c r="BU70" s="348" t="str">
        <f t="shared" si="50"/>
        <v/>
      </c>
      <c r="BV70" s="348" t="str">
        <f t="shared" si="51"/>
        <v/>
      </c>
      <c r="BW70" s="348" t="str">
        <f t="shared" si="52"/>
        <v/>
      </c>
      <c r="BX70" s="350" t="str">
        <f t="shared" si="53"/>
        <v/>
      </c>
      <c r="BY70" s="351" t="str">
        <f t="shared" si="54"/>
        <v/>
      </c>
    </row>
    <row r="71" spans="1:77" s="5" customFormat="1" ht="15.6" x14ac:dyDescent="0.3">
      <c r="A71" s="141">
        <v>50</v>
      </c>
      <c r="B71" s="333"/>
      <c r="C71" s="22"/>
      <c r="D71" s="754"/>
      <c r="E71" s="756"/>
      <c r="F71" s="758"/>
      <c r="G71" s="49"/>
      <c r="H71" s="334"/>
      <c r="I71" s="334"/>
      <c r="J71" s="335"/>
      <c r="K71" s="336"/>
      <c r="L71" s="38" t="str">
        <f t="shared" si="0"/>
        <v/>
      </c>
      <c r="M71" s="38" t="str">
        <f t="shared" si="1"/>
        <v/>
      </c>
      <c r="N71" s="38" t="str">
        <f t="shared" si="2"/>
        <v/>
      </c>
      <c r="O71" s="39" t="str">
        <f t="shared" si="3"/>
        <v/>
      </c>
      <c r="P71" s="40" t="str">
        <f t="shared" si="55"/>
        <v/>
      </c>
      <c r="Q71" s="77" t="str">
        <f t="shared" si="4"/>
        <v/>
      </c>
      <c r="R71" s="337" t="str">
        <f t="shared" si="5"/>
        <v/>
      </c>
      <c r="S71" s="40" t="str">
        <f t="shared" si="6"/>
        <v/>
      </c>
      <c r="T71" s="77" t="str">
        <f t="shared" si="7"/>
        <v/>
      </c>
      <c r="U71" s="337" t="str">
        <f t="shared" si="8"/>
        <v/>
      </c>
      <c r="V71" s="40" t="str">
        <f t="shared" si="9"/>
        <v/>
      </c>
      <c r="W71" s="77" t="str">
        <f t="shared" si="10"/>
        <v/>
      </c>
      <c r="X71" s="41" t="str">
        <f t="shared" si="11"/>
        <v/>
      </c>
      <c r="Y71" s="41" t="str">
        <f t="shared" si="12"/>
        <v/>
      </c>
      <c r="Z71" s="41" t="str">
        <f t="shared" si="13"/>
        <v/>
      </c>
      <c r="AA71" s="42" t="str">
        <f t="shared" si="14"/>
        <v/>
      </c>
      <c r="AB71" s="338">
        <f t="shared" si="15"/>
        <v>0</v>
      </c>
      <c r="AC71" s="338" t="str">
        <f t="shared" si="16"/>
        <v/>
      </c>
      <c r="AD71" s="338" t="str">
        <f t="shared" si="17"/>
        <v/>
      </c>
      <c r="AE71" s="339" t="str">
        <f t="shared" si="18"/>
        <v/>
      </c>
      <c r="AF71" s="339" t="str">
        <f t="shared" si="19"/>
        <v/>
      </c>
      <c r="AG71" s="340" t="str">
        <f t="shared" si="20"/>
        <v/>
      </c>
      <c r="AH71" s="339" t="str">
        <f t="shared" si="21"/>
        <v/>
      </c>
      <c r="AI71" s="339" t="str">
        <f t="shared" si="22"/>
        <v/>
      </c>
      <c r="AJ71" s="340" t="str">
        <f t="shared" si="23"/>
        <v/>
      </c>
      <c r="AK71" s="339" t="str">
        <f t="shared" si="24"/>
        <v/>
      </c>
      <c r="AL71" s="339" t="str">
        <f t="shared" si="25"/>
        <v/>
      </c>
      <c r="AM71" s="340" t="str">
        <f t="shared" si="26"/>
        <v/>
      </c>
      <c r="AN71" s="341" t="str">
        <f t="shared" si="27"/>
        <v/>
      </c>
      <c r="AO71" s="342" t="str">
        <f t="shared" si="28"/>
        <v/>
      </c>
      <c r="AP71" s="339" t="str">
        <f t="shared" si="29"/>
        <v/>
      </c>
      <c r="AQ71" s="340" t="str">
        <f t="shared" si="30"/>
        <v/>
      </c>
      <c r="AR71" s="342" t="str">
        <f t="shared" si="31"/>
        <v/>
      </c>
      <c r="AS71" s="339" t="str">
        <f t="shared" si="32"/>
        <v/>
      </c>
      <c r="AT71" s="340" t="str">
        <f t="shared" si="33"/>
        <v/>
      </c>
      <c r="AU71" s="342" t="str">
        <f t="shared" si="34"/>
        <v/>
      </c>
      <c r="AV71" s="339" t="str">
        <f t="shared" si="35"/>
        <v/>
      </c>
      <c r="AW71" s="340" t="str">
        <f t="shared" si="36"/>
        <v/>
      </c>
      <c r="AX71" s="343"/>
      <c r="AY71" s="340" t="str">
        <f t="shared" si="37"/>
        <v/>
      </c>
      <c r="AZ71" s="340" t="str">
        <f t="shared" si="38"/>
        <v/>
      </c>
      <c r="BA71" s="344" t="str">
        <f t="shared" si="39"/>
        <v/>
      </c>
      <c r="BB71" s="345" t="str">
        <f t="shared" si="40"/>
        <v/>
      </c>
      <c r="BC71" s="346" t="str">
        <f t="shared" si="41"/>
        <v/>
      </c>
      <c r="BD71" s="344" t="str">
        <f t="shared" si="42"/>
        <v/>
      </c>
      <c r="BE71" s="345" t="str">
        <f t="shared" si="43"/>
        <v/>
      </c>
      <c r="BF71" s="346" t="str">
        <f t="shared" si="44"/>
        <v/>
      </c>
      <c r="BG71" s="344" t="str">
        <f t="shared" si="45"/>
        <v/>
      </c>
      <c r="BH71" s="347" t="str">
        <f t="shared" si="46"/>
        <v/>
      </c>
      <c r="BI71" s="348" t="str">
        <f t="shared" si="47"/>
        <v/>
      </c>
      <c r="BJ71" s="348" t="str">
        <f t="shared" si="48"/>
        <v/>
      </c>
      <c r="BK71" s="486" t="str">
        <f t="shared" si="49"/>
        <v/>
      </c>
      <c r="BL71" s="349" t="str">
        <f t="shared" si="56"/>
        <v/>
      </c>
      <c r="BM71" s="135" t="str">
        <f t="shared" si="57"/>
        <v/>
      </c>
      <c r="BN71" s="136" t="str">
        <f t="shared" si="58"/>
        <v/>
      </c>
      <c r="BO71" s="137" t="str">
        <f t="shared" si="59"/>
        <v/>
      </c>
      <c r="BP71" s="135" t="str">
        <f t="shared" si="60"/>
        <v/>
      </c>
      <c r="BQ71" s="136" t="str">
        <f t="shared" si="61"/>
        <v/>
      </c>
      <c r="BR71" s="137" t="str">
        <f t="shared" si="62"/>
        <v/>
      </c>
      <c r="BS71" s="135" t="str">
        <f t="shared" si="63"/>
        <v/>
      </c>
      <c r="BT71" s="140" t="str">
        <f t="shared" si="64"/>
        <v/>
      </c>
      <c r="BU71" s="348" t="str">
        <f t="shared" si="50"/>
        <v/>
      </c>
      <c r="BV71" s="348" t="str">
        <f t="shared" si="51"/>
        <v/>
      </c>
      <c r="BW71" s="348" t="str">
        <f t="shared" si="52"/>
        <v/>
      </c>
      <c r="BX71" s="350" t="str">
        <f t="shared" si="53"/>
        <v/>
      </c>
      <c r="BY71" s="351" t="str">
        <f t="shared" si="54"/>
        <v/>
      </c>
    </row>
    <row r="72" spans="1:77" s="5" customFormat="1" ht="15.6" x14ac:dyDescent="0.3">
      <c r="A72" s="141">
        <v>51</v>
      </c>
      <c r="B72" s="333"/>
      <c r="C72" s="22"/>
      <c r="D72" s="754"/>
      <c r="E72" s="756"/>
      <c r="F72" s="758"/>
      <c r="G72" s="49"/>
      <c r="H72" s="334"/>
      <c r="I72" s="334"/>
      <c r="J72" s="335"/>
      <c r="K72" s="336"/>
      <c r="L72" s="38" t="str">
        <f t="shared" si="0"/>
        <v/>
      </c>
      <c r="M72" s="38" t="str">
        <f t="shared" si="1"/>
        <v/>
      </c>
      <c r="N72" s="38" t="str">
        <f t="shared" si="2"/>
        <v/>
      </c>
      <c r="O72" s="39" t="str">
        <f t="shared" si="3"/>
        <v/>
      </c>
      <c r="P72" s="40" t="str">
        <f t="shared" si="55"/>
        <v/>
      </c>
      <c r="Q72" s="77" t="str">
        <f t="shared" si="4"/>
        <v/>
      </c>
      <c r="R72" s="337" t="str">
        <f t="shared" si="5"/>
        <v/>
      </c>
      <c r="S72" s="40" t="str">
        <f t="shared" si="6"/>
        <v/>
      </c>
      <c r="T72" s="77" t="str">
        <f t="shared" si="7"/>
        <v/>
      </c>
      <c r="U72" s="337" t="str">
        <f t="shared" si="8"/>
        <v/>
      </c>
      <c r="V72" s="40" t="str">
        <f t="shared" si="9"/>
        <v/>
      </c>
      <c r="W72" s="77" t="str">
        <f t="shared" si="10"/>
        <v/>
      </c>
      <c r="X72" s="41" t="str">
        <f t="shared" si="11"/>
        <v/>
      </c>
      <c r="Y72" s="41" t="str">
        <f t="shared" si="12"/>
        <v/>
      </c>
      <c r="Z72" s="41" t="str">
        <f t="shared" si="13"/>
        <v/>
      </c>
      <c r="AA72" s="42" t="str">
        <f t="shared" si="14"/>
        <v/>
      </c>
      <c r="AB72" s="338">
        <f t="shared" si="15"/>
        <v>0</v>
      </c>
      <c r="AC72" s="338" t="str">
        <f t="shared" si="16"/>
        <v/>
      </c>
      <c r="AD72" s="338" t="str">
        <f t="shared" si="17"/>
        <v/>
      </c>
      <c r="AE72" s="339" t="str">
        <f t="shared" si="18"/>
        <v/>
      </c>
      <c r="AF72" s="339" t="str">
        <f t="shared" si="19"/>
        <v/>
      </c>
      <c r="AG72" s="340" t="str">
        <f t="shared" si="20"/>
        <v/>
      </c>
      <c r="AH72" s="339" t="str">
        <f t="shared" si="21"/>
        <v/>
      </c>
      <c r="AI72" s="339" t="str">
        <f t="shared" si="22"/>
        <v/>
      </c>
      <c r="AJ72" s="340" t="str">
        <f t="shared" si="23"/>
        <v/>
      </c>
      <c r="AK72" s="339" t="str">
        <f t="shared" si="24"/>
        <v/>
      </c>
      <c r="AL72" s="339" t="str">
        <f t="shared" si="25"/>
        <v/>
      </c>
      <c r="AM72" s="340" t="str">
        <f t="shared" si="26"/>
        <v/>
      </c>
      <c r="AN72" s="341" t="str">
        <f t="shared" si="27"/>
        <v/>
      </c>
      <c r="AO72" s="342" t="str">
        <f t="shared" si="28"/>
        <v/>
      </c>
      <c r="AP72" s="339" t="str">
        <f t="shared" si="29"/>
        <v/>
      </c>
      <c r="AQ72" s="340" t="str">
        <f t="shared" si="30"/>
        <v/>
      </c>
      <c r="AR72" s="342" t="str">
        <f t="shared" si="31"/>
        <v/>
      </c>
      <c r="AS72" s="339" t="str">
        <f t="shared" si="32"/>
        <v/>
      </c>
      <c r="AT72" s="340" t="str">
        <f t="shared" si="33"/>
        <v/>
      </c>
      <c r="AU72" s="342" t="str">
        <f t="shared" si="34"/>
        <v/>
      </c>
      <c r="AV72" s="339" t="str">
        <f t="shared" si="35"/>
        <v/>
      </c>
      <c r="AW72" s="340" t="str">
        <f t="shared" si="36"/>
        <v/>
      </c>
      <c r="AX72" s="343"/>
      <c r="AY72" s="340" t="str">
        <f t="shared" si="37"/>
        <v/>
      </c>
      <c r="AZ72" s="340" t="str">
        <f t="shared" si="38"/>
        <v/>
      </c>
      <c r="BA72" s="344" t="str">
        <f t="shared" si="39"/>
        <v/>
      </c>
      <c r="BB72" s="345" t="str">
        <f t="shared" si="40"/>
        <v/>
      </c>
      <c r="BC72" s="346" t="str">
        <f t="shared" si="41"/>
        <v/>
      </c>
      <c r="BD72" s="344" t="str">
        <f t="shared" si="42"/>
        <v/>
      </c>
      <c r="BE72" s="345" t="str">
        <f t="shared" si="43"/>
        <v/>
      </c>
      <c r="BF72" s="346" t="str">
        <f t="shared" si="44"/>
        <v/>
      </c>
      <c r="BG72" s="344" t="str">
        <f t="shared" si="45"/>
        <v/>
      </c>
      <c r="BH72" s="347" t="str">
        <f t="shared" si="46"/>
        <v/>
      </c>
      <c r="BI72" s="348" t="str">
        <f t="shared" si="47"/>
        <v/>
      </c>
      <c r="BJ72" s="348" t="str">
        <f t="shared" si="48"/>
        <v/>
      </c>
      <c r="BK72" s="486" t="str">
        <f t="shared" si="49"/>
        <v/>
      </c>
      <c r="BL72" s="349" t="str">
        <f t="shared" si="56"/>
        <v/>
      </c>
      <c r="BM72" s="135" t="str">
        <f t="shared" si="57"/>
        <v/>
      </c>
      <c r="BN72" s="136" t="str">
        <f t="shared" si="58"/>
        <v/>
      </c>
      <c r="BO72" s="137" t="str">
        <f t="shared" si="59"/>
        <v/>
      </c>
      <c r="BP72" s="135" t="str">
        <f t="shared" si="60"/>
        <v/>
      </c>
      <c r="BQ72" s="136" t="str">
        <f t="shared" si="61"/>
        <v/>
      </c>
      <c r="BR72" s="137" t="str">
        <f t="shared" si="62"/>
        <v/>
      </c>
      <c r="BS72" s="135" t="str">
        <f t="shared" si="63"/>
        <v/>
      </c>
      <c r="BT72" s="140" t="str">
        <f t="shared" si="64"/>
        <v/>
      </c>
      <c r="BU72" s="348" t="str">
        <f t="shared" si="50"/>
        <v/>
      </c>
      <c r="BV72" s="348" t="str">
        <f t="shared" si="51"/>
        <v/>
      </c>
      <c r="BW72" s="348" t="str">
        <f t="shared" si="52"/>
        <v/>
      </c>
      <c r="BX72" s="350" t="str">
        <f t="shared" si="53"/>
        <v/>
      </c>
      <c r="BY72" s="351" t="str">
        <f t="shared" si="54"/>
        <v/>
      </c>
    </row>
    <row r="73" spans="1:77" s="5" customFormat="1" ht="15.6" x14ac:dyDescent="0.3">
      <c r="A73" s="141">
        <v>52</v>
      </c>
      <c r="B73" s="333"/>
      <c r="C73" s="22"/>
      <c r="D73" s="754"/>
      <c r="E73" s="756"/>
      <c r="F73" s="758"/>
      <c r="G73" s="49"/>
      <c r="H73" s="334"/>
      <c r="I73" s="334"/>
      <c r="J73" s="335"/>
      <c r="K73" s="336"/>
      <c r="L73" s="38" t="str">
        <f t="shared" si="0"/>
        <v/>
      </c>
      <c r="M73" s="38" t="str">
        <f t="shared" si="1"/>
        <v/>
      </c>
      <c r="N73" s="38" t="str">
        <f t="shared" si="2"/>
        <v/>
      </c>
      <c r="O73" s="39" t="str">
        <f t="shared" si="3"/>
        <v/>
      </c>
      <c r="P73" s="40" t="str">
        <f t="shared" si="55"/>
        <v/>
      </c>
      <c r="Q73" s="77" t="str">
        <f t="shared" si="4"/>
        <v/>
      </c>
      <c r="R73" s="337" t="str">
        <f t="shared" si="5"/>
        <v/>
      </c>
      <c r="S73" s="40" t="str">
        <f t="shared" si="6"/>
        <v/>
      </c>
      <c r="T73" s="77" t="str">
        <f t="shared" si="7"/>
        <v/>
      </c>
      <c r="U73" s="337" t="str">
        <f t="shared" si="8"/>
        <v/>
      </c>
      <c r="V73" s="40" t="str">
        <f t="shared" si="9"/>
        <v/>
      </c>
      <c r="W73" s="77" t="str">
        <f t="shared" si="10"/>
        <v/>
      </c>
      <c r="X73" s="41" t="str">
        <f t="shared" si="11"/>
        <v/>
      </c>
      <c r="Y73" s="41" t="str">
        <f t="shared" si="12"/>
        <v/>
      </c>
      <c r="Z73" s="41" t="str">
        <f t="shared" si="13"/>
        <v/>
      </c>
      <c r="AA73" s="42" t="str">
        <f t="shared" si="14"/>
        <v/>
      </c>
      <c r="AB73" s="338">
        <f t="shared" si="15"/>
        <v>0</v>
      </c>
      <c r="AC73" s="338" t="str">
        <f t="shared" si="16"/>
        <v/>
      </c>
      <c r="AD73" s="338" t="str">
        <f t="shared" si="17"/>
        <v/>
      </c>
      <c r="AE73" s="339" t="str">
        <f t="shared" si="18"/>
        <v/>
      </c>
      <c r="AF73" s="339" t="str">
        <f t="shared" si="19"/>
        <v/>
      </c>
      <c r="AG73" s="340" t="str">
        <f t="shared" si="20"/>
        <v/>
      </c>
      <c r="AH73" s="339" t="str">
        <f t="shared" si="21"/>
        <v/>
      </c>
      <c r="AI73" s="339" t="str">
        <f t="shared" si="22"/>
        <v/>
      </c>
      <c r="AJ73" s="340" t="str">
        <f t="shared" si="23"/>
        <v/>
      </c>
      <c r="AK73" s="339" t="str">
        <f t="shared" si="24"/>
        <v/>
      </c>
      <c r="AL73" s="339" t="str">
        <f t="shared" si="25"/>
        <v/>
      </c>
      <c r="AM73" s="340" t="str">
        <f t="shared" si="26"/>
        <v/>
      </c>
      <c r="AN73" s="341" t="str">
        <f t="shared" si="27"/>
        <v/>
      </c>
      <c r="AO73" s="342" t="str">
        <f t="shared" si="28"/>
        <v/>
      </c>
      <c r="AP73" s="339" t="str">
        <f t="shared" si="29"/>
        <v/>
      </c>
      <c r="AQ73" s="340" t="str">
        <f t="shared" si="30"/>
        <v/>
      </c>
      <c r="AR73" s="342" t="str">
        <f t="shared" si="31"/>
        <v/>
      </c>
      <c r="AS73" s="339" t="str">
        <f t="shared" si="32"/>
        <v/>
      </c>
      <c r="AT73" s="340" t="str">
        <f t="shared" si="33"/>
        <v/>
      </c>
      <c r="AU73" s="342" t="str">
        <f t="shared" si="34"/>
        <v/>
      </c>
      <c r="AV73" s="339" t="str">
        <f t="shared" si="35"/>
        <v/>
      </c>
      <c r="AW73" s="340" t="str">
        <f t="shared" si="36"/>
        <v/>
      </c>
      <c r="AX73" s="343"/>
      <c r="AY73" s="340" t="str">
        <f t="shared" si="37"/>
        <v/>
      </c>
      <c r="AZ73" s="340" t="str">
        <f t="shared" si="38"/>
        <v/>
      </c>
      <c r="BA73" s="344" t="str">
        <f t="shared" si="39"/>
        <v/>
      </c>
      <c r="BB73" s="345" t="str">
        <f t="shared" si="40"/>
        <v/>
      </c>
      <c r="BC73" s="346" t="str">
        <f t="shared" si="41"/>
        <v/>
      </c>
      <c r="BD73" s="344" t="str">
        <f t="shared" si="42"/>
        <v/>
      </c>
      <c r="BE73" s="345" t="str">
        <f t="shared" si="43"/>
        <v/>
      </c>
      <c r="BF73" s="346" t="str">
        <f t="shared" si="44"/>
        <v/>
      </c>
      <c r="BG73" s="344" t="str">
        <f t="shared" si="45"/>
        <v/>
      </c>
      <c r="BH73" s="347" t="str">
        <f t="shared" si="46"/>
        <v/>
      </c>
      <c r="BI73" s="348" t="str">
        <f t="shared" si="47"/>
        <v/>
      </c>
      <c r="BJ73" s="348" t="str">
        <f t="shared" si="48"/>
        <v/>
      </c>
      <c r="BK73" s="486" t="str">
        <f t="shared" si="49"/>
        <v/>
      </c>
      <c r="BL73" s="349" t="str">
        <f t="shared" si="56"/>
        <v/>
      </c>
      <c r="BM73" s="135" t="str">
        <f t="shared" si="57"/>
        <v/>
      </c>
      <c r="BN73" s="136" t="str">
        <f t="shared" si="58"/>
        <v/>
      </c>
      <c r="BO73" s="137" t="str">
        <f t="shared" si="59"/>
        <v/>
      </c>
      <c r="BP73" s="135" t="str">
        <f t="shared" si="60"/>
        <v/>
      </c>
      <c r="BQ73" s="136" t="str">
        <f t="shared" si="61"/>
        <v/>
      </c>
      <c r="BR73" s="137" t="str">
        <f t="shared" si="62"/>
        <v/>
      </c>
      <c r="BS73" s="135" t="str">
        <f t="shared" si="63"/>
        <v/>
      </c>
      <c r="BT73" s="140" t="str">
        <f t="shared" si="64"/>
        <v/>
      </c>
      <c r="BU73" s="348" t="str">
        <f t="shared" si="50"/>
        <v/>
      </c>
      <c r="BV73" s="348" t="str">
        <f t="shared" si="51"/>
        <v/>
      </c>
      <c r="BW73" s="348" t="str">
        <f t="shared" si="52"/>
        <v/>
      </c>
      <c r="BX73" s="350" t="str">
        <f t="shared" si="53"/>
        <v/>
      </c>
      <c r="BY73" s="351" t="str">
        <f t="shared" si="54"/>
        <v/>
      </c>
    </row>
    <row r="74" spans="1:77" s="5" customFormat="1" ht="15.6" x14ac:dyDescent="0.3">
      <c r="A74" s="141">
        <v>53</v>
      </c>
      <c r="B74" s="333"/>
      <c r="C74" s="22"/>
      <c r="D74" s="754"/>
      <c r="E74" s="756"/>
      <c r="F74" s="758"/>
      <c r="G74" s="49"/>
      <c r="H74" s="334"/>
      <c r="I74" s="334"/>
      <c r="J74" s="335"/>
      <c r="K74" s="336"/>
      <c r="L74" s="38" t="str">
        <f t="shared" si="0"/>
        <v/>
      </c>
      <c r="M74" s="38" t="str">
        <f t="shared" si="1"/>
        <v/>
      </c>
      <c r="N74" s="38" t="str">
        <f t="shared" si="2"/>
        <v/>
      </c>
      <c r="O74" s="39" t="str">
        <f t="shared" si="3"/>
        <v/>
      </c>
      <c r="P74" s="40" t="str">
        <f t="shared" si="55"/>
        <v/>
      </c>
      <c r="Q74" s="77" t="str">
        <f t="shared" si="4"/>
        <v/>
      </c>
      <c r="R74" s="337" t="str">
        <f t="shared" si="5"/>
        <v/>
      </c>
      <c r="S74" s="40" t="str">
        <f t="shared" si="6"/>
        <v/>
      </c>
      <c r="T74" s="77" t="str">
        <f t="shared" si="7"/>
        <v/>
      </c>
      <c r="U74" s="337" t="str">
        <f t="shared" si="8"/>
        <v/>
      </c>
      <c r="V74" s="40" t="str">
        <f t="shared" si="9"/>
        <v/>
      </c>
      <c r="W74" s="77" t="str">
        <f t="shared" si="10"/>
        <v/>
      </c>
      <c r="X74" s="41" t="str">
        <f t="shared" si="11"/>
        <v/>
      </c>
      <c r="Y74" s="41" t="str">
        <f t="shared" si="12"/>
        <v/>
      </c>
      <c r="Z74" s="41" t="str">
        <f t="shared" si="13"/>
        <v/>
      </c>
      <c r="AA74" s="42" t="str">
        <f t="shared" si="14"/>
        <v/>
      </c>
      <c r="AB74" s="338">
        <f t="shared" si="15"/>
        <v>0</v>
      </c>
      <c r="AC74" s="338" t="str">
        <f t="shared" si="16"/>
        <v/>
      </c>
      <c r="AD74" s="338" t="str">
        <f t="shared" si="17"/>
        <v/>
      </c>
      <c r="AE74" s="339" t="str">
        <f t="shared" si="18"/>
        <v/>
      </c>
      <c r="AF74" s="339" t="str">
        <f t="shared" si="19"/>
        <v/>
      </c>
      <c r="AG74" s="340" t="str">
        <f t="shared" si="20"/>
        <v/>
      </c>
      <c r="AH74" s="339" t="str">
        <f t="shared" si="21"/>
        <v/>
      </c>
      <c r="AI74" s="339" t="str">
        <f t="shared" si="22"/>
        <v/>
      </c>
      <c r="AJ74" s="340" t="str">
        <f t="shared" si="23"/>
        <v/>
      </c>
      <c r="AK74" s="339" t="str">
        <f t="shared" si="24"/>
        <v/>
      </c>
      <c r="AL74" s="339" t="str">
        <f t="shared" si="25"/>
        <v/>
      </c>
      <c r="AM74" s="340" t="str">
        <f t="shared" si="26"/>
        <v/>
      </c>
      <c r="AN74" s="341" t="str">
        <f t="shared" si="27"/>
        <v/>
      </c>
      <c r="AO74" s="342" t="str">
        <f t="shared" si="28"/>
        <v/>
      </c>
      <c r="AP74" s="339" t="str">
        <f t="shared" si="29"/>
        <v/>
      </c>
      <c r="AQ74" s="340" t="str">
        <f t="shared" si="30"/>
        <v/>
      </c>
      <c r="AR74" s="342" t="str">
        <f t="shared" si="31"/>
        <v/>
      </c>
      <c r="AS74" s="339" t="str">
        <f t="shared" si="32"/>
        <v/>
      </c>
      <c r="AT74" s="340" t="str">
        <f t="shared" si="33"/>
        <v/>
      </c>
      <c r="AU74" s="342" t="str">
        <f t="shared" si="34"/>
        <v/>
      </c>
      <c r="AV74" s="339" t="str">
        <f t="shared" si="35"/>
        <v/>
      </c>
      <c r="AW74" s="340" t="str">
        <f t="shared" si="36"/>
        <v/>
      </c>
      <c r="AX74" s="343"/>
      <c r="AY74" s="340" t="str">
        <f t="shared" si="37"/>
        <v/>
      </c>
      <c r="AZ74" s="340" t="str">
        <f t="shared" si="38"/>
        <v/>
      </c>
      <c r="BA74" s="344" t="str">
        <f t="shared" si="39"/>
        <v/>
      </c>
      <c r="BB74" s="345" t="str">
        <f t="shared" si="40"/>
        <v/>
      </c>
      <c r="BC74" s="346" t="str">
        <f t="shared" si="41"/>
        <v/>
      </c>
      <c r="BD74" s="344" t="str">
        <f t="shared" si="42"/>
        <v/>
      </c>
      <c r="BE74" s="345" t="str">
        <f t="shared" si="43"/>
        <v/>
      </c>
      <c r="BF74" s="346" t="str">
        <f t="shared" si="44"/>
        <v/>
      </c>
      <c r="BG74" s="344" t="str">
        <f t="shared" si="45"/>
        <v/>
      </c>
      <c r="BH74" s="347" t="str">
        <f t="shared" si="46"/>
        <v/>
      </c>
      <c r="BI74" s="348" t="str">
        <f t="shared" si="47"/>
        <v/>
      </c>
      <c r="BJ74" s="348" t="str">
        <f t="shared" si="48"/>
        <v/>
      </c>
      <c r="BK74" s="486" t="str">
        <f t="shared" si="49"/>
        <v/>
      </c>
      <c r="BL74" s="349" t="str">
        <f t="shared" si="56"/>
        <v/>
      </c>
      <c r="BM74" s="135" t="str">
        <f t="shared" si="57"/>
        <v/>
      </c>
      <c r="BN74" s="136" t="str">
        <f t="shared" si="58"/>
        <v/>
      </c>
      <c r="BO74" s="137" t="str">
        <f t="shared" si="59"/>
        <v/>
      </c>
      <c r="BP74" s="135" t="str">
        <f t="shared" si="60"/>
        <v/>
      </c>
      <c r="BQ74" s="136" t="str">
        <f t="shared" si="61"/>
        <v/>
      </c>
      <c r="BR74" s="137" t="str">
        <f t="shared" si="62"/>
        <v/>
      </c>
      <c r="BS74" s="135" t="str">
        <f t="shared" si="63"/>
        <v/>
      </c>
      <c r="BT74" s="140" t="str">
        <f t="shared" si="64"/>
        <v/>
      </c>
      <c r="BU74" s="348" t="str">
        <f t="shared" si="50"/>
        <v/>
      </c>
      <c r="BV74" s="348" t="str">
        <f t="shared" si="51"/>
        <v/>
      </c>
      <c r="BW74" s="348" t="str">
        <f t="shared" si="52"/>
        <v/>
      </c>
      <c r="BX74" s="350" t="str">
        <f t="shared" si="53"/>
        <v/>
      </c>
      <c r="BY74" s="351" t="str">
        <f t="shared" si="54"/>
        <v/>
      </c>
    </row>
    <row r="75" spans="1:77" s="5" customFormat="1" ht="15.6" x14ac:dyDescent="0.3">
      <c r="A75" s="141">
        <v>54</v>
      </c>
      <c r="B75" s="333"/>
      <c r="C75" s="22"/>
      <c r="D75" s="754"/>
      <c r="E75" s="756"/>
      <c r="F75" s="758"/>
      <c r="G75" s="49"/>
      <c r="H75" s="334"/>
      <c r="I75" s="334"/>
      <c r="J75" s="335"/>
      <c r="K75" s="336"/>
      <c r="L75" s="38" t="str">
        <f t="shared" si="0"/>
        <v/>
      </c>
      <c r="M75" s="38" t="str">
        <f t="shared" si="1"/>
        <v/>
      </c>
      <c r="N75" s="38" t="str">
        <f t="shared" si="2"/>
        <v/>
      </c>
      <c r="O75" s="39" t="str">
        <f t="shared" si="3"/>
        <v/>
      </c>
      <c r="P75" s="40" t="str">
        <f t="shared" si="55"/>
        <v/>
      </c>
      <c r="Q75" s="77" t="str">
        <f t="shared" si="4"/>
        <v/>
      </c>
      <c r="R75" s="337" t="str">
        <f t="shared" si="5"/>
        <v/>
      </c>
      <c r="S75" s="40" t="str">
        <f t="shared" si="6"/>
        <v/>
      </c>
      <c r="T75" s="77" t="str">
        <f t="shared" si="7"/>
        <v/>
      </c>
      <c r="U75" s="337" t="str">
        <f t="shared" si="8"/>
        <v/>
      </c>
      <c r="V75" s="40" t="str">
        <f t="shared" si="9"/>
        <v/>
      </c>
      <c r="W75" s="77" t="str">
        <f t="shared" si="10"/>
        <v/>
      </c>
      <c r="X75" s="41" t="str">
        <f t="shared" si="11"/>
        <v/>
      </c>
      <c r="Y75" s="41" t="str">
        <f t="shared" si="12"/>
        <v/>
      </c>
      <c r="Z75" s="41" t="str">
        <f t="shared" si="13"/>
        <v/>
      </c>
      <c r="AA75" s="42" t="str">
        <f t="shared" si="14"/>
        <v/>
      </c>
      <c r="AB75" s="338">
        <f t="shared" si="15"/>
        <v>0</v>
      </c>
      <c r="AC75" s="338" t="str">
        <f t="shared" si="16"/>
        <v/>
      </c>
      <c r="AD75" s="338" t="str">
        <f t="shared" si="17"/>
        <v/>
      </c>
      <c r="AE75" s="339" t="str">
        <f t="shared" si="18"/>
        <v/>
      </c>
      <c r="AF75" s="339" t="str">
        <f t="shared" si="19"/>
        <v/>
      </c>
      <c r="AG75" s="340" t="str">
        <f t="shared" si="20"/>
        <v/>
      </c>
      <c r="AH75" s="339" t="str">
        <f t="shared" si="21"/>
        <v/>
      </c>
      <c r="AI75" s="339" t="str">
        <f t="shared" si="22"/>
        <v/>
      </c>
      <c r="AJ75" s="340" t="str">
        <f t="shared" si="23"/>
        <v/>
      </c>
      <c r="AK75" s="339" t="str">
        <f t="shared" si="24"/>
        <v/>
      </c>
      <c r="AL75" s="339" t="str">
        <f t="shared" si="25"/>
        <v/>
      </c>
      <c r="AM75" s="340" t="str">
        <f t="shared" si="26"/>
        <v/>
      </c>
      <c r="AN75" s="341" t="str">
        <f t="shared" si="27"/>
        <v/>
      </c>
      <c r="AO75" s="342" t="str">
        <f t="shared" si="28"/>
        <v/>
      </c>
      <c r="AP75" s="339" t="str">
        <f t="shared" si="29"/>
        <v/>
      </c>
      <c r="AQ75" s="340" t="str">
        <f t="shared" si="30"/>
        <v/>
      </c>
      <c r="AR75" s="342" t="str">
        <f t="shared" si="31"/>
        <v/>
      </c>
      <c r="AS75" s="339" t="str">
        <f t="shared" si="32"/>
        <v/>
      </c>
      <c r="AT75" s="340" t="str">
        <f t="shared" si="33"/>
        <v/>
      </c>
      <c r="AU75" s="342" t="str">
        <f t="shared" si="34"/>
        <v/>
      </c>
      <c r="AV75" s="339" t="str">
        <f t="shared" si="35"/>
        <v/>
      </c>
      <c r="AW75" s="340" t="str">
        <f t="shared" si="36"/>
        <v/>
      </c>
      <c r="AX75" s="343"/>
      <c r="AY75" s="340" t="str">
        <f t="shared" si="37"/>
        <v/>
      </c>
      <c r="AZ75" s="340" t="str">
        <f t="shared" si="38"/>
        <v/>
      </c>
      <c r="BA75" s="344" t="str">
        <f t="shared" si="39"/>
        <v/>
      </c>
      <c r="BB75" s="345" t="str">
        <f t="shared" si="40"/>
        <v/>
      </c>
      <c r="BC75" s="346" t="str">
        <f t="shared" si="41"/>
        <v/>
      </c>
      <c r="BD75" s="344" t="str">
        <f t="shared" si="42"/>
        <v/>
      </c>
      <c r="BE75" s="345" t="str">
        <f t="shared" si="43"/>
        <v/>
      </c>
      <c r="BF75" s="346" t="str">
        <f t="shared" si="44"/>
        <v/>
      </c>
      <c r="BG75" s="344" t="str">
        <f t="shared" si="45"/>
        <v/>
      </c>
      <c r="BH75" s="347" t="str">
        <f t="shared" si="46"/>
        <v/>
      </c>
      <c r="BI75" s="348" t="str">
        <f t="shared" si="47"/>
        <v/>
      </c>
      <c r="BJ75" s="348" t="str">
        <f t="shared" si="48"/>
        <v/>
      </c>
      <c r="BK75" s="486" t="str">
        <f t="shared" si="49"/>
        <v/>
      </c>
      <c r="BL75" s="349" t="str">
        <f t="shared" si="56"/>
        <v/>
      </c>
      <c r="BM75" s="135" t="str">
        <f t="shared" si="57"/>
        <v/>
      </c>
      <c r="BN75" s="136" t="str">
        <f t="shared" si="58"/>
        <v/>
      </c>
      <c r="BO75" s="137" t="str">
        <f t="shared" si="59"/>
        <v/>
      </c>
      <c r="BP75" s="135" t="str">
        <f t="shared" si="60"/>
        <v/>
      </c>
      <c r="BQ75" s="136" t="str">
        <f t="shared" si="61"/>
        <v/>
      </c>
      <c r="BR75" s="137" t="str">
        <f t="shared" si="62"/>
        <v/>
      </c>
      <c r="BS75" s="135" t="str">
        <f t="shared" si="63"/>
        <v/>
      </c>
      <c r="BT75" s="140" t="str">
        <f t="shared" si="64"/>
        <v/>
      </c>
      <c r="BU75" s="348" t="str">
        <f t="shared" si="50"/>
        <v/>
      </c>
      <c r="BV75" s="348" t="str">
        <f t="shared" si="51"/>
        <v/>
      </c>
      <c r="BW75" s="348" t="str">
        <f t="shared" si="52"/>
        <v/>
      </c>
      <c r="BX75" s="350" t="str">
        <f t="shared" si="53"/>
        <v/>
      </c>
      <c r="BY75" s="351" t="str">
        <f t="shared" si="54"/>
        <v/>
      </c>
    </row>
    <row r="76" spans="1:77" s="5" customFormat="1" ht="15.6" x14ac:dyDescent="0.3">
      <c r="A76" s="141">
        <v>55</v>
      </c>
      <c r="B76" s="333"/>
      <c r="C76" s="22"/>
      <c r="D76" s="754"/>
      <c r="E76" s="756"/>
      <c r="F76" s="758"/>
      <c r="G76" s="49"/>
      <c r="H76" s="334"/>
      <c r="I76" s="334"/>
      <c r="J76" s="335"/>
      <c r="K76" s="336"/>
      <c r="L76" s="38" t="str">
        <f t="shared" si="0"/>
        <v/>
      </c>
      <c r="M76" s="38" t="str">
        <f t="shared" si="1"/>
        <v/>
      </c>
      <c r="N76" s="38" t="str">
        <f t="shared" si="2"/>
        <v/>
      </c>
      <c r="O76" s="39" t="str">
        <f t="shared" si="3"/>
        <v/>
      </c>
      <c r="P76" s="40" t="str">
        <f t="shared" si="55"/>
        <v/>
      </c>
      <c r="Q76" s="77" t="str">
        <f t="shared" si="4"/>
        <v/>
      </c>
      <c r="R76" s="337" t="str">
        <f t="shared" si="5"/>
        <v/>
      </c>
      <c r="S76" s="40" t="str">
        <f t="shared" si="6"/>
        <v/>
      </c>
      <c r="T76" s="77" t="str">
        <f t="shared" si="7"/>
        <v/>
      </c>
      <c r="U76" s="337" t="str">
        <f t="shared" si="8"/>
        <v/>
      </c>
      <c r="V76" s="40" t="str">
        <f t="shared" si="9"/>
        <v/>
      </c>
      <c r="W76" s="77" t="str">
        <f t="shared" si="10"/>
        <v/>
      </c>
      <c r="X76" s="41" t="str">
        <f t="shared" si="11"/>
        <v/>
      </c>
      <c r="Y76" s="41" t="str">
        <f t="shared" si="12"/>
        <v/>
      </c>
      <c r="Z76" s="41" t="str">
        <f t="shared" si="13"/>
        <v/>
      </c>
      <c r="AA76" s="42" t="str">
        <f t="shared" si="14"/>
        <v/>
      </c>
      <c r="AB76" s="338">
        <f t="shared" si="15"/>
        <v>0</v>
      </c>
      <c r="AC76" s="338" t="str">
        <f t="shared" si="16"/>
        <v/>
      </c>
      <c r="AD76" s="338" t="str">
        <f t="shared" si="17"/>
        <v/>
      </c>
      <c r="AE76" s="339" t="str">
        <f t="shared" si="18"/>
        <v/>
      </c>
      <c r="AF76" s="339" t="str">
        <f t="shared" si="19"/>
        <v/>
      </c>
      <c r="AG76" s="340" t="str">
        <f t="shared" si="20"/>
        <v/>
      </c>
      <c r="AH76" s="339" t="str">
        <f t="shared" si="21"/>
        <v/>
      </c>
      <c r="AI76" s="339" t="str">
        <f t="shared" si="22"/>
        <v/>
      </c>
      <c r="AJ76" s="340" t="str">
        <f t="shared" si="23"/>
        <v/>
      </c>
      <c r="AK76" s="339" t="str">
        <f t="shared" si="24"/>
        <v/>
      </c>
      <c r="AL76" s="339" t="str">
        <f t="shared" si="25"/>
        <v/>
      </c>
      <c r="AM76" s="340" t="str">
        <f t="shared" si="26"/>
        <v/>
      </c>
      <c r="AN76" s="341" t="str">
        <f t="shared" si="27"/>
        <v/>
      </c>
      <c r="AO76" s="342" t="str">
        <f t="shared" si="28"/>
        <v/>
      </c>
      <c r="AP76" s="339" t="str">
        <f t="shared" si="29"/>
        <v/>
      </c>
      <c r="AQ76" s="340" t="str">
        <f t="shared" si="30"/>
        <v/>
      </c>
      <c r="AR76" s="342" t="str">
        <f t="shared" si="31"/>
        <v/>
      </c>
      <c r="AS76" s="339" t="str">
        <f t="shared" si="32"/>
        <v/>
      </c>
      <c r="AT76" s="340" t="str">
        <f t="shared" si="33"/>
        <v/>
      </c>
      <c r="AU76" s="342" t="str">
        <f t="shared" si="34"/>
        <v/>
      </c>
      <c r="AV76" s="339" t="str">
        <f t="shared" si="35"/>
        <v/>
      </c>
      <c r="AW76" s="340" t="str">
        <f t="shared" si="36"/>
        <v/>
      </c>
      <c r="AX76" s="343"/>
      <c r="AY76" s="340" t="str">
        <f t="shared" si="37"/>
        <v/>
      </c>
      <c r="AZ76" s="340" t="str">
        <f t="shared" si="38"/>
        <v/>
      </c>
      <c r="BA76" s="344" t="str">
        <f t="shared" si="39"/>
        <v/>
      </c>
      <c r="BB76" s="345" t="str">
        <f t="shared" si="40"/>
        <v/>
      </c>
      <c r="BC76" s="346" t="str">
        <f t="shared" si="41"/>
        <v/>
      </c>
      <c r="BD76" s="344" t="str">
        <f t="shared" si="42"/>
        <v/>
      </c>
      <c r="BE76" s="345" t="str">
        <f t="shared" si="43"/>
        <v/>
      </c>
      <c r="BF76" s="346" t="str">
        <f t="shared" si="44"/>
        <v/>
      </c>
      <c r="BG76" s="344" t="str">
        <f t="shared" si="45"/>
        <v/>
      </c>
      <c r="BH76" s="347" t="str">
        <f t="shared" si="46"/>
        <v/>
      </c>
      <c r="BI76" s="348" t="str">
        <f t="shared" si="47"/>
        <v/>
      </c>
      <c r="BJ76" s="348" t="str">
        <f t="shared" si="48"/>
        <v/>
      </c>
      <c r="BK76" s="486" t="str">
        <f t="shared" si="49"/>
        <v/>
      </c>
      <c r="BL76" s="349" t="str">
        <f t="shared" si="56"/>
        <v/>
      </c>
      <c r="BM76" s="135" t="str">
        <f t="shared" si="57"/>
        <v/>
      </c>
      <c r="BN76" s="136" t="str">
        <f t="shared" si="58"/>
        <v/>
      </c>
      <c r="BO76" s="137" t="str">
        <f t="shared" si="59"/>
        <v/>
      </c>
      <c r="BP76" s="135" t="str">
        <f t="shared" si="60"/>
        <v/>
      </c>
      <c r="BQ76" s="136" t="str">
        <f t="shared" si="61"/>
        <v/>
      </c>
      <c r="BR76" s="137" t="str">
        <f t="shared" si="62"/>
        <v/>
      </c>
      <c r="BS76" s="135" t="str">
        <f t="shared" si="63"/>
        <v/>
      </c>
      <c r="BT76" s="140" t="str">
        <f t="shared" si="64"/>
        <v/>
      </c>
      <c r="BU76" s="348" t="str">
        <f t="shared" si="50"/>
        <v/>
      </c>
      <c r="BV76" s="348" t="str">
        <f t="shared" si="51"/>
        <v/>
      </c>
      <c r="BW76" s="348" t="str">
        <f t="shared" si="52"/>
        <v/>
      </c>
      <c r="BX76" s="350" t="str">
        <f t="shared" si="53"/>
        <v/>
      </c>
      <c r="BY76" s="351" t="str">
        <f t="shared" si="54"/>
        <v/>
      </c>
    </row>
    <row r="77" spans="1:77" s="5" customFormat="1" ht="15.6" x14ac:dyDescent="0.3">
      <c r="A77" s="141">
        <v>56</v>
      </c>
      <c r="B77" s="333"/>
      <c r="C77" s="22"/>
      <c r="D77" s="754"/>
      <c r="E77" s="756"/>
      <c r="F77" s="758"/>
      <c r="G77" s="49"/>
      <c r="H77" s="334"/>
      <c r="I77" s="334"/>
      <c r="J77" s="335"/>
      <c r="K77" s="336"/>
      <c r="L77" s="38" t="str">
        <f t="shared" si="0"/>
        <v/>
      </c>
      <c r="M77" s="38" t="str">
        <f t="shared" si="1"/>
        <v/>
      </c>
      <c r="N77" s="38" t="str">
        <f t="shared" si="2"/>
        <v/>
      </c>
      <c r="O77" s="39" t="str">
        <f t="shared" si="3"/>
        <v/>
      </c>
      <c r="P77" s="40" t="str">
        <f t="shared" si="55"/>
        <v/>
      </c>
      <c r="Q77" s="77" t="str">
        <f t="shared" si="4"/>
        <v/>
      </c>
      <c r="R77" s="337" t="str">
        <f t="shared" si="5"/>
        <v/>
      </c>
      <c r="S77" s="40" t="str">
        <f t="shared" si="6"/>
        <v/>
      </c>
      <c r="T77" s="77" t="str">
        <f t="shared" si="7"/>
        <v/>
      </c>
      <c r="U77" s="337" t="str">
        <f t="shared" si="8"/>
        <v/>
      </c>
      <c r="V77" s="40" t="str">
        <f t="shared" si="9"/>
        <v/>
      </c>
      <c r="W77" s="77" t="str">
        <f t="shared" si="10"/>
        <v/>
      </c>
      <c r="X77" s="41" t="str">
        <f t="shared" si="11"/>
        <v/>
      </c>
      <c r="Y77" s="41" t="str">
        <f t="shared" si="12"/>
        <v/>
      </c>
      <c r="Z77" s="41" t="str">
        <f t="shared" si="13"/>
        <v/>
      </c>
      <c r="AA77" s="42" t="str">
        <f t="shared" si="14"/>
        <v/>
      </c>
      <c r="AB77" s="338">
        <f t="shared" si="15"/>
        <v>0</v>
      </c>
      <c r="AC77" s="338" t="str">
        <f t="shared" si="16"/>
        <v/>
      </c>
      <c r="AD77" s="338" t="str">
        <f t="shared" si="17"/>
        <v/>
      </c>
      <c r="AE77" s="339" t="str">
        <f t="shared" si="18"/>
        <v/>
      </c>
      <c r="AF77" s="339" t="str">
        <f t="shared" si="19"/>
        <v/>
      </c>
      <c r="AG77" s="340" t="str">
        <f t="shared" si="20"/>
        <v/>
      </c>
      <c r="AH77" s="339" t="str">
        <f t="shared" si="21"/>
        <v/>
      </c>
      <c r="AI77" s="339" t="str">
        <f t="shared" si="22"/>
        <v/>
      </c>
      <c r="AJ77" s="340" t="str">
        <f t="shared" si="23"/>
        <v/>
      </c>
      <c r="AK77" s="339" t="str">
        <f t="shared" si="24"/>
        <v/>
      </c>
      <c r="AL77" s="339" t="str">
        <f t="shared" si="25"/>
        <v/>
      </c>
      <c r="AM77" s="340" t="str">
        <f t="shared" si="26"/>
        <v/>
      </c>
      <c r="AN77" s="341" t="str">
        <f t="shared" si="27"/>
        <v/>
      </c>
      <c r="AO77" s="342" t="str">
        <f t="shared" si="28"/>
        <v/>
      </c>
      <c r="AP77" s="339" t="str">
        <f t="shared" si="29"/>
        <v/>
      </c>
      <c r="AQ77" s="340" t="str">
        <f t="shared" si="30"/>
        <v/>
      </c>
      <c r="AR77" s="342" t="str">
        <f t="shared" si="31"/>
        <v/>
      </c>
      <c r="AS77" s="339" t="str">
        <f t="shared" si="32"/>
        <v/>
      </c>
      <c r="AT77" s="340" t="str">
        <f t="shared" si="33"/>
        <v/>
      </c>
      <c r="AU77" s="342" t="str">
        <f t="shared" si="34"/>
        <v/>
      </c>
      <c r="AV77" s="339" t="str">
        <f t="shared" si="35"/>
        <v/>
      </c>
      <c r="AW77" s="340" t="str">
        <f t="shared" si="36"/>
        <v/>
      </c>
      <c r="AX77" s="343"/>
      <c r="AY77" s="340" t="str">
        <f t="shared" si="37"/>
        <v/>
      </c>
      <c r="AZ77" s="340" t="str">
        <f t="shared" si="38"/>
        <v/>
      </c>
      <c r="BA77" s="344" t="str">
        <f t="shared" si="39"/>
        <v/>
      </c>
      <c r="BB77" s="345" t="str">
        <f t="shared" si="40"/>
        <v/>
      </c>
      <c r="BC77" s="346" t="str">
        <f t="shared" si="41"/>
        <v/>
      </c>
      <c r="BD77" s="344" t="str">
        <f t="shared" si="42"/>
        <v/>
      </c>
      <c r="BE77" s="345" t="str">
        <f t="shared" si="43"/>
        <v/>
      </c>
      <c r="BF77" s="346" t="str">
        <f t="shared" si="44"/>
        <v/>
      </c>
      <c r="BG77" s="344" t="str">
        <f t="shared" si="45"/>
        <v/>
      </c>
      <c r="BH77" s="347" t="str">
        <f t="shared" si="46"/>
        <v/>
      </c>
      <c r="BI77" s="348" t="str">
        <f t="shared" si="47"/>
        <v/>
      </c>
      <c r="BJ77" s="348" t="str">
        <f t="shared" si="48"/>
        <v/>
      </c>
      <c r="BK77" s="486" t="str">
        <f t="shared" si="49"/>
        <v/>
      </c>
      <c r="BL77" s="349" t="str">
        <f t="shared" si="56"/>
        <v/>
      </c>
      <c r="BM77" s="135" t="str">
        <f t="shared" si="57"/>
        <v/>
      </c>
      <c r="BN77" s="136" t="str">
        <f t="shared" si="58"/>
        <v/>
      </c>
      <c r="BO77" s="137" t="str">
        <f t="shared" si="59"/>
        <v/>
      </c>
      <c r="BP77" s="135" t="str">
        <f t="shared" si="60"/>
        <v/>
      </c>
      <c r="BQ77" s="136" t="str">
        <f t="shared" si="61"/>
        <v/>
      </c>
      <c r="BR77" s="137" t="str">
        <f t="shared" si="62"/>
        <v/>
      </c>
      <c r="BS77" s="135" t="str">
        <f t="shared" si="63"/>
        <v/>
      </c>
      <c r="BT77" s="140" t="str">
        <f t="shared" si="64"/>
        <v/>
      </c>
      <c r="BU77" s="348" t="str">
        <f t="shared" si="50"/>
        <v/>
      </c>
      <c r="BV77" s="348" t="str">
        <f t="shared" si="51"/>
        <v/>
      </c>
      <c r="BW77" s="348" t="str">
        <f t="shared" si="52"/>
        <v/>
      </c>
      <c r="BX77" s="350" t="str">
        <f t="shared" si="53"/>
        <v/>
      </c>
      <c r="BY77" s="351" t="str">
        <f t="shared" si="54"/>
        <v/>
      </c>
    </row>
    <row r="78" spans="1:77" s="5" customFormat="1" ht="15.6" x14ac:dyDescent="0.3">
      <c r="A78" s="141">
        <v>57</v>
      </c>
      <c r="B78" s="333"/>
      <c r="C78" s="22"/>
      <c r="D78" s="754"/>
      <c r="E78" s="756"/>
      <c r="F78" s="758"/>
      <c r="G78" s="49"/>
      <c r="H78" s="334"/>
      <c r="I78" s="334"/>
      <c r="J78" s="335"/>
      <c r="K78" s="336"/>
      <c r="L78" s="38" t="str">
        <f t="shared" si="0"/>
        <v/>
      </c>
      <c r="M78" s="38" t="str">
        <f t="shared" si="1"/>
        <v/>
      </c>
      <c r="N78" s="38" t="str">
        <f t="shared" si="2"/>
        <v/>
      </c>
      <c r="O78" s="39" t="str">
        <f t="shared" si="3"/>
        <v/>
      </c>
      <c r="P78" s="40" t="str">
        <f t="shared" si="55"/>
        <v/>
      </c>
      <c r="Q78" s="77" t="str">
        <f t="shared" si="4"/>
        <v/>
      </c>
      <c r="R78" s="337" t="str">
        <f t="shared" si="5"/>
        <v/>
      </c>
      <c r="S78" s="40" t="str">
        <f t="shared" si="6"/>
        <v/>
      </c>
      <c r="T78" s="77" t="str">
        <f t="shared" si="7"/>
        <v/>
      </c>
      <c r="U78" s="337" t="str">
        <f t="shared" si="8"/>
        <v/>
      </c>
      <c r="V78" s="40" t="str">
        <f t="shared" si="9"/>
        <v/>
      </c>
      <c r="W78" s="77" t="str">
        <f t="shared" si="10"/>
        <v/>
      </c>
      <c r="X78" s="41" t="str">
        <f t="shared" si="11"/>
        <v/>
      </c>
      <c r="Y78" s="41" t="str">
        <f t="shared" si="12"/>
        <v/>
      </c>
      <c r="Z78" s="41" t="str">
        <f t="shared" si="13"/>
        <v/>
      </c>
      <c r="AA78" s="42" t="str">
        <f t="shared" si="14"/>
        <v/>
      </c>
      <c r="AB78" s="338">
        <f t="shared" si="15"/>
        <v>0</v>
      </c>
      <c r="AC78" s="338" t="str">
        <f t="shared" si="16"/>
        <v/>
      </c>
      <c r="AD78" s="338" t="str">
        <f t="shared" si="17"/>
        <v/>
      </c>
      <c r="AE78" s="339" t="str">
        <f t="shared" si="18"/>
        <v/>
      </c>
      <c r="AF78" s="339" t="str">
        <f t="shared" si="19"/>
        <v/>
      </c>
      <c r="AG78" s="340" t="str">
        <f t="shared" si="20"/>
        <v/>
      </c>
      <c r="AH78" s="339" t="str">
        <f t="shared" si="21"/>
        <v/>
      </c>
      <c r="AI78" s="339" t="str">
        <f t="shared" si="22"/>
        <v/>
      </c>
      <c r="AJ78" s="340" t="str">
        <f t="shared" si="23"/>
        <v/>
      </c>
      <c r="AK78" s="339" t="str">
        <f t="shared" si="24"/>
        <v/>
      </c>
      <c r="AL78" s="339" t="str">
        <f t="shared" si="25"/>
        <v/>
      </c>
      <c r="AM78" s="340" t="str">
        <f t="shared" si="26"/>
        <v/>
      </c>
      <c r="AN78" s="341" t="str">
        <f t="shared" si="27"/>
        <v/>
      </c>
      <c r="AO78" s="342" t="str">
        <f t="shared" si="28"/>
        <v/>
      </c>
      <c r="AP78" s="339" t="str">
        <f t="shared" si="29"/>
        <v/>
      </c>
      <c r="AQ78" s="340" t="str">
        <f t="shared" si="30"/>
        <v/>
      </c>
      <c r="AR78" s="342" t="str">
        <f t="shared" si="31"/>
        <v/>
      </c>
      <c r="AS78" s="339" t="str">
        <f t="shared" si="32"/>
        <v/>
      </c>
      <c r="AT78" s="340" t="str">
        <f t="shared" si="33"/>
        <v/>
      </c>
      <c r="AU78" s="342" t="str">
        <f t="shared" si="34"/>
        <v/>
      </c>
      <c r="AV78" s="339" t="str">
        <f t="shared" si="35"/>
        <v/>
      </c>
      <c r="AW78" s="340" t="str">
        <f t="shared" si="36"/>
        <v/>
      </c>
      <c r="AX78" s="343"/>
      <c r="AY78" s="340" t="str">
        <f t="shared" si="37"/>
        <v/>
      </c>
      <c r="AZ78" s="340" t="str">
        <f t="shared" si="38"/>
        <v/>
      </c>
      <c r="BA78" s="344" t="str">
        <f t="shared" si="39"/>
        <v/>
      </c>
      <c r="BB78" s="345" t="str">
        <f t="shared" si="40"/>
        <v/>
      </c>
      <c r="BC78" s="346" t="str">
        <f t="shared" si="41"/>
        <v/>
      </c>
      <c r="BD78" s="344" t="str">
        <f t="shared" si="42"/>
        <v/>
      </c>
      <c r="BE78" s="345" t="str">
        <f t="shared" si="43"/>
        <v/>
      </c>
      <c r="BF78" s="346" t="str">
        <f t="shared" si="44"/>
        <v/>
      </c>
      <c r="BG78" s="344" t="str">
        <f t="shared" si="45"/>
        <v/>
      </c>
      <c r="BH78" s="347" t="str">
        <f t="shared" si="46"/>
        <v/>
      </c>
      <c r="BI78" s="348" t="str">
        <f t="shared" si="47"/>
        <v/>
      </c>
      <c r="BJ78" s="348" t="str">
        <f t="shared" si="48"/>
        <v/>
      </c>
      <c r="BK78" s="486" t="str">
        <f t="shared" si="49"/>
        <v/>
      </c>
      <c r="BL78" s="349" t="str">
        <f t="shared" si="56"/>
        <v/>
      </c>
      <c r="BM78" s="135" t="str">
        <f t="shared" si="57"/>
        <v/>
      </c>
      <c r="BN78" s="136" t="str">
        <f t="shared" si="58"/>
        <v/>
      </c>
      <c r="BO78" s="137" t="str">
        <f t="shared" si="59"/>
        <v/>
      </c>
      <c r="BP78" s="135" t="str">
        <f t="shared" si="60"/>
        <v/>
      </c>
      <c r="BQ78" s="136" t="str">
        <f t="shared" si="61"/>
        <v/>
      </c>
      <c r="BR78" s="137" t="str">
        <f t="shared" si="62"/>
        <v/>
      </c>
      <c r="BS78" s="135" t="str">
        <f t="shared" si="63"/>
        <v/>
      </c>
      <c r="BT78" s="140" t="str">
        <f t="shared" si="64"/>
        <v/>
      </c>
      <c r="BU78" s="348" t="str">
        <f t="shared" si="50"/>
        <v/>
      </c>
      <c r="BV78" s="348" t="str">
        <f t="shared" si="51"/>
        <v/>
      </c>
      <c r="BW78" s="348" t="str">
        <f t="shared" si="52"/>
        <v/>
      </c>
      <c r="BX78" s="350" t="str">
        <f t="shared" si="53"/>
        <v/>
      </c>
      <c r="BY78" s="351" t="str">
        <f t="shared" si="54"/>
        <v/>
      </c>
    </row>
    <row r="79" spans="1:77" s="5" customFormat="1" ht="15.6" x14ac:dyDescent="0.3">
      <c r="A79" s="141">
        <v>58</v>
      </c>
      <c r="B79" s="333"/>
      <c r="C79" s="22"/>
      <c r="D79" s="754"/>
      <c r="E79" s="756"/>
      <c r="F79" s="758"/>
      <c r="G79" s="49"/>
      <c r="H79" s="334"/>
      <c r="I79" s="334"/>
      <c r="J79" s="335"/>
      <c r="K79" s="336"/>
      <c r="L79" s="38" t="str">
        <f t="shared" si="0"/>
        <v/>
      </c>
      <c r="M79" s="38" t="str">
        <f t="shared" si="1"/>
        <v/>
      </c>
      <c r="N79" s="38" t="str">
        <f t="shared" si="2"/>
        <v/>
      </c>
      <c r="O79" s="39" t="str">
        <f t="shared" si="3"/>
        <v/>
      </c>
      <c r="P79" s="40" t="str">
        <f t="shared" si="55"/>
        <v/>
      </c>
      <c r="Q79" s="77" t="str">
        <f t="shared" si="4"/>
        <v/>
      </c>
      <c r="R79" s="337" t="str">
        <f t="shared" si="5"/>
        <v/>
      </c>
      <c r="S79" s="40" t="str">
        <f t="shared" si="6"/>
        <v/>
      </c>
      <c r="T79" s="77" t="str">
        <f t="shared" si="7"/>
        <v/>
      </c>
      <c r="U79" s="337" t="str">
        <f t="shared" si="8"/>
        <v/>
      </c>
      <c r="V79" s="40" t="str">
        <f t="shared" si="9"/>
        <v/>
      </c>
      <c r="W79" s="77" t="str">
        <f t="shared" si="10"/>
        <v/>
      </c>
      <c r="X79" s="41" t="str">
        <f t="shared" si="11"/>
        <v/>
      </c>
      <c r="Y79" s="41" t="str">
        <f t="shared" si="12"/>
        <v/>
      </c>
      <c r="Z79" s="41" t="str">
        <f t="shared" si="13"/>
        <v/>
      </c>
      <c r="AA79" s="42" t="str">
        <f t="shared" si="14"/>
        <v/>
      </c>
      <c r="AB79" s="338">
        <f t="shared" si="15"/>
        <v>0</v>
      </c>
      <c r="AC79" s="338" t="str">
        <f t="shared" si="16"/>
        <v/>
      </c>
      <c r="AD79" s="338" t="str">
        <f t="shared" si="17"/>
        <v/>
      </c>
      <c r="AE79" s="339" t="str">
        <f t="shared" si="18"/>
        <v/>
      </c>
      <c r="AF79" s="339" t="str">
        <f t="shared" si="19"/>
        <v/>
      </c>
      <c r="AG79" s="340" t="str">
        <f t="shared" si="20"/>
        <v/>
      </c>
      <c r="AH79" s="339" t="str">
        <f t="shared" si="21"/>
        <v/>
      </c>
      <c r="AI79" s="339" t="str">
        <f t="shared" si="22"/>
        <v/>
      </c>
      <c r="AJ79" s="340" t="str">
        <f t="shared" si="23"/>
        <v/>
      </c>
      <c r="AK79" s="339" t="str">
        <f t="shared" si="24"/>
        <v/>
      </c>
      <c r="AL79" s="339" t="str">
        <f t="shared" si="25"/>
        <v/>
      </c>
      <c r="AM79" s="340" t="str">
        <f t="shared" si="26"/>
        <v/>
      </c>
      <c r="AN79" s="341" t="str">
        <f t="shared" si="27"/>
        <v/>
      </c>
      <c r="AO79" s="342" t="str">
        <f t="shared" si="28"/>
        <v/>
      </c>
      <c r="AP79" s="339" t="str">
        <f t="shared" si="29"/>
        <v/>
      </c>
      <c r="AQ79" s="340" t="str">
        <f t="shared" si="30"/>
        <v/>
      </c>
      <c r="AR79" s="342" t="str">
        <f t="shared" si="31"/>
        <v/>
      </c>
      <c r="AS79" s="339" t="str">
        <f t="shared" si="32"/>
        <v/>
      </c>
      <c r="AT79" s="340" t="str">
        <f t="shared" si="33"/>
        <v/>
      </c>
      <c r="AU79" s="342" t="str">
        <f t="shared" si="34"/>
        <v/>
      </c>
      <c r="AV79" s="339" t="str">
        <f t="shared" si="35"/>
        <v/>
      </c>
      <c r="AW79" s="340" t="str">
        <f t="shared" si="36"/>
        <v/>
      </c>
      <c r="AX79" s="343"/>
      <c r="AY79" s="340" t="str">
        <f t="shared" si="37"/>
        <v/>
      </c>
      <c r="AZ79" s="340" t="str">
        <f t="shared" si="38"/>
        <v/>
      </c>
      <c r="BA79" s="344" t="str">
        <f t="shared" si="39"/>
        <v/>
      </c>
      <c r="BB79" s="345" t="str">
        <f t="shared" si="40"/>
        <v/>
      </c>
      <c r="BC79" s="346" t="str">
        <f t="shared" si="41"/>
        <v/>
      </c>
      <c r="BD79" s="344" t="str">
        <f t="shared" si="42"/>
        <v/>
      </c>
      <c r="BE79" s="345" t="str">
        <f t="shared" si="43"/>
        <v/>
      </c>
      <c r="BF79" s="346" t="str">
        <f t="shared" si="44"/>
        <v/>
      </c>
      <c r="BG79" s="344" t="str">
        <f t="shared" si="45"/>
        <v/>
      </c>
      <c r="BH79" s="347" t="str">
        <f t="shared" si="46"/>
        <v/>
      </c>
      <c r="BI79" s="348" t="str">
        <f t="shared" si="47"/>
        <v/>
      </c>
      <c r="BJ79" s="348" t="str">
        <f t="shared" si="48"/>
        <v/>
      </c>
      <c r="BK79" s="486" t="str">
        <f t="shared" si="49"/>
        <v/>
      </c>
      <c r="BL79" s="349" t="str">
        <f t="shared" si="56"/>
        <v/>
      </c>
      <c r="BM79" s="135" t="str">
        <f t="shared" si="57"/>
        <v/>
      </c>
      <c r="BN79" s="136" t="str">
        <f t="shared" si="58"/>
        <v/>
      </c>
      <c r="BO79" s="137" t="str">
        <f t="shared" si="59"/>
        <v/>
      </c>
      <c r="BP79" s="135" t="str">
        <f t="shared" si="60"/>
        <v/>
      </c>
      <c r="BQ79" s="136" t="str">
        <f t="shared" si="61"/>
        <v/>
      </c>
      <c r="BR79" s="137" t="str">
        <f t="shared" si="62"/>
        <v/>
      </c>
      <c r="BS79" s="135" t="str">
        <f t="shared" si="63"/>
        <v/>
      </c>
      <c r="BT79" s="140" t="str">
        <f t="shared" si="64"/>
        <v/>
      </c>
      <c r="BU79" s="348" t="str">
        <f t="shared" si="50"/>
        <v/>
      </c>
      <c r="BV79" s="348" t="str">
        <f t="shared" si="51"/>
        <v/>
      </c>
      <c r="BW79" s="348" t="str">
        <f t="shared" si="52"/>
        <v/>
      </c>
      <c r="BX79" s="350" t="str">
        <f t="shared" si="53"/>
        <v/>
      </c>
      <c r="BY79" s="351" t="str">
        <f t="shared" si="54"/>
        <v/>
      </c>
    </row>
    <row r="80" spans="1:77" s="5" customFormat="1" ht="15.6" x14ac:dyDescent="0.3">
      <c r="A80" s="141">
        <v>59</v>
      </c>
      <c r="B80" s="333"/>
      <c r="C80" s="22"/>
      <c r="D80" s="754"/>
      <c r="E80" s="756"/>
      <c r="F80" s="758"/>
      <c r="G80" s="49"/>
      <c r="H80" s="334"/>
      <c r="I80" s="334"/>
      <c r="J80" s="335"/>
      <c r="K80" s="336"/>
      <c r="L80" s="38" t="str">
        <f t="shared" si="0"/>
        <v/>
      </c>
      <c r="M80" s="38" t="str">
        <f t="shared" si="1"/>
        <v/>
      </c>
      <c r="N80" s="38" t="str">
        <f t="shared" si="2"/>
        <v/>
      </c>
      <c r="O80" s="39" t="str">
        <f t="shared" si="3"/>
        <v/>
      </c>
      <c r="P80" s="40" t="str">
        <f t="shared" si="55"/>
        <v/>
      </c>
      <c r="Q80" s="77" t="str">
        <f t="shared" si="4"/>
        <v/>
      </c>
      <c r="R80" s="337" t="str">
        <f t="shared" si="5"/>
        <v/>
      </c>
      <c r="S80" s="40" t="str">
        <f t="shared" si="6"/>
        <v/>
      </c>
      <c r="T80" s="77" t="str">
        <f t="shared" si="7"/>
        <v/>
      </c>
      <c r="U80" s="337" t="str">
        <f t="shared" si="8"/>
        <v/>
      </c>
      <c r="V80" s="40" t="str">
        <f t="shared" si="9"/>
        <v/>
      </c>
      <c r="W80" s="77" t="str">
        <f t="shared" si="10"/>
        <v/>
      </c>
      <c r="X80" s="41" t="str">
        <f t="shared" si="11"/>
        <v/>
      </c>
      <c r="Y80" s="41" t="str">
        <f t="shared" si="12"/>
        <v/>
      </c>
      <c r="Z80" s="41" t="str">
        <f t="shared" si="13"/>
        <v/>
      </c>
      <c r="AA80" s="42" t="str">
        <f t="shared" si="14"/>
        <v/>
      </c>
      <c r="AB80" s="338">
        <f t="shared" si="15"/>
        <v>0</v>
      </c>
      <c r="AC80" s="338" t="str">
        <f t="shared" si="16"/>
        <v/>
      </c>
      <c r="AD80" s="338" t="str">
        <f t="shared" si="17"/>
        <v/>
      </c>
      <c r="AE80" s="339" t="str">
        <f t="shared" si="18"/>
        <v/>
      </c>
      <c r="AF80" s="339" t="str">
        <f t="shared" si="19"/>
        <v/>
      </c>
      <c r="AG80" s="340" t="str">
        <f t="shared" si="20"/>
        <v/>
      </c>
      <c r="AH80" s="339" t="str">
        <f t="shared" si="21"/>
        <v/>
      </c>
      <c r="AI80" s="339" t="str">
        <f t="shared" si="22"/>
        <v/>
      </c>
      <c r="AJ80" s="340" t="str">
        <f t="shared" si="23"/>
        <v/>
      </c>
      <c r="AK80" s="339" t="str">
        <f t="shared" si="24"/>
        <v/>
      </c>
      <c r="AL80" s="339" t="str">
        <f t="shared" si="25"/>
        <v/>
      </c>
      <c r="AM80" s="340" t="str">
        <f t="shared" si="26"/>
        <v/>
      </c>
      <c r="AN80" s="341" t="str">
        <f t="shared" si="27"/>
        <v/>
      </c>
      <c r="AO80" s="342" t="str">
        <f t="shared" si="28"/>
        <v/>
      </c>
      <c r="AP80" s="339" t="str">
        <f t="shared" si="29"/>
        <v/>
      </c>
      <c r="AQ80" s="340" t="str">
        <f t="shared" si="30"/>
        <v/>
      </c>
      <c r="AR80" s="342" t="str">
        <f t="shared" si="31"/>
        <v/>
      </c>
      <c r="AS80" s="339" t="str">
        <f t="shared" si="32"/>
        <v/>
      </c>
      <c r="AT80" s="340" t="str">
        <f t="shared" si="33"/>
        <v/>
      </c>
      <c r="AU80" s="342" t="str">
        <f t="shared" si="34"/>
        <v/>
      </c>
      <c r="AV80" s="339" t="str">
        <f t="shared" si="35"/>
        <v/>
      </c>
      <c r="AW80" s="340" t="str">
        <f t="shared" si="36"/>
        <v/>
      </c>
      <c r="AX80" s="343"/>
      <c r="AY80" s="340" t="str">
        <f t="shared" si="37"/>
        <v/>
      </c>
      <c r="AZ80" s="340" t="str">
        <f t="shared" si="38"/>
        <v/>
      </c>
      <c r="BA80" s="344" t="str">
        <f t="shared" si="39"/>
        <v/>
      </c>
      <c r="BB80" s="345" t="str">
        <f t="shared" si="40"/>
        <v/>
      </c>
      <c r="BC80" s="346" t="str">
        <f t="shared" si="41"/>
        <v/>
      </c>
      <c r="BD80" s="344" t="str">
        <f t="shared" si="42"/>
        <v/>
      </c>
      <c r="BE80" s="345" t="str">
        <f t="shared" si="43"/>
        <v/>
      </c>
      <c r="BF80" s="346" t="str">
        <f t="shared" si="44"/>
        <v/>
      </c>
      <c r="BG80" s="344" t="str">
        <f t="shared" si="45"/>
        <v/>
      </c>
      <c r="BH80" s="347" t="str">
        <f t="shared" si="46"/>
        <v/>
      </c>
      <c r="BI80" s="348" t="str">
        <f t="shared" si="47"/>
        <v/>
      </c>
      <c r="BJ80" s="348" t="str">
        <f t="shared" si="48"/>
        <v/>
      </c>
      <c r="BK80" s="486" t="str">
        <f t="shared" si="49"/>
        <v/>
      </c>
      <c r="BL80" s="349" t="str">
        <f t="shared" si="56"/>
        <v/>
      </c>
      <c r="BM80" s="135" t="str">
        <f t="shared" si="57"/>
        <v/>
      </c>
      <c r="BN80" s="136" t="str">
        <f t="shared" si="58"/>
        <v/>
      </c>
      <c r="BO80" s="137" t="str">
        <f t="shared" si="59"/>
        <v/>
      </c>
      <c r="BP80" s="135" t="str">
        <f t="shared" si="60"/>
        <v/>
      </c>
      <c r="BQ80" s="136" t="str">
        <f t="shared" si="61"/>
        <v/>
      </c>
      <c r="BR80" s="137" t="str">
        <f t="shared" si="62"/>
        <v/>
      </c>
      <c r="BS80" s="135" t="str">
        <f t="shared" si="63"/>
        <v/>
      </c>
      <c r="BT80" s="140" t="str">
        <f t="shared" si="64"/>
        <v/>
      </c>
      <c r="BU80" s="348" t="str">
        <f t="shared" si="50"/>
        <v/>
      </c>
      <c r="BV80" s="348" t="str">
        <f t="shared" si="51"/>
        <v/>
      </c>
      <c r="BW80" s="348" t="str">
        <f t="shared" si="52"/>
        <v/>
      </c>
      <c r="BX80" s="350" t="str">
        <f t="shared" si="53"/>
        <v/>
      </c>
      <c r="BY80" s="351" t="str">
        <f t="shared" si="54"/>
        <v/>
      </c>
    </row>
    <row r="81" spans="1:77" s="5" customFormat="1" ht="15.6" x14ac:dyDescent="0.3">
      <c r="A81" s="141">
        <v>60</v>
      </c>
      <c r="B81" s="333"/>
      <c r="C81" s="22"/>
      <c r="D81" s="754"/>
      <c r="E81" s="756"/>
      <c r="F81" s="758"/>
      <c r="G81" s="49"/>
      <c r="H81" s="334"/>
      <c r="I81" s="334"/>
      <c r="J81" s="335"/>
      <c r="K81" s="336"/>
      <c r="L81" s="38" t="str">
        <f t="shared" si="0"/>
        <v/>
      </c>
      <c r="M81" s="38" t="str">
        <f t="shared" si="1"/>
        <v/>
      </c>
      <c r="N81" s="38" t="str">
        <f t="shared" si="2"/>
        <v/>
      </c>
      <c r="O81" s="39" t="str">
        <f t="shared" si="3"/>
        <v/>
      </c>
      <c r="P81" s="40" t="str">
        <f t="shared" si="55"/>
        <v/>
      </c>
      <c r="Q81" s="77" t="str">
        <f t="shared" si="4"/>
        <v/>
      </c>
      <c r="R81" s="337" t="str">
        <f t="shared" si="5"/>
        <v/>
      </c>
      <c r="S81" s="40" t="str">
        <f t="shared" si="6"/>
        <v/>
      </c>
      <c r="T81" s="77" t="str">
        <f t="shared" si="7"/>
        <v/>
      </c>
      <c r="U81" s="337" t="str">
        <f t="shared" si="8"/>
        <v/>
      </c>
      <c r="V81" s="40" t="str">
        <f t="shared" si="9"/>
        <v/>
      </c>
      <c r="W81" s="77" t="str">
        <f t="shared" si="10"/>
        <v/>
      </c>
      <c r="X81" s="41" t="str">
        <f t="shared" si="11"/>
        <v/>
      </c>
      <c r="Y81" s="41" t="str">
        <f t="shared" si="12"/>
        <v/>
      </c>
      <c r="Z81" s="41" t="str">
        <f t="shared" si="13"/>
        <v/>
      </c>
      <c r="AA81" s="42" t="str">
        <f t="shared" si="14"/>
        <v/>
      </c>
      <c r="AB81" s="338">
        <f t="shared" si="15"/>
        <v>0</v>
      </c>
      <c r="AC81" s="338" t="str">
        <f t="shared" si="16"/>
        <v/>
      </c>
      <c r="AD81" s="338" t="str">
        <f t="shared" si="17"/>
        <v/>
      </c>
      <c r="AE81" s="339" t="str">
        <f t="shared" si="18"/>
        <v/>
      </c>
      <c r="AF81" s="339" t="str">
        <f t="shared" si="19"/>
        <v/>
      </c>
      <c r="AG81" s="340" t="str">
        <f t="shared" si="20"/>
        <v/>
      </c>
      <c r="AH81" s="339" t="str">
        <f t="shared" si="21"/>
        <v/>
      </c>
      <c r="AI81" s="339" t="str">
        <f t="shared" si="22"/>
        <v/>
      </c>
      <c r="AJ81" s="340" t="str">
        <f t="shared" si="23"/>
        <v/>
      </c>
      <c r="AK81" s="339" t="str">
        <f t="shared" si="24"/>
        <v/>
      </c>
      <c r="AL81" s="339" t="str">
        <f t="shared" si="25"/>
        <v/>
      </c>
      <c r="AM81" s="340" t="str">
        <f t="shared" si="26"/>
        <v/>
      </c>
      <c r="AN81" s="341" t="str">
        <f t="shared" si="27"/>
        <v/>
      </c>
      <c r="AO81" s="342" t="str">
        <f t="shared" si="28"/>
        <v/>
      </c>
      <c r="AP81" s="339" t="str">
        <f t="shared" si="29"/>
        <v/>
      </c>
      <c r="AQ81" s="340" t="str">
        <f t="shared" si="30"/>
        <v/>
      </c>
      <c r="AR81" s="342" t="str">
        <f t="shared" si="31"/>
        <v/>
      </c>
      <c r="AS81" s="339" t="str">
        <f t="shared" si="32"/>
        <v/>
      </c>
      <c r="AT81" s="340" t="str">
        <f t="shared" si="33"/>
        <v/>
      </c>
      <c r="AU81" s="342" t="str">
        <f t="shared" si="34"/>
        <v/>
      </c>
      <c r="AV81" s="339" t="str">
        <f t="shared" si="35"/>
        <v/>
      </c>
      <c r="AW81" s="340" t="str">
        <f t="shared" si="36"/>
        <v/>
      </c>
      <c r="AX81" s="343"/>
      <c r="AY81" s="340" t="str">
        <f t="shared" si="37"/>
        <v/>
      </c>
      <c r="AZ81" s="340" t="str">
        <f t="shared" si="38"/>
        <v/>
      </c>
      <c r="BA81" s="344" t="str">
        <f t="shared" si="39"/>
        <v/>
      </c>
      <c r="BB81" s="345" t="str">
        <f t="shared" si="40"/>
        <v/>
      </c>
      <c r="BC81" s="346" t="str">
        <f t="shared" si="41"/>
        <v/>
      </c>
      <c r="BD81" s="344" t="str">
        <f t="shared" si="42"/>
        <v/>
      </c>
      <c r="BE81" s="345" t="str">
        <f t="shared" si="43"/>
        <v/>
      </c>
      <c r="BF81" s="346" t="str">
        <f t="shared" si="44"/>
        <v/>
      </c>
      <c r="BG81" s="344" t="str">
        <f t="shared" si="45"/>
        <v/>
      </c>
      <c r="BH81" s="347" t="str">
        <f t="shared" si="46"/>
        <v/>
      </c>
      <c r="BI81" s="348" t="str">
        <f t="shared" si="47"/>
        <v/>
      </c>
      <c r="BJ81" s="348" t="str">
        <f t="shared" si="48"/>
        <v/>
      </c>
      <c r="BK81" s="486" t="str">
        <f t="shared" si="49"/>
        <v/>
      </c>
      <c r="BL81" s="349" t="str">
        <f t="shared" si="56"/>
        <v/>
      </c>
      <c r="BM81" s="135" t="str">
        <f t="shared" si="57"/>
        <v/>
      </c>
      <c r="BN81" s="136" t="str">
        <f t="shared" si="58"/>
        <v/>
      </c>
      <c r="BO81" s="137" t="str">
        <f t="shared" si="59"/>
        <v/>
      </c>
      <c r="BP81" s="135" t="str">
        <f t="shared" si="60"/>
        <v/>
      </c>
      <c r="BQ81" s="136" t="str">
        <f t="shared" si="61"/>
        <v/>
      </c>
      <c r="BR81" s="137" t="str">
        <f t="shared" si="62"/>
        <v/>
      </c>
      <c r="BS81" s="135" t="str">
        <f t="shared" si="63"/>
        <v/>
      </c>
      <c r="BT81" s="140" t="str">
        <f t="shared" si="64"/>
        <v/>
      </c>
      <c r="BU81" s="348" t="str">
        <f t="shared" si="50"/>
        <v/>
      </c>
      <c r="BV81" s="348" t="str">
        <f t="shared" si="51"/>
        <v/>
      </c>
      <c r="BW81" s="348" t="str">
        <f t="shared" si="52"/>
        <v/>
      </c>
      <c r="BX81" s="350" t="str">
        <f t="shared" si="53"/>
        <v/>
      </c>
      <c r="BY81" s="351" t="str">
        <f t="shared" si="54"/>
        <v/>
      </c>
    </row>
    <row r="82" spans="1:77" s="5" customFormat="1" ht="15.6" x14ac:dyDescent="0.3">
      <c r="A82" s="141">
        <v>61</v>
      </c>
      <c r="B82" s="333"/>
      <c r="C82" s="22"/>
      <c r="D82" s="754"/>
      <c r="E82" s="756"/>
      <c r="F82" s="758"/>
      <c r="G82" s="49"/>
      <c r="H82" s="334"/>
      <c r="I82" s="334"/>
      <c r="J82" s="335"/>
      <c r="K82" s="336"/>
      <c r="L82" s="38" t="str">
        <f t="shared" si="0"/>
        <v/>
      </c>
      <c r="M82" s="38" t="str">
        <f t="shared" si="1"/>
        <v/>
      </c>
      <c r="N82" s="38" t="str">
        <f t="shared" si="2"/>
        <v/>
      </c>
      <c r="O82" s="39" t="str">
        <f t="shared" si="3"/>
        <v/>
      </c>
      <c r="P82" s="40" t="str">
        <f t="shared" si="55"/>
        <v/>
      </c>
      <c r="Q82" s="77" t="str">
        <f t="shared" si="4"/>
        <v/>
      </c>
      <c r="R82" s="337" t="str">
        <f t="shared" si="5"/>
        <v/>
      </c>
      <c r="S82" s="40" t="str">
        <f t="shared" si="6"/>
        <v/>
      </c>
      <c r="T82" s="77" t="str">
        <f t="shared" si="7"/>
        <v/>
      </c>
      <c r="U82" s="337" t="str">
        <f t="shared" si="8"/>
        <v/>
      </c>
      <c r="V82" s="40" t="str">
        <f t="shared" si="9"/>
        <v/>
      </c>
      <c r="W82" s="77" t="str">
        <f t="shared" si="10"/>
        <v/>
      </c>
      <c r="X82" s="41" t="str">
        <f t="shared" si="11"/>
        <v/>
      </c>
      <c r="Y82" s="41" t="str">
        <f t="shared" si="12"/>
        <v/>
      </c>
      <c r="Z82" s="41" t="str">
        <f t="shared" si="13"/>
        <v/>
      </c>
      <c r="AA82" s="42" t="str">
        <f t="shared" si="14"/>
        <v/>
      </c>
      <c r="AB82" s="338">
        <f t="shared" si="15"/>
        <v>0</v>
      </c>
      <c r="AC82" s="338" t="str">
        <f t="shared" si="16"/>
        <v/>
      </c>
      <c r="AD82" s="338" t="str">
        <f t="shared" si="17"/>
        <v/>
      </c>
      <c r="AE82" s="339" t="str">
        <f t="shared" si="18"/>
        <v/>
      </c>
      <c r="AF82" s="339" t="str">
        <f t="shared" si="19"/>
        <v/>
      </c>
      <c r="AG82" s="340" t="str">
        <f t="shared" si="20"/>
        <v/>
      </c>
      <c r="AH82" s="339" t="str">
        <f t="shared" si="21"/>
        <v/>
      </c>
      <c r="AI82" s="339" t="str">
        <f t="shared" si="22"/>
        <v/>
      </c>
      <c r="AJ82" s="340" t="str">
        <f t="shared" si="23"/>
        <v/>
      </c>
      <c r="AK82" s="339" t="str">
        <f t="shared" si="24"/>
        <v/>
      </c>
      <c r="AL82" s="339" t="str">
        <f t="shared" si="25"/>
        <v/>
      </c>
      <c r="AM82" s="340" t="str">
        <f t="shared" si="26"/>
        <v/>
      </c>
      <c r="AN82" s="341" t="str">
        <f t="shared" si="27"/>
        <v/>
      </c>
      <c r="AO82" s="342" t="str">
        <f t="shared" si="28"/>
        <v/>
      </c>
      <c r="AP82" s="339" t="str">
        <f t="shared" si="29"/>
        <v/>
      </c>
      <c r="AQ82" s="340" t="str">
        <f t="shared" si="30"/>
        <v/>
      </c>
      <c r="AR82" s="342" t="str">
        <f t="shared" si="31"/>
        <v/>
      </c>
      <c r="AS82" s="339" t="str">
        <f t="shared" si="32"/>
        <v/>
      </c>
      <c r="AT82" s="340" t="str">
        <f t="shared" si="33"/>
        <v/>
      </c>
      <c r="AU82" s="342" t="str">
        <f t="shared" si="34"/>
        <v/>
      </c>
      <c r="AV82" s="339" t="str">
        <f t="shared" si="35"/>
        <v/>
      </c>
      <c r="AW82" s="340" t="str">
        <f t="shared" si="36"/>
        <v/>
      </c>
      <c r="AX82" s="343"/>
      <c r="AY82" s="340" t="str">
        <f t="shared" si="37"/>
        <v/>
      </c>
      <c r="AZ82" s="340" t="str">
        <f t="shared" si="38"/>
        <v/>
      </c>
      <c r="BA82" s="344" t="str">
        <f t="shared" si="39"/>
        <v/>
      </c>
      <c r="BB82" s="345" t="str">
        <f t="shared" si="40"/>
        <v/>
      </c>
      <c r="BC82" s="346" t="str">
        <f t="shared" si="41"/>
        <v/>
      </c>
      <c r="BD82" s="344" t="str">
        <f t="shared" si="42"/>
        <v/>
      </c>
      <c r="BE82" s="345" t="str">
        <f t="shared" si="43"/>
        <v/>
      </c>
      <c r="BF82" s="346" t="str">
        <f t="shared" si="44"/>
        <v/>
      </c>
      <c r="BG82" s="344" t="str">
        <f t="shared" si="45"/>
        <v/>
      </c>
      <c r="BH82" s="347" t="str">
        <f t="shared" si="46"/>
        <v/>
      </c>
      <c r="BI82" s="348" t="str">
        <f t="shared" si="47"/>
        <v/>
      </c>
      <c r="BJ82" s="348" t="str">
        <f t="shared" si="48"/>
        <v/>
      </c>
      <c r="BK82" s="486" t="str">
        <f t="shared" si="49"/>
        <v/>
      </c>
      <c r="BL82" s="349" t="str">
        <f t="shared" si="56"/>
        <v/>
      </c>
      <c r="BM82" s="135" t="str">
        <f t="shared" si="57"/>
        <v/>
      </c>
      <c r="BN82" s="136" t="str">
        <f t="shared" si="58"/>
        <v/>
      </c>
      <c r="BO82" s="137" t="str">
        <f t="shared" si="59"/>
        <v/>
      </c>
      <c r="BP82" s="135" t="str">
        <f t="shared" si="60"/>
        <v/>
      </c>
      <c r="BQ82" s="136" t="str">
        <f t="shared" si="61"/>
        <v/>
      </c>
      <c r="BR82" s="137" t="str">
        <f t="shared" si="62"/>
        <v/>
      </c>
      <c r="BS82" s="135" t="str">
        <f t="shared" si="63"/>
        <v/>
      </c>
      <c r="BT82" s="140" t="str">
        <f t="shared" si="64"/>
        <v/>
      </c>
      <c r="BU82" s="348" t="str">
        <f t="shared" si="50"/>
        <v/>
      </c>
      <c r="BV82" s="348" t="str">
        <f t="shared" si="51"/>
        <v/>
      </c>
      <c r="BW82" s="348" t="str">
        <f t="shared" si="52"/>
        <v/>
      </c>
      <c r="BX82" s="350" t="str">
        <f t="shared" si="53"/>
        <v/>
      </c>
      <c r="BY82" s="351" t="str">
        <f t="shared" si="54"/>
        <v/>
      </c>
    </row>
    <row r="83" spans="1:77" s="5" customFormat="1" ht="15.6" x14ac:dyDescent="0.3">
      <c r="A83" s="141">
        <v>62</v>
      </c>
      <c r="B83" s="333"/>
      <c r="C83" s="22"/>
      <c r="D83" s="754"/>
      <c r="E83" s="756"/>
      <c r="F83" s="758"/>
      <c r="G83" s="49"/>
      <c r="H83" s="334"/>
      <c r="I83" s="334"/>
      <c r="J83" s="335"/>
      <c r="K83" s="336"/>
      <c r="L83" s="38" t="str">
        <f t="shared" si="0"/>
        <v/>
      </c>
      <c r="M83" s="38" t="str">
        <f t="shared" si="1"/>
        <v/>
      </c>
      <c r="N83" s="38" t="str">
        <f t="shared" si="2"/>
        <v/>
      </c>
      <c r="O83" s="39" t="str">
        <f t="shared" si="3"/>
        <v/>
      </c>
      <c r="P83" s="40" t="str">
        <f t="shared" si="55"/>
        <v/>
      </c>
      <c r="Q83" s="77" t="str">
        <f t="shared" si="4"/>
        <v/>
      </c>
      <c r="R83" s="337" t="str">
        <f t="shared" si="5"/>
        <v/>
      </c>
      <c r="S83" s="40" t="str">
        <f t="shared" si="6"/>
        <v/>
      </c>
      <c r="T83" s="77" t="str">
        <f t="shared" si="7"/>
        <v/>
      </c>
      <c r="U83" s="337" t="str">
        <f t="shared" si="8"/>
        <v/>
      </c>
      <c r="V83" s="40" t="str">
        <f t="shared" si="9"/>
        <v/>
      </c>
      <c r="W83" s="77" t="str">
        <f t="shared" si="10"/>
        <v/>
      </c>
      <c r="X83" s="41" t="str">
        <f t="shared" si="11"/>
        <v/>
      </c>
      <c r="Y83" s="41" t="str">
        <f t="shared" si="12"/>
        <v/>
      </c>
      <c r="Z83" s="41" t="str">
        <f t="shared" si="13"/>
        <v/>
      </c>
      <c r="AA83" s="42" t="str">
        <f t="shared" si="14"/>
        <v/>
      </c>
      <c r="AB83" s="338">
        <f t="shared" si="15"/>
        <v>0</v>
      </c>
      <c r="AC83" s="338" t="str">
        <f t="shared" si="16"/>
        <v/>
      </c>
      <c r="AD83" s="338" t="str">
        <f t="shared" si="17"/>
        <v/>
      </c>
      <c r="AE83" s="339" t="str">
        <f t="shared" si="18"/>
        <v/>
      </c>
      <c r="AF83" s="339" t="str">
        <f t="shared" si="19"/>
        <v/>
      </c>
      <c r="AG83" s="340" t="str">
        <f t="shared" si="20"/>
        <v/>
      </c>
      <c r="AH83" s="339" t="str">
        <f t="shared" si="21"/>
        <v/>
      </c>
      <c r="AI83" s="339" t="str">
        <f t="shared" si="22"/>
        <v/>
      </c>
      <c r="AJ83" s="340" t="str">
        <f t="shared" si="23"/>
        <v/>
      </c>
      <c r="AK83" s="339" t="str">
        <f t="shared" si="24"/>
        <v/>
      </c>
      <c r="AL83" s="339" t="str">
        <f t="shared" si="25"/>
        <v/>
      </c>
      <c r="AM83" s="340" t="str">
        <f t="shared" si="26"/>
        <v/>
      </c>
      <c r="AN83" s="341" t="str">
        <f t="shared" si="27"/>
        <v/>
      </c>
      <c r="AO83" s="342" t="str">
        <f t="shared" si="28"/>
        <v/>
      </c>
      <c r="AP83" s="339" t="str">
        <f t="shared" si="29"/>
        <v/>
      </c>
      <c r="AQ83" s="340" t="str">
        <f t="shared" si="30"/>
        <v/>
      </c>
      <c r="AR83" s="342" t="str">
        <f t="shared" si="31"/>
        <v/>
      </c>
      <c r="AS83" s="339" t="str">
        <f t="shared" si="32"/>
        <v/>
      </c>
      <c r="AT83" s="340" t="str">
        <f t="shared" si="33"/>
        <v/>
      </c>
      <c r="AU83" s="342" t="str">
        <f t="shared" si="34"/>
        <v/>
      </c>
      <c r="AV83" s="339" t="str">
        <f t="shared" si="35"/>
        <v/>
      </c>
      <c r="AW83" s="340" t="str">
        <f t="shared" si="36"/>
        <v/>
      </c>
      <c r="AX83" s="343"/>
      <c r="AY83" s="340" t="str">
        <f t="shared" si="37"/>
        <v/>
      </c>
      <c r="AZ83" s="340" t="str">
        <f t="shared" si="38"/>
        <v/>
      </c>
      <c r="BA83" s="344" t="str">
        <f t="shared" si="39"/>
        <v/>
      </c>
      <c r="BB83" s="345" t="str">
        <f t="shared" si="40"/>
        <v/>
      </c>
      <c r="BC83" s="346" t="str">
        <f t="shared" si="41"/>
        <v/>
      </c>
      <c r="BD83" s="344" t="str">
        <f t="shared" si="42"/>
        <v/>
      </c>
      <c r="BE83" s="345" t="str">
        <f t="shared" si="43"/>
        <v/>
      </c>
      <c r="BF83" s="346" t="str">
        <f t="shared" si="44"/>
        <v/>
      </c>
      <c r="BG83" s="344" t="str">
        <f t="shared" si="45"/>
        <v/>
      </c>
      <c r="BH83" s="347" t="str">
        <f t="shared" si="46"/>
        <v/>
      </c>
      <c r="BI83" s="348" t="str">
        <f t="shared" si="47"/>
        <v/>
      </c>
      <c r="BJ83" s="348" t="str">
        <f t="shared" si="48"/>
        <v/>
      </c>
      <c r="BK83" s="486" t="str">
        <f t="shared" si="49"/>
        <v/>
      </c>
      <c r="BL83" s="349" t="str">
        <f t="shared" si="56"/>
        <v/>
      </c>
      <c r="BM83" s="135" t="str">
        <f t="shared" si="57"/>
        <v/>
      </c>
      <c r="BN83" s="136" t="str">
        <f t="shared" si="58"/>
        <v/>
      </c>
      <c r="BO83" s="137" t="str">
        <f t="shared" si="59"/>
        <v/>
      </c>
      <c r="BP83" s="135" t="str">
        <f t="shared" si="60"/>
        <v/>
      </c>
      <c r="BQ83" s="136" t="str">
        <f t="shared" si="61"/>
        <v/>
      </c>
      <c r="BR83" s="137" t="str">
        <f t="shared" si="62"/>
        <v/>
      </c>
      <c r="BS83" s="135" t="str">
        <f t="shared" si="63"/>
        <v/>
      </c>
      <c r="BT83" s="140" t="str">
        <f t="shared" si="64"/>
        <v/>
      </c>
      <c r="BU83" s="348" t="str">
        <f t="shared" si="50"/>
        <v/>
      </c>
      <c r="BV83" s="348" t="str">
        <f t="shared" si="51"/>
        <v/>
      </c>
      <c r="BW83" s="348" t="str">
        <f t="shared" si="52"/>
        <v/>
      </c>
      <c r="BX83" s="350" t="str">
        <f t="shared" si="53"/>
        <v/>
      </c>
      <c r="BY83" s="351" t="str">
        <f t="shared" si="54"/>
        <v/>
      </c>
    </row>
    <row r="84" spans="1:77" s="5" customFormat="1" ht="15.6" x14ac:dyDescent="0.3">
      <c r="A84" s="141">
        <v>63</v>
      </c>
      <c r="B84" s="333"/>
      <c r="C84" s="22"/>
      <c r="D84" s="754"/>
      <c r="E84" s="756"/>
      <c r="F84" s="758"/>
      <c r="G84" s="49"/>
      <c r="H84" s="334"/>
      <c r="I84" s="334"/>
      <c r="J84" s="335"/>
      <c r="K84" s="336"/>
      <c r="L84" s="38" t="str">
        <f t="shared" si="0"/>
        <v/>
      </c>
      <c r="M84" s="38" t="str">
        <f t="shared" si="1"/>
        <v/>
      </c>
      <c r="N84" s="38" t="str">
        <f t="shared" si="2"/>
        <v/>
      </c>
      <c r="O84" s="39" t="str">
        <f t="shared" si="3"/>
        <v/>
      </c>
      <c r="P84" s="40" t="str">
        <f t="shared" si="55"/>
        <v/>
      </c>
      <c r="Q84" s="77" t="str">
        <f t="shared" si="4"/>
        <v/>
      </c>
      <c r="R84" s="337" t="str">
        <f t="shared" si="5"/>
        <v/>
      </c>
      <c r="S84" s="40" t="str">
        <f t="shared" si="6"/>
        <v/>
      </c>
      <c r="T84" s="77" t="str">
        <f t="shared" si="7"/>
        <v/>
      </c>
      <c r="U84" s="337" t="str">
        <f t="shared" si="8"/>
        <v/>
      </c>
      <c r="V84" s="40" t="str">
        <f t="shared" si="9"/>
        <v/>
      </c>
      <c r="W84" s="77" t="str">
        <f t="shared" si="10"/>
        <v/>
      </c>
      <c r="X84" s="41" t="str">
        <f t="shared" si="11"/>
        <v/>
      </c>
      <c r="Y84" s="41" t="str">
        <f t="shared" si="12"/>
        <v/>
      </c>
      <c r="Z84" s="41" t="str">
        <f t="shared" si="13"/>
        <v/>
      </c>
      <c r="AA84" s="42" t="str">
        <f t="shared" si="14"/>
        <v/>
      </c>
      <c r="AB84" s="338">
        <f t="shared" si="15"/>
        <v>0</v>
      </c>
      <c r="AC84" s="338" t="str">
        <f t="shared" si="16"/>
        <v/>
      </c>
      <c r="AD84" s="338" t="str">
        <f t="shared" si="17"/>
        <v/>
      </c>
      <c r="AE84" s="339" t="str">
        <f t="shared" si="18"/>
        <v/>
      </c>
      <c r="AF84" s="339" t="str">
        <f t="shared" si="19"/>
        <v/>
      </c>
      <c r="AG84" s="340" t="str">
        <f t="shared" si="20"/>
        <v/>
      </c>
      <c r="AH84" s="339" t="str">
        <f t="shared" si="21"/>
        <v/>
      </c>
      <c r="AI84" s="339" t="str">
        <f t="shared" si="22"/>
        <v/>
      </c>
      <c r="AJ84" s="340" t="str">
        <f t="shared" si="23"/>
        <v/>
      </c>
      <c r="AK84" s="339" t="str">
        <f t="shared" si="24"/>
        <v/>
      </c>
      <c r="AL84" s="339" t="str">
        <f t="shared" si="25"/>
        <v/>
      </c>
      <c r="AM84" s="340" t="str">
        <f t="shared" si="26"/>
        <v/>
      </c>
      <c r="AN84" s="341" t="str">
        <f t="shared" si="27"/>
        <v/>
      </c>
      <c r="AO84" s="342" t="str">
        <f t="shared" si="28"/>
        <v/>
      </c>
      <c r="AP84" s="339" t="str">
        <f t="shared" si="29"/>
        <v/>
      </c>
      <c r="AQ84" s="340" t="str">
        <f t="shared" si="30"/>
        <v/>
      </c>
      <c r="AR84" s="342" t="str">
        <f t="shared" si="31"/>
        <v/>
      </c>
      <c r="AS84" s="339" t="str">
        <f t="shared" si="32"/>
        <v/>
      </c>
      <c r="AT84" s="340" t="str">
        <f t="shared" si="33"/>
        <v/>
      </c>
      <c r="AU84" s="342" t="str">
        <f t="shared" si="34"/>
        <v/>
      </c>
      <c r="AV84" s="339" t="str">
        <f t="shared" si="35"/>
        <v/>
      </c>
      <c r="AW84" s="340" t="str">
        <f t="shared" si="36"/>
        <v/>
      </c>
      <c r="AX84" s="343"/>
      <c r="AY84" s="340" t="str">
        <f t="shared" si="37"/>
        <v/>
      </c>
      <c r="AZ84" s="340" t="str">
        <f t="shared" si="38"/>
        <v/>
      </c>
      <c r="BA84" s="344" t="str">
        <f t="shared" si="39"/>
        <v/>
      </c>
      <c r="BB84" s="345" t="str">
        <f t="shared" si="40"/>
        <v/>
      </c>
      <c r="BC84" s="346" t="str">
        <f t="shared" si="41"/>
        <v/>
      </c>
      <c r="BD84" s="344" t="str">
        <f t="shared" si="42"/>
        <v/>
      </c>
      <c r="BE84" s="345" t="str">
        <f t="shared" si="43"/>
        <v/>
      </c>
      <c r="BF84" s="346" t="str">
        <f t="shared" si="44"/>
        <v/>
      </c>
      <c r="BG84" s="344" t="str">
        <f t="shared" si="45"/>
        <v/>
      </c>
      <c r="BH84" s="347" t="str">
        <f t="shared" si="46"/>
        <v/>
      </c>
      <c r="BI84" s="348" t="str">
        <f t="shared" si="47"/>
        <v/>
      </c>
      <c r="BJ84" s="348" t="str">
        <f t="shared" si="48"/>
        <v/>
      </c>
      <c r="BK84" s="486" t="str">
        <f t="shared" si="49"/>
        <v/>
      </c>
      <c r="BL84" s="349" t="str">
        <f t="shared" si="56"/>
        <v/>
      </c>
      <c r="BM84" s="135" t="str">
        <f t="shared" si="57"/>
        <v/>
      </c>
      <c r="BN84" s="136" t="str">
        <f t="shared" si="58"/>
        <v/>
      </c>
      <c r="BO84" s="137" t="str">
        <f t="shared" si="59"/>
        <v/>
      </c>
      <c r="BP84" s="135" t="str">
        <f t="shared" si="60"/>
        <v/>
      </c>
      <c r="BQ84" s="136" t="str">
        <f t="shared" si="61"/>
        <v/>
      </c>
      <c r="BR84" s="137" t="str">
        <f t="shared" si="62"/>
        <v/>
      </c>
      <c r="BS84" s="135" t="str">
        <f t="shared" si="63"/>
        <v/>
      </c>
      <c r="BT84" s="140" t="str">
        <f t="shared" si="64"/>
        <v/>
      </c>
      <c r="BU84" s="348" t="str">
        <f t="shared" si="50"/>
        <v/>
      </c>
      <c r="BV84" s="348" t="str">
        <f t="shared" si="51"/>
        <v/>
      </c>
      <c r="BW84" s="348" t="str">
        <f t="shared" si="52"/>
        <v/>
      </c>
      <c r="BX84" s="350" t="str">
        <f t="shared" si="53"/>
        <v/>
      </c>
      <c r="BY84" s="351" t="str">
        <f t="shared" si="54"/>
        <v/>
      </c>
    </row>
    <row r="85" spans="1:77" s="5" customFormat="1" ht="15.6" x14ac:dyDescent="0.3">
      <c r="A85" s="141">
        <v>64</v>
      </c>
      <c r="B85" s="333"/>
      <c r="C85" s="22"/>
      <c r="D85" s="754"/>
      <c r="E85" s="756"/>
      <c r="F85" s="758"/>
      <c r="G85" s="49"/>
      <c r="H85" s="334"/>
      <c r="I85" s="334"/>
      <c r="J85" s="335"/>
      <c r="K85" s="336"/>
      <c r="L85" s="38" t="str">
        <f t="shared" si="0"/>
        <v/>
      </c>
      <c r="M85" s="38" t="str">
        <f t="shared" si="1"/>
        <v/>
      </c>
      <c r="N85" s="38" t="str">
        <f t="shared" si="2"/>
        <v/>
      </c>
      <c r="O85" s="39" t="str">
        <f t="shared" si="3"/>
        <v/>
      </c>
      <c r="P85" s="40" t="str">
        <f t="shared" si="55"/>
        <v/>
      </c>
      <c r="Q85" s="77" t="str">
        <f t="shared" si="4"/>
        <v/>
      </c>
      <c r="R85" s="337" t="str">
        <f t="shared" si="5"/>
        <v/>
      </c>
      <c r="S85" s="40" t="str">
        <f t="shared" si="6"/>
        <v/>
      </c>
      <c r="T85" s="77" t="str">
        <f t="shared" si="7"/>
        <v/>
      </c>
      <c r="U85" s="337" t="str">
        <f t="shared" si="8"/>
        <v/>
      </c>
      <c r="V85" s="40" t="str">
        <f t="shared" si="9"/>
        <v/>
      </c>
      <c r="W85" s="77" t="str">
        <f t="shared" si="10"/>
        <v/>
      </c>
      <c r="X85" s="41" t="str">
        <f t="shared" si="11"/>
        <v/>
      </c>
      <c r="Y85" s="41" t="str">
        <f t="shared" si="12"/>
        <v/>
      </c>
      <c r="Z85" s="41" t="str">
        <f t="shared" si="13"/>
        <v/>
      </c>
      <c r="AA85" s="42" t="str">
        <f t="shared" si="14"/>
        <v/>
      </c>
      <c r="AB85" s="338">
        <f t="shared" si="15"/>
        <v>0</v>
      </c>
      <c r="AC85" s="338" t="str">
        <f t="shared" si="16"/>
        <v/>
      </c>
      <c r="AD85" s="338" t="str">
        <f t="shared" si="17"/>
        <v/>
      </c>
      <c r="AE85" s="339" t="str">
        <f t="shared" si="18"/>
        <v/>
      </c>
      <c r="AF85" s="339" t="str">
        <f t="shared" si="19"/>
        <v/>
      </c>
      <c r="AG85" s="340" t="str">
        <f t="shared" si="20"/>
        <v/>
      </c>
      <c r="AH85" s="339" t="str">
        <f t="shared" si="21"/>
        <v/>
      </c>
      <c r="AI85" s="339" t="str">
        <f t="shared" si="22"/>
        <v/>
      </c>
      <c r="AJ85" s="340" t="str">
        <f t="shared" si="23"/>
        <v/>
      </c>
      <c r="AK85" s="339" t="str">
        <f t="shared" si="24"/>
        <v/>
      </c>
      <c r="AL85" s="339" t="str">
        <f t="shared" si="25"/>
        <v/>
      </c>
      <c r="AM85" s="340" t="str">
        <f t="shared" si="26"/>
        <v/>
      </c>
      <c r="AN85" s="341" t="str">
        <f t="shared" si="27"/>
        <v/>
      </c>
      <c r="AO85" s="342" t="str">
        <f t="shared" si="28"/>
        <v/>
      </c>
      <c r="AP85" s="339" t="str">
        <f t="shared" si="29"/>
        <v/>
      </c>
      <c r="AQ85" s="340" t="str">
        <f t="shared" si="30"/>
        <v/>
      </c>
      <c r="AR85" s="342" t="str">
        <f t="shared" si="31"/>
        <v/>
      </c>
      <c r="AS85" s="339" t="str">
        <f t="shared" si="32"/>
        <v/>
      </c>
      <c r="AT85" s="340" t="str">
        <f t="shared" si="33"/>
        <v/>
      </c>
      <c r="AU85" s="342" t="str">
        <f t="shared" si="34"/>
        <v/>
      </c>
      <c r="AV85" s="339" t="str">
        <f t="shared" si="35"/>
        <v/>
      </c>
      <c r="AW85" s="340" t="str">
        <f t="shared" si="36"/>
        <v/>
      </c>
      <c r="AX85" s="343"/>
      <c r="AY85" s="340" t="str">
        <f t="shared" si="37"/>
        <v/>
      </c>
      <c r="AZ85" s="340" t="str">
        <f t="shared" si="38"/>
        <v/>
      </c>
      <c r="BA85" s="344" t="str">
        <f t="shared" si="39"/>
        <v/>
      </c>
      <c r="BB85" s="345" t="str">
        <f t="shared" si="40"/>
        <v/>
      </c>
      <c r="BC85" s="346" t="str">
        <f t="shared" si="41"/>
        <v/>
      </c>
      <c r="BD85" s="344" t="str">
        <f t="shared" si="42"/>
        <v/>
      </c>
      <c r="BE85" s="345" t="str">
        <f t="shared" si="43"/>
        <v/>
      </c>
      <c r="BF85" s="346" t="str">
        <f t="shared" si="44"/>
        <v/>
      </c>
      <c r="BG85" s="344" t="str">
        <f t="shared" si="45"/>
        <v/>
      </c>
      <c r="BH85" s="347" t="str">
        <f t="shared" si="46"/>
        <v/>
      </c>
      <c r="BI85" s="348" t="str">
        <f t="shared" si="47"/>
        <v/>
      </c>
      <c r="BJ85" s="348" t="str">
        <f t="shared" si="48"/>
        <v/>
      </c>
      <c r="BK85" s="486" t="str">
        <f t="shared" si="49"/>
        <v/>
      </c>
      <c r="BL85" s="349" t="str">
        <f t="shared" si="56"/>
        <v/>
      </c>
      <c r="BM85" s="135" t="str">
        <f t="shared" si="57"/>
        <v/>
      </c>
      <c r="BN85" s="136" t="str">
        <f t="shared" si="58"/>
        <v/>
      </c>
      <c r="BO85" s="137" t="str">
        <f t="shared" si="59"/>
        <v/>
      </c>
      <c r="BP85" s="135" t="str">
        <f t="shared" si="60"/>
        <v/>
      </c>
      <c r="BQ85" s="136" t="str">
        <f t="shared" si="61"/>
        <v/>
      </c>
      <c r="BR85" s="137" t="str">
        <f t="shared" si="62"/>
        <v/>
      </c>
      <c r="BS85" s="135" t="str">
        <f t="shared" si="63"/>
        <v/>
      </c>
      <c r="BT85" s="140" t="str">
        <f t="shared" si="64"/>
        <v/>
      </c>
      <c r="BU85" s="348" t="str">
        <f t="shared" si="50"/>
        <v/>
      </c>
      <c r="BV85" s="348" t="str">
        <f t="shared" si="51"/>
        <v/>
      </c>
      <c r="BW85" s="348" t="str">
        <f t="shared" si="52"/>
        <v/>
      </c>
      <c r="BX85" s="350" t="str">
        <f t="shared" si="53"/>
        <v/>
      </c>
      <c r="BY85" s="351" t="str">
        <f t="shared" si="54"/>
        <v/>
      </c>
    </row>
    <row r="86" spans="1:77" s="5" customFormat="1" ht="15.6" x14ac:dyDescent="0.3">
      <c r="A86" s="141">
        <v>65</v>
      </c>
      <c r="B86" s="333"/>
      <c r="C86" s="22"/>
      <c r="D86" s="754"/>
      <c r="E86" s="756"/>
      <c r="F86" s="758"/>
      <c r="G86" s="49"/>
      <c r="H86" s="334"/>
      <c r="I86" s="334"/>
      <c r="J86" s="335"/>
      <c r="K86" s="33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7" t="str">
        <f t="shared" ref="Q86:Q147" si="69">IF($D86=0,"",IF(O86="yes",($P86/$P$18),IF(OR($P86&lt;$O$18,$P86&gt;$Q$18),($P86/$P$18))))</f>
        <v/>
      </c>
      <c r="R86" s="337" t="str">
        <f t="shared" ref="R86:R147" si="70">IF($D86="","",IF($S$18="","",IF(OR($S86&lt;$R$18,$S86&gt;$T$18),"NC","yes")))</f>
        <v/>
      </c>
      <c r="S86" s="40" t="str">
        <f t="shared" ref="S86:S147" si="71">IF($D86="","",$I86/$G86)</f>
        <v/>
      </c>
      <c r="T86" s="77" t="str">
        <f t="shared" ref="T86:T147" si="72">IF($D86=0,"",IF(R86="yes",($S86/$S$18),IF(OR($S86&gt;$R$18,$S86&lt;$T$18),($S86/$S$18))))</f>
        <v/>
      </c>
      <c r="U86" s="337" t="str">
        <f t="shared" ref="U86:U147" si="73">IF($D86="","",IF($V$18="","",IF(OR($V86&lt;$U$18,V86&gt;$W$18),"NC","yes")))</f>
        <v/>
      </c>
      <c r="V86" s="40" t="str">
        <f t="shared" ref="V86:V147" si="74">IF($D86="","",$G86/$J86)</f>
        <v/>
      </c>
      <c r="W86" s="77"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38">
        <f t="shared" ref="AB86:AB147" si="80">B85</f>
        <v>0</v>
      </c>
      <c r="AC86" s="338" t="str">
        <f t="shared" ref="AC86:AC146" si="81">IF($C86="","",$C86)</f>
        <v/>
      </c>
      <c r="AD86" s="338" t="str">
        <f t="shared" ref="AD86:AD146" si="82">IF($D86="","",IF(AN86="below",$G86,"0"))</f>
        <v/>
      </c>
      <c r="AE86" s="339" t="str">
        <f t="shared" ref="AE86:AE146" si="83">IF($D86="","",IF(AN86="below",$H86,0))</f>
        <v/>
      </c>
      <c r="AF86" s="339" t="str">
        <f t="shared" ref="AF86:AF146" si="84">IF($D86="","",$H86/$G86)</f>
        <v/>
      </c>
      <c r="AG86" s="340" t="str">
        <f t="shared" ref="AG86:AG146" si="85">IF($D86="","",IF(AF86&gt;$AB$11,"Yes",IF(AF86&lt;$AB$11,"NC")))</f>
        <v/>
      </c>
      <c r="AH86" s="339" t="str">
        <f t="shared" ref="AH86:AH146" si="86">IF($D86="","",IF(AN86="above",$I86,0))</f>
        <v/>
      </c>
      <c r="AI86" s="339" t="str">
        <f t="shared" ref="AI86:AI146" si="87">IF($D86="","",IF(AN86="above",$I86/$F86,0))</f>
        <v/>
      </c>
      <c r="AJ86" s="340" t="str">
        <f t="shared" ref="AJ86:AJ146" si="88">IF(AI86="","",IF(AI86&gt;=$AB$12,"Yes",IF(AI86&lt;$AB$12,"NC")))</f>
        <v/>
      </c>
      <c r="AK86" s="339" t="str">
        <f t="shared" ref="AK86:AK146" si="89">IF($D86="","",IF(AN86="below",$J86,0))</f>
        <v/>
      </c>
      <c r="AL86" s="339" t="str">
        <f t="shared" ref="AL86:AL146" si="90">IF($D86="","",$G86/$J86)</f>
        <v/>
      </c>
      <c r="AM86" s="340" t="str">
        <f t="shared" ref="AM86:AM146" si="91">IF(AL86="","",IF(AL86&lt;=$AB$13,"Yes",IF(AL86&gt;$AB$13,"NC")))</f>
        <v/>
      </c>
      <c r="AN86" s="341" t="str">
        <f t="shared" ref="AN86:AN146" si="92">IF($B86="","",IF(BX86&gt;$F$16,"above","below"))</f>
        <v/>
      </c>
      <c r="AO86" s="342" t="str">
        <f t="shared" ref="AO86:AO146" si="93">IF(AN86="","",IF(AN86="below",$H86,""))</f>
        <v/>
      </c>
      <c r="AP86" s="339" t="str">
        <f t="shared" ref="AP86:AP146" si="94">IF($AN86="","",IF($AN86="above","",$H86/$G86))</f>
        <v/>
      </c>
      <c r="AQ86" s="340" t="str">
        <f t="shared" ref="AQ86:AQ146" si="95">IF(AP86="","",IF(AP86&gt;$AB$11,"Yes",IF(AP86&lt;$AB$11,"NC")))</f>
        <v/>
      </c>
      <c r="AR86" s="342" t="str">
        <f t="shared" ref="AR86:AR146" si="96">IF($AN86="","",IF($AN86="above","",$I86))</f>
        <v/>
      </c>
      <c r="AS86" s="339" t="str">
        <f t="shared" ref="AS86:AS146" si="97">IF($AN86="","",IF($AN86="above","",$I86/$G86))</f>
        <v/>
      </c>
      <c r="AT86" s="340" t="str">
        <f t="shared" ref="AT86:AT146" si="98">IF(AN86="","",IF(($I86/$G86&gt;$AB$12),"Yes",IF(($I86/$G86)&lt;$AB$12,"NC")))</f>
        <v/>
      </c>
      <c r="AU86" s="342" t="str">
        <f t="shared" ref="AU86:AU146" si="99">IF($AN86="","",IF($AN86="above","",$J86))</f>
        <v/>
      </c>
      <c r="AV86" s="339" t="str">
        <f t="shared" ref="AV86:AV146" si="100">IF($AN86="","",IF($AN86="above","",$G86/$J86))</f>
        <v/>
      </c>
      <c r="AW86" s="340" t="str">
        <f t="shared" ref="AW86:AW146" si="101">IF(AV86="","",IF(AV86&lt;=$AB$13,"Yes",IF(AV86&gt;$AB$13,"NC")))</f>
        <v/>
      </c>
      <c r="AX86" s="343"/>
      <c r="AY86" s="340" t="str">
        <f t="shared" ref="AY86:AY146" si="102">IF($D86="","",IF($AZ$18="","",IF(OR($AZ86&lt;$AY$18,$AZ86&gt;$BA$18),"NC","yes")))</f>
        <v/>
      </c>
      <c r="AZ86" s="340" t="str">
        <f t="shared" ref="AZ86:AZ146" si="103">IF($D86="","",$H86/$G86)</f>
        <v/>
      </c>
      <c r="BA86" s="344" t="str">
        <f t="shared" ref="BA86:BA146" si="104">IF($D86=0,"",IF(AY86="yes",($AZ86/$AZ$18),IF(OR($AZ86&lt;$AY$18,$AZ86&gt;$BA$18),($AZ86/$AZ$18))))</f>
        <v/>
      </c>
      <c r="BB86" s="345" t="str">
        <f t="shared" ref="BB86:BB146" si="105">IF($D86="","",IF($BC$18="","",IF(OR($BC86&lt;$BB$18,$BC86&gt;$BD$18),"NC","yes")))</f>
        <v/>
      </c>
      <c r="BC86" s="346" t="str">
        <f t="shared" ref="BC86:BC146" si="106">IF($D86="","",$I86/$G86)</f>
        <v/>
      </c>
      <c r="BD86" s="344" t="str">
        <f t="shared" ref="BD86:BD146" si="107">IF($D86=0,"",IF(BB86="yes",($BC86/$BC$18),IF(OR($BC86&gt;$BB$18,$BC86&lt;$BD$18),($BC86/$BC$18))))</f>
        <v/>
      </c>
      <c r="BE86" s="345" t="str">
        <f t="shared" ref="BE86:BE146" si="108">IF($D86="","",IF($BF$18="","",IF(OR($BF86&lt;$BE$18,BF86&gt;$BG$18),"NC","yes")))</f>
        <v/>
      </c>
      <c r="BF86" s="346" t="str">
        <f t="shared" ref="BF86:BF146" si="109">IF($D86="","",$G86/$J86)</f>
        <v/>
      </c>
      <c r="BG86" s="344" t="str">
        <f t="shared" ref="BG86:BG146" si="110">IF($D86="","",IF(BE86="yes",(BF86/BF$18),IF(OR(BF86&lt;$U$18,BF86&gt;BG$18),(BF86/BF$18))))</f>
        <v/>
      </c>
      <c r="BH86" s="347" t="str">
        <f t="shared" ref="BH86:BH146" si="111">IF(G86&gt; 0,F86/G86,"")</f>
        <v/>
      </c>
      <c r="BI86" s="348" t="str">
        <f t="shared" ref="BI86:BI146" si="112">IF(BH86="","",IF(AN86="below","",IF($BY$17="Y","",IF(AF86&gt;$AB$11,"Yes",IF(AF86&lt;$AB$11,"NC")))))</f>
        <v/>
      </c>
      <c r="BJ86" s="348" t="str">
        <f t="shared" ref="BJ86:BJ146" si="113">IF(BH86="","",IF(AN86="below","",IF($BY$17="Y","",IF(($I86/$G86)&gt;=$AB$12,"Yes",IF(($I86/$G86)&lt;$AB$12,"NC")))))</f>
        <v/>
      </c>
      <c r="BK86" s="486" t="str">
        <f t="shared" ref="BK86:BK146" si="114">IF(BH86="","",IF(AN86="below","",IF($BY$17="Y","",IF(AL86&lt;=$AB$13,"Yes",IF(AL86&gt;$AB$13,"NC")))))</f>
        <v/>
      </c>
      <c r="BL86" s="349" t="str">
        <f t="shared" si="56"/>
        <v/>
      </c>
      <c r="BM86" s="135" t="str">
        <f t="shared" si="57"/>
        <v/>
      </c>
      <c r="BN86" s="136" t="str">
        <f t="shared" si="58"/>
        <v/>
      </c>
      <c r="BO86" s="137" t="str">
        <f t="shared" si="59"/>
        <v/>
      </c>
      <c r="BP86" s="135" t="str">
        <f t="shared" si="60"/>
        <v/>
      </c>
      <c r="BQ86" s="136" t="str">
        <f t="shared" si="61"/>
        <v/>
      </c>
      <c r="BR86" s="137" t="str">
        <f t="shared" si="62"/>
        <v/>
      </c>
      <c r="BS86" s="135" t="str">
        <f t="shared" si="63"/>
        <v/>
      </c>
      <c r="BT86" s="140" t="str">
        <f t="shared" si="64"/>
        <v/>
      </c>
      <c r="BU86" s="348" t="str">
        <f t="shared" ref="BU86:BU146" si="115">IF($BY$17="N","",$AY86)</f>
        <v/>
      </c>
      <c r="BV86" s="348" t="str">
        <f t="shared" ref="BV86:BV146" si="116">IF($BY$17="N","",$BB86)</f>
        <v/>
      </c>
      <c r="BW86" s="348" t="str">
        <f t="shared" ref="BW86:BW146" si="117">IF($BY$17="N","",$BE86)</f>
        <v/>
      </c>
      <c r="BX86" s="350" t="str">
        <f t="shared" ref="BX86:BX146" si="118">IF(F86&gt;0,F86/G86,"")</f>
        <v/>
      </c>
      <c r="BY86" s="351" t="str">
        <f t="shared" ref="BY86:BY146" si="119">IF(BX86="","",IF(BX86&gt;$F$16,"above","below"))</f>
        <v/>
      </c>
    </row>
    <row r="87" spans="1:77" s="5" customFormat="1" ht="15.6" x14ac:dyDescent="0.3">
      <c r="A87" s="141">
        <v>66</v>
      </c>
      <c r="B87" s="333"/>
      <c r="C87" s="22"/>
      <c r="D87" s="754"/>
      <c r="E87" s="756"/>
      <c r="F87" s="758"/>
      <c r="G87" s="49"/>
      <c r="H87" s="334"/>
      <c r="I87" s="334"/>
      <c r="J87" s="335"/>
      <c r="K87" s="336"/>
      <c r="L87" s="38" t="str">
        <f t="shared" si="65"/>
        <v/>
      </c>
      <c r="M87" s="38" t="str">
        <f t="shared" si="66"/>
        <v/>
      </c>
      <c r="N87" s="38" t="str">
        <f t="shared" si="67"/>
        <v/>
      </c>
      <c r="O87" s="39" t="str">
        <f t="shared" si="68"/>
        <v/>
      </c>
      <c r="P87" s="40" t="str">
        <f t="shared" ref="P87:P147" si="120">IF($D87="","",H87/$G87)</f>
        <v/>
      </c>
      <c r="Q87" s="77" t="str">
        <f t="shared" si="69"/>
        <v/>
      </c>
      <c r="R87" s="337" t="str">
        <f t="shared" si="70"/>
        <v/>
      </c>
      <c r="S87" s="40" t="str">
        <f t="shared" si="71"/>
        <v/>
      </c>
      <c r="T87" s="77" t="str">
        <f t="shared" si="72"/>
        <v/>
      </c>
      <c r="U87" s="337" t="str">
        <f t="shared" si="73"/>
        <v/>
      </c>
      <c r="V87" s="40" t="str">
        <f t="shared" si="74"/>
        <v/>
      </c>
      <c r="W87" s="77" t="str">
        <f t="shared" si="75"/>
        <v/>
      </c>
      <c r="X87" s="41" t="str">
        <f t="shared" si="76"/>
        <v/>
      </c>
      <c r="Y87" s="41" t="str">
        <f t="shared" si="77"/>
        <v/>
      </c>
      <c r="Z87" s="41" t="str">
        <f t="shared" si="78"/>
        <v/>
      </c>
      <c r="AA87" s="42" t="str">
        <f t="shared" si="79"/>
        <v/>
      </c>
      <c r="AB87" s="338">
        <f t="shared" si="80"/>
        <v>0</v>
      </c>
      <c r="AC87" s="338" t="str">
        <f t="shared" si="81"/>
        <v/>
      </c>
      <c r="AD87" s="338" t="str">
        <f t="shared" si="82"/>
        <v/>
      </c>
      <c r="AE87" s="339" t="str">
        <f t="shared" si="83"/>
        <v/>
      </c>
      <c r="AF87" s="339" t="str">
        <f t="shared" si="84"/>
        <v/>
      </c>
      <c r="AG87" s="340" t="str">
        <f t="shared" si="85"/>
        <v/>
      </c>
      <c r="AH87" s="339" t="str">
        <f t="shared" si="86"/>
        <v/>
      </c>
      <c r="AI87" s="339" t="str">
        <f t="shared" si="87"/>
        <v/>
      </c>
      <c r="AJ87" s="340" t="str">
        <f t="shared" si="88"/>
        <v/>
      </c>
      <c r="AK87" s="339" t="str">
        <f t="shared" si="89"/>
        <v/>
      </c>
      <c r="AL87" s="339" t="str">
        <f t="shared" si="90"/>
        <v/>
      </c>
      <c r="AM87" s="340" t="str">
        <f t="shared" si="91"/>
        <v/>
      </c>
      <c r="AN87" s="341" t="str">
        <f t="shared" si="92"/>
        <v/>
      </c>
      <c r="AO87" s="342" t="str">
        <f t="shared" si="93"/>
        <v/>
      </c>
      <c r="AP87" s="339" t="str">
        <f t="shared" si="94"/>
        <v/>
      </c>
      <c r="AQ87" s="340" t="str">
        <f t="shared" si="95"/>
        <v/>
      </c>
      <c r="AR87" s="342" t="str">
        <f t="shared" si="96"/>
        <v/>
      </c>
      <c r="AS87" s="339" t="str">
        <f t="shared" si="97"/>
        <v/>
      </c>
      <c r="AT87" s="340" t="str">
        <f t="shared" si="98"/>
        <v/>
      </c>
      <c r="AU87" s="342" t="str">
        <f t="shared" si="99"/>
        <v/>
      </c>
      <c r="AV87" s="339" t="str">
        <f t="shared" si="100"/>
        <v/>
      </c>
      <c r="AW87" s="340" t="str">
        <f t="shared" si="101"/>
        <v/>
      </c>
      <c r="AX87" s="343"/>
      <c r="AY87" s="340" t="str">
        <f t="shared" si="102"/>
        <v/>
      </c>
      <c r="AZ87" s="340" t="str">
        <f t="shared" si="103"/>
        <v/>
      </c>
      <c r="BA87" s="344" t="str">
        <f t="shared" si="104"/>
        <v/>
      </c>
      <c r="BB87" s="345" t="str">
        <f t="shared" si="105"/>
        <v/>
      </c>
      <c r="BC87" s="346" t="str">
        <f t="shared" si="106"/>
        <v/>
      </c>
      <c r="BD87" s="344" t="str">
        <f t="shared" si="107"/>
        <v/>
      </c>
      <c r="BE87" s="345" t="str">
        <f t="shared" si="108"/>
        <v/>
      </c>
      <c r="BF87" s="346" t="str">
        <f t="shared" si="109"/>
        <v/>
      </c>
      <c r="BG87" s="344" t="str">
        <f t="shared" si="110"/>
        <v/>
      </c>
      <c r="BH87" s="347" t="str">
        <f t="shared" si="111"/>
        <v/>
      </c>
      <c r="BI87" s="348" t="str">
        <f t="shared" si="112"/>
        <v/>
      </c>
      <c r="BJ87" s="348" t="str">
        <f t="shared" si="113"/>
        <v/>
      </c>
      <c r="BK87" s="486" t="str">
        <f t="shared" si="114"/>
        <v/>
      </c>
      <c r="BL87" s="349" t="str">
        <f t="shared" ref="BL87:BL146" si="121">IF(AN87="below","",IF($D87="","",IF($AZ$18="","",IF(OR($AZ87&lt;$AY$18,$AZ87&gt;$BA$18),"NC","yes"))))</f>
        <v/>
      </c>
      <c r="BM87" s="135" t="str">
        <f t="shared" ref="BM87:BM146" si="122">IF(AN87="below","",IF($D87="","",$H87/$G87))</f>
        <v/>
      </c>
      <c r="BN87" s="136" t="str">
        <f t="shared" ref="BN87:BN146" si="123">IF(AN87="below","",IF($D87=0,"",IF(BL87="yes",($AZ87/$AZ$18),IF(OR($AZ87&lt;$AY$18,$AZ87&gt;$BA$18),($AZ87/$AZ$18)))))</f>
        <v/>
      </c>
      <c r="BO87" s="137" t="str">
        <f t="shared" ref="BO87:BO146" si="124">IF(AN87="below","",IF($D87="","",IF($BC$18="","",IF(OR($BC87&lt;$BB$18,$BC87&gt;$BD$18),"NC","yes"))))</f>
        <v/>
      </c>
      <c r="BP87" s="135" t="str">
        <f t="shared" ref="BP87:BP146" si="125">IF(AN87="below","",IF($D87="","",$I87/$G87))</f>
        <v/>
      </c>
      <c r="BQ87" s="136" t="str">
        <f t="shared" ref="BQ87:BQ146" si="126">IF(AN87="below","",IF($D87=0,"",IF(BO87="yes",($BC87/$BC$18),IF(OR($BC87&gt;$BB$18,$BC87&lt;$BD$18),($BC87/$BC$18)))))</f>
        <v/>
      </c>
      <c r="BR87" s="137" t="str">
        <f t="shared" ref="BR87:BR146" si="127">IF(AN87="below","",IF($D87="","",IF($BF$18="","",IF(OR($BF87&lt;$BE$18,BS87&gt;$BG$18),"NC","yes"))))</f>
        <v/>
      </c>
      <c r="BS87" s="135" t="str">
        <f t="shared" ref="BS87:BS146" si="128">IF(AN87="below","",IF($D87="","",$G87/$J87))</f>
        <v/>
      </c>
      <c r="BT87" s="140" t="str">
        <f t="shared" ref="BT87:BT146" si="129">IF(AN87="below","",IF($D87="","",IF(BR87="yes",(BS87/BS$18),IF(OR(BS87&lt;$U$18,BS87&gt;BT$18),(BS87/BS$18)))))</f>
        <v/>
      </c>
      <c r="BU87" s="348" t="str">
        <f t="shared" si="115"/>
        <v/>
      </c>
      <c r="BV87" s="348" t="str">
        <f t="shared" si="116"/>
        <v/>
      </c>
      <c r="BW87" s="348" t="str">
        <f t="shared" si="117"/>
        <v/>
      </c>
      <c r="BX87" s="350" t="str">
        <f t="shared" si="118"/>
        <v/>
      </c>
      <c r="BY87" s="351" t="str">
        <f t="shared" si="119"/>
        <v/>
      </c>
    </row>
    <row r="88" spans="1:77" s="5" customFormat="1" ht="15.6" x14ac:dyDescent="0.3">
      <c r="A88" s="141">
        <v>67</v>
      </c>
      <c r="B88" s="333"/>
      <c r="C88" s="22"/>
      <c r="D88" s="754"/>
      <c r="E88" s="756"/>
      <c r="F88" s="758"/>
      <c r="G88" s="49"/>
      <c r="H88" s="334"/>
      <c r="I88" s="334"/>
      <c r="J88" s="335"/>
      <c r="K88" s="336"/>
      <c r="L88" s="38" t="str">
        <f t="shared" si="65"/>
        <v/>
      </c>
      <c r="M88" s="38" t="str">
        <f t="shared" si="66"/>
        <v/>
      </c>
      <c r="N88" s="38" t="str">
        <f t="shared" si="67"/>
        <v/>
      </c>
      <c r="O88" s="39" t="str">
        <f t="shared" si="68"/>
        <v/>
      </c>
      <c r="P88" s="40" t="str">
        <f t="shared" si="120"/>
        <v/>
      </c>
      <c r="Q88" s="77" t="str">
        <f t="shared" si="69"/>
        <v/>
      </c>
      <c r="R88" s="337" t="str">
        <f t="shared" si="70"/>
        <v/>
      </c>
      <c r="S88" s="40" t="str">
        <f t="shared" si="71"/>
        <v/>
      </c>
      <c r="T88" s="77" t="str">
        <f t="shared" si="72"/>
        <v/>
      </c>
      <c r="U88" s="337" t="str">
        <f t="shared" si="73"/>
        <v/>
      </c>
      <c r="V88" s="40" t="str">
        <f t="shared" si="74"/>
        <v/>
      </c>
      <c r="W88" s="77" t="str">
        <f t="shared" si="75"/>
        <v/>
      </c>
      <c r="X88" s="41" t="str">
        <f t="shared" si="76"/>
        <v/>
      </c>
      <c r="Y88" s="41" t="str">
        <f t="shared" si="77"/>
        <v/>
      </c>
      <c r="Z88" s="41" t="str">
        <f t="shared" si="78"/>
        <v/>
      </c>
      <c r="AA88" s="42" t="str">
        <f t="shared" si="79"/>
        <v/>
      </c>
      <c r="AB88" s="338">
        <f t="shared" si="80"/>
        <v>0</v>
      </c>
      <c r="AC88" s="338" t="str">
        <f t="shared" si="81"/>
        <v/>
      </c>
      <c r="AD88" s="338" t="str">
        <f t="shared" si="82"/>
        <v/>
      </c>
      <c r="AE88" s="339" t="str">
        <f t="shared" si="83"/>
        <v/>
      </c>
      <c r="AF88" s="339" t="str">
        <f t="shared" si="84"/>
        <v/>
      </c>
      <c r="AG88" s="340" t="str">
        <f t="shared" si="85"/>
        <v/>
      </c>
      <c r="AH88" s="339" t="str">
        <f t="shared" si="86"/>
        <v/>
      </c>
      <c r="AI88" s="339" t="str">
        <f t="shared" si="87"/>
        <v/>
      </c>
      <c r="AJ88" s="340" t="str">
        <f t="shared" si="88"/>
        <v/>
      </c>
      <c r="AK88" s="339" t="str">
        <f t="shared" si="89"/>
        <v/>
      </c>
      <c r="AL88" s="339" t="str">
        <f t="shared" si="90"/>
        <v/>
      </c>
      <c r="AM88" s="340" t="str">
        <f t="shared" si="91"/>
        <v/>
      </c>
      <c r="AN88" s="341" t="str">
        <f t="shared" si="92"/>
        <v/>
      </c>
      <c r="AO88" s="342" t="str">
        <f t="shared" si="93"/>
        <v/>
      </c>
      <c r="AP88" s="339" t="str">
        <f t="shared" si="94"/>
        <v/>
      </c>
      <c r="AQ88" s="340" t="str">
        <f t="shared" si="95"/>
        <v/>
      </c>
      <c r="AR88" s="342" t="str">
        <f t="shared" si="96"/>
        <v/>
      </c>
      <c r="AS88" s="339" t="str">
        <f t="shared" si="97"/>
        <v/>
      </c>
      <c r="AT88" s="340" t="str">
        <f t="shared" si="98"/>
        <v/>
      </c>
      <c r="AU88" s="342" t="str">
        <f t="shared" si="99"/>
        <v/>
      </c>
      <c r="AV88" s="339" t="str">
        <f t="shared" si="100"/>
        <v/>
      </c>
      <c r="AW88" s="340" t="str">
        <f t="shared" si="101"/>
        <v/>
      </c>
      <c r="AX88" s="343"/>
      <c r="AY88" s="340" t="str">
        <f t="shared" si="102"/>
        <v/>
      </c>
      <c r="AZ88" s="340" t="str">
        <f t="shared" si="103"/>
        <v/>
      </c>
      <c r="BA88" s="344" t="str">
        <f t="shared" si="104"/>
        <v/>
      </c>
      <c r="BB88" s="345" t="str">
        <f t="shared" si="105"/>
        <v/>
      </c>
      <c r="BC88" s="346" t="str">
        <f t="shared" si="106"/>
        <v/>
      </c>
      <c r="BD88" s="344" t="str">
        <f t="shared" si="107"/>
        <v/>
      </c>
      <c r="BE88" s="345" t="str">
        <f t="shared" si="108"/>
        <v/>
      </c>
      <c r="BF88" s="346" t="str">
        <f t="shared" si="109"/>
        <v/>
      </c>
      <c r="BG88" s="344" t="str">
        <f t="shared" si="110"/>
        <v/>
      </c>
      <c r="BH88" s="347" t="str">
        <f t="shared" si="111"/>
        <v/>
      </c>
      <c r="BI88" s="348" t="str">
        <f t="shared" si="112"/>
        <v/>
      </c>
      <c r="BJ88" s="348" t="str">
        <f t="shared" si="113"/>
        <v/>
      </c>
      <c r="BK88" s="486" t="str">
        <f t="shared" si="114"/>
        <v/>
      </c>
      <c r="BL88" s="349" t="str">
        <f t="shared" si="121"/>
        <v/>
      </c>
      <c r="BM88" s="135" t="str">
        <f t="shared" si="122"/>
        <v/>
      </c>
      <c r="BN88" s="136" t="str">
        <f t="shared" si="123"/>
        <v/>
      </c>
      <c r="BO88" s="137" t="str">
        <f t="shared" si="124"/>
        <v/>
      </c>
      <c r="BP88" s="135" t="str">
        <f t="shared" si="125"/>
        <v/>
      </c>
      <c r="BQ88" s="136" t="str">
        <f t="shared" si="126"/>
        <v/>
      </c>
      <c r="BR88" s="137" t="str">
        <f t="shared" si="127"/>
        <v/>
      </c>
      <c r="BS88" s="135" t="str">
        <f t="shared" si="128"/>
        <v/>
      </c>
      <c r="BT88" s="140" t="str">
        <f t="shared" si="129"/>
        <v/>
      </c>
      <c r="BU88" s="348" t="str">
        <f t="shared" si="115"/>
        <v/>
      </c>
      <c r="BV88" s="348" t="str">
        <f t="shared" si="116"/>
        <v/>
      </c>
      <c r="BW88" s="348" t="str">
        <f t="shared" si="117"/>
        <v/>
      </c>
      <c r="BX88" s="350" t="str">
        <f t="shared" si="118"/>
        <v/>
      </c>
      <c r="BY88" s="351" t="str">
        <f t="shared" si="119"/>
        <v/>
      </c>
    </row>
    <row r="89" spans="1:77" s="5" customFormat="1" ht="15.6" x14ac:dyDescent="0.3">
      <c r="A89" s="141">
        <v>68</v>
      </c>
      <c r="B89" s="333"/>
      <c r="C89" s="22"/>
      <c r="D89" s="754"/>
      <c r="E89" s="756"/>
      <c r="F89" s="758"/>
      <c r="G89" s="49"/>
      <c r="H89" s="334"/>
      <c r="I89" s="334"/>
      <c r="J89" s="335"/>
      <c r="K89" s="336"/>
      <c r="L89" s="38" t="str">
        <f t="shared" si="65"/>
        <v/>
      </c>
      <c r="M89" s="38" t="str">
        <f t="shared" si="66"/>
        <v/>
      </c>
      <c r="N89" s="38" t="str">
        <f t="shared" si="67"/>
        <v/>
      </c>
      <c r="O89" s="39" t="str">
        <f t="shared" si="68"/>
        <v/>
      </c>
      <c r="P89" s="40" t="str">
        <f t="shared" si="120"/>
        <v/>
      </c>
      <c r="Q89" s="77" t="str">
        <f t="shared" si="69"/>
        <v/>
      </c>
      <c r="R89" s="337" t="str">
        <f t="shared" si="70"/>
        <v/>
      </c>
      <c r="S89" s="40" t="str">
        <f t="shared" si="71"/>
        <v/>
      </c>
      <c r="T89" s="77" t="str">
        <f t="shared" si="72"/>
        <v/>
      </c>
      <c r="U89" s="337" t="str">
        <f t="shared" si="73"/>
        <v/>
      </c>
      <c r="V89" s="40" t="str">
        <f t="shared" si="74"/>
        <v/>
      </c>
      <c r="W89" s="77" t="str">
        <f t="shared" si="75"/>
        <v/>
      </c>
      <c r="X89" s="41" t="str">
        <f t="shared" si="76"/>
        <v/>
      </c>
      <c r="Y89" s="41" t="str">
        <f t="shared" si="77"/>
        <v/>
      </c>
      <c r="Z89" s="41" t="str">
        <f t="shared" si="78"/>
        <v/>
      </c>
      <c r="AA89" s="42" t="str">
        <f t="shared" si="79"/>
        <v/>
      </c>
      <c r="AB89" s="338">
        <f t="shared" si="80"/>
        <v>0</v>
      </c>
      <c r="AC89" s="338" t="str">
        <f t="shared" si="81"/>
        <v/>
      </c>
      <c r="AD89" s="338" t="str">
        <f t="shared" si="82"/>
        <v/>
      </c>
      <c r="AE89" s="339" t="str">
        <f t="shared" si="83"/>
        <v/>
      </c>
      <c r="AF89" s="339" t="str">
        <f t="shared" si="84"/>
        <v/>
      </c>
      <c r="AG89" s="340" t="str">
        <f t="shared" si="85"/>
        <v/>
      </c>
      <c r="AH89" s="339" t="str">
        <f t="shared" si="86"/>
        <v/>
      </c>
      <c r="AI89" s="339" t="str">
        <f t="shared" si="87"/>
        <v/>
      </c>
      <c r="AJ89" s="340" t="str">
        <f t="shared" si="88"/>
        <v/>
      </c>
      <c r="AK89" s="339" t="str">
        <f t="shared" si="89"/>
        <v/>
      </c>
      <c r="AL89" s="339" t="str">
        <f t="shared" si="90"/>
        <v/>
      </c>
      <c r="AM89" s="340" t="str">
        <f t="shared" si="91"/>
        <v/>
      </c>
      <c r="AN89" s="341" t="str">
        <f t="shared" si="92"/>
        <v/>
      </c>
      <c r="AO89" s="342" t="str">
        <f t="shared" si="93"/>
        <v/>
      </c>
      <c r="AP89" s="339" t="str">
        <f t="shared" si="94"/>
        <v/>
      </c>
      <c r="AQ89" s="340" t="str">
        <f t="shared" si="95"/>
        <v/>
      </c>
      <c r="AR89" s="342" t="str">
        <f t="shared" si="96"/>
        <v/>
      </c>
      <c r="AS89" s="339" t="str">
        <f t="shared" si="97"/>
        <v/>
      </c>
      <c r="AT89" s="340" t="str">
        <f t="shared" si="98"/>
        <v/>
      </c>
      <c r="AU89" s="342" t="str">
        <f t="shared" si="99"/>
        <v/>
      </c>
      <c r="AV89" s="339" t="str">
        <f t="shared" si="100"/>
        <v/>
      </c>
      <c r="AW89" s="340" t="str">
        <f t="shared" si="101"/>
        <v/>
      </c>
      <c r="AX89" s="343"/>
      <c r="AY89" s="340" t="str">
        <f t="shared" si="102"/>
        <v/>
      </c>
      <c r="AZ89" s="340" t="str">
        <f t="shared" si="103"/>
        <v/>
      </c>
      <c r="BA89" s="344" t="str">
        <f t="shared" si="104"/>
        <v/>
      </c>
      <c r="BB89" s="345" t="str">
        <f t="shared" si="105"/>
        <v/>
      </c>
      <c r="BC89" s="346" t="str">
        <f t="shared" si="106"/>
        <v/>
      </c>
      <c r="BD89" s="344" t="str">
        <f t="shared" si="107"/>
        <v/>
      </c>
      <c r="BE89" s="345" t="str">
        <f t="shared" si="108"/>
        <v/>
      </c>
      <c r="BF89" s="346" t="str">
        <f t="shared" si="109"/>
        <v/>
      </c>
      <c r="BG89" s="344" t="str">
        <f t="shared" si="110"/>
        <v/>
      </c>
      <c r="BH89" s="347" t="str">
        <f t="shared" si="111"/>
        <v/>
      </c>
      <c r="BI89" s="348" t="str">
        <f t="shared" si="112"/>
        <v/>
      </c>
      <c r="BJ89" s="348" t="str">
        <f t="shared" si="113"/>
        <v/>
      </c>
      <c r="BK89" s="486" t="str">
        <f t="shared" si="114"/>
        <v/>
      </c>
      <c r="BL89" s="349" t="str">
        <f t="shared" si="121"/>
        <v/>
      </c>
      <c r="BM89" s="135" t="str">
        <f t="shared" si="122"/>
        <v/>
      </c>
      <c r="BN89" s="136" t="str">
        <f t="shared" si="123"/>
        <v/>
      </c>
      <c r="BO89" s="137" t="str">
        <f t="shared" si="124"/>
        <v/>
      </c>
      <c r="BP89" s="135" t="str">
        <f t="shared" si="125"/>
        <v/>
      </c>
      <c r="BQ89" s="136" t="str">
        <f t="shared" si="126"/>
        <v/>
      </c>
      <c r="BR89" s="137" t="str">
        <f t="shared" si="127"/>
        <v/>
      </c>
      <c r="BS89" s="135" t="str">
        <f t="shared" si="128"/>
        <v/>
      </c>
      <c r="BT89" s="140" t="str">
        <f t="shared" si="129"/>
        <v/>
      </c>
      <c r="BU89" s="348" t="str">
        <f t="shared" si="115"/>
        <v/>
      </c>
      <c r="BV89" s="348" t="str">
        <f t="shared" si="116"/>
        <v/>
      </c>
      <c r="BW89" s="348" t="str">
        <f t="shared" si="117"/>
        <v/>
      </c>
      <c r="BX89" s="350" t="str">
        <f t="shared" si="118"/>
        <v/>
      </c>
      <c r="BY89" s="351" t="str">
        <f t="shared" si="119"/>
        <v/>
      </c>
    </row>
    <row r="90" spans="1:77" s="5" customFormat="1" ht="15.6" x14ac:dyDescent="0.3">
      <c r="A90" s="141">
        <v>69</v>
      </c>
      <c r="B90" s="333"/>
      <c r="C90" s="22"/>
      <c r="D90" s="754"/>
      <c r="E90" s="756"/>
      <c r="F90" s="758"/>
      <c r="G90" s="49"/>
      <c r="H90" s="334"/>
      <c r="I90" s="334"/>
      <c r="J90" s="335"/>
      <c r="K90" s="336"/>
      <c r="L90" s="38" t="str">
        <f t="shared" si="65"/>
        <v/>
      </c>
      <c r="M90" s="38" t="str">
        <f t="shared" si="66"/>
        <v/>
      </c>
      <c r="N90" s="38" t="str">
        <f t="shared" si="67"/>
        <v/>
      </c>
      <c r="O90" s="39" t="str">
        <f t="shared" si="68"/>
        <v/>
      </c>
      <c r="P90" s="40" t="str">
        <f t="shared" si="120"/>
        <v/>
      </c>
      <c r="Q90" s="77" t="str">
        <f t="shared" si="69"/>
        <v/>
      </c>
      <c r="R90" s="337" t="str">
        <f t="shared" si="70"/>
        <v/>
      </c>
      <c r="S90" s="40" t="str">
        <f t="shared" si="71"/>
        <v/>
      </c>
      <c r="T90" s="77" t="str">
        <f t="shared" si="72"/>
        <v/>
      </c>
      <c r="U90" s="337" t="str">
        <f t="shared" si="73"/>
        <v/>
      </c>
      <c r="V90" s="40" t="str">
        <f t="shared" si="74"/>
        <v/>
      </c>
      <c r="W90" s="77" t="str">
        <f t="shared" si="75"/>
        <v/>
      </c>
      <c r="X90" s="41" t="str">
        <f t="shared" si="76"/>
        <v/>
      </c>
      <c r="Y90" s="41" t="str">
        <f t="shared" si="77"/>
        <v/>
      </c>
      <c r="Z90" s="41" t="str">
        <f t="shared" si="78"/>
        <v/>
      </c>
      <c r="AA90" s="42" t="str">
        <f t="shared" si="79"/>
        <v/>
      </c>
      <c r="AB90" s="338">
        <f t="shared" si="80"/>
        <v>0</v>
      </c>
      <c r="AC90" s="338" t="str">
        <f t="shared" si="81"/>
        <v/>
      </c>
      <c r="AD90" s="338" t="str">
        <f t="shared" si="82"/>
        <v/>
      </c>
      <c r="AE90" s="339" t="str">
        <f t="shared" si="83"/>
        <v/>
      </c>
      <c r="AF90" s="339" t="str">
        <f t="shared" si="84"/>
        <v/>
      </c>
      <c r="AG90" s="340" t="str">
        <f t="shared" si="85"/>
        <v/>
      </c>
      <c r="AH90" s="339" t="str">
        <f t="shared" si="86"/>
        <v/>
      </c>
      <c r="AI90" s="339" t="str">
        <f t="shared" si="87"/>
        <v/>
      </c>
      <c r="AJ90" s="340" t="str">
        <f t="shared" si="88"/>
        <v/>
      </c>
      <c r="AK90" s="339" t="str">
        <f t="shared" si="89"/>
        <v/>
      </c>
      <c r="AL90" s="339" t="str">
        <f t="shared" si="90"/>
        <v/>
      </c>
      <c r="AM90" s="340" t="str">
        <f t="shared" si="91"/>
        <v/>
      </c>
      <c r="AN90" s="341" t="str">
        <f t="shared" si="92"/>
        <v/>
      </c>
      <c r="AO90" s="342" t="str">
        <f t="shared" si="93"/>
        <v/>
      </c>
      <c r="AP90" s="339" t="str">
        <f t="shared" si="94"/>
        <v/>
      </c>
      <c r="AQ90" s="340" t="str">
        <f t="shared" si="95"/>
        <v/>
      </c>
      <c r="AR90" s="342" t="str">
        <f t="shared" si="96"/>
        <v/>
      </c>
      <c r="AS90" s="339" t="str">
        <f t="shared" si="97"/>
        <v/>
      </c>
      <c r="AT90" s="340" t="str">
        <f t="shared" si="98"/>
        <v/>
      </c>
      <c r="AU90" s="342" t="str">
        <f t="shared" si="99"/>
        <v/>
      </c>
      <c r="AV90" s="339" t="str">
        <f t="shared" si="100"/>
        <v/>
      </c>
      <c r="AW90" s="340" t="str">
        <f t="shared" si="101"/>
        <v/>
      </c>
      <c r="AX90" s="343"/>
      <c r="AY90" s="340" t="str">
        <f t="shared" si="102"/>
        <v/>
      </c>
      <c r="AZ90" s="340" t="str">
        <f t="shared" si="103"/>
        <v/>
      </c>
      <c r="BA90" s="344" t="str">
        <f t="shared" si="104"/>
        <v/>
      </c>
      <c r="BB90" s="345" t="str">
        <f t="shared" si="105"/>
        <v/>
      </c>
      <c r="BC90" s="346" t="str">
        <f t="shared" si="106"/>
        <v/>
      </c>
      <c r="BD90" s="344" t="str">
        <f t="shared" si="107"/>
        <v/>
      </c>
      <c r="BE90" s="345" t="str">
        <f t="shared" si="108"/>
        <v/>
      </c>
      <c r="BF90" s="346" t="str">
        <f t="shared" si="109"/>
        <v/>
      </c>
      <c r="BG90" s="344" t="str">
        <f t="shared" si="110"/>
        <v/>
      </c>
      <c r="BH90" s="347" t="str">
        <f t="shared" si="111"/>
        <v/>
      </c>
      <c r="BI90" s="348" t="str">
        <f t="shared" si="112"/>
        <v/>
      </c>
      <c r="BJ90" s="348" t="str">
        <f t="shared" si="113"/>
        <v/>
      </c>
      <c r="BK90" s="486" t="str">
        <f t="shared" si="114"/>
        <v/>
      </c>
      <c r="BL90" s="349" t="str">
        <f t="shared" si="121"/>
        <v/>
      </c>
      <c r="BM90" s="135" t="str">
        <f t="shared" si="122"/>
        <v/>
      </c>
      <c r="BN90" s="136" t="str">
        <f t="shared" si="123"/>
        <v/>
      </c>
      <c r="BO90" s="137" t="str">
        <f t="shared" si="124"/>
        <v/>
      </c>
      <c r="BP90" s="135" t="str">
        <f t="shared" si="125"/>
        <v/>
      </c>
      <c r="BQ90" s="136" t="str">
        <f t="shared" si="126"/>
        <v/>
      </c>
      <c r="BR90" s="137" t="str">
        <f t="shared" si="127"/>
        <v/>
      </c>
      <c r="BS90" s="135" t="str">
        <f t="shared" si="128"/>
        <v/>
      </c>
      <c r="BT90" s="140" t="str">
        <f t="shared" si="129"/>
        <v/>
      </c>
      <c r="BU90" s="348" t="str">
        <f t="shared" si="115"/>
        <v/>
      </c>
      <c r="BV90" s="348" t="str">
        <f t="shared" si="116"/>
        <v/>
      </c>
      <c r="BW90" s="348" t="str">
        <f t="shared" si="117"/>
        <v/>
      </c>
      <c r="BX90" s="350" t="str">
        <f t="shared" si="118"/>
        <v/>
      </c>
      <c r="BY90" s="351" t="str">
        <f t="shared" si="119"/>
        <v/>
      </c>
    </row>
    <row r="91" spans="1:77" s="5" customFormat="1" ht="15.6" x14ac:dyDescent="0.3">
      <c r="A91" s="141">
        <v>70</v>
      </c>
      <c r="B91" s="333"/>
      <c r="C91" s="22"/>
      <c r="D91" s="754"/>
      <c r="E91" s="756"/>
      <c r="F91" s="758"/>
      <c r="G91" s="49"/>
      <c r="H91" s="334"/>
      <c r="I91" s="334"/>
      <c r="J91" s="335"/>
      <c r="K91" s="336"/>
      <c r="L91" s="38" t="str">
        <f t="shared" si="65"/>
        <v/>
      </c>
      <c r="M91" s="38" t="str">
        <f t="shared" si="66"/>
        <v/>
      </c>
      <c r="N91" s="38" t="str">
        <f t="shared" si="67"/>
        <v/>
      </c>
      <c r="O91" s="39" t="str">
        <f t="shared" si="68"/>
        <v/>
      </c>
      <c r="P91" s="40" t="str">
        <f t="shared" si="120"/>
        <v/>
      </c>
      <c r="Q91" s="77" t="str">
        <f t="shared" si="69"/>
        <v/>
      </c>
      <c r="R91" s="337" t="str">
        <f t="shared" si="70"/>
        <v/>
      </c>
      <c r="S91" s="40" t="str">
        <f t="shared" si="71"/>
        <v/>
      </c>
      <c r="T91" s="77" t="str">
        <f t="shared" si="72"/>
        <v/>
      </c>
      <c r="U91" s="337" t="str">
        <f t="shared" si="73"/>
        <v/>
      </c>
      <c r="V91" s="40" t="str">
        <f t="shared" si="74"/>
        <v/>
      </c>
      <c r="W91" s="77" t="str">
        <f t="shared" si="75"/>
        <v/>
      </c>
      <c r="X91" s="41" t="str">
        <f t="shared" si="76"/>
        <v/>
      </c>
      <c r="Y91" s="41" t="str">
        <f t="shared" si="77"/>
        <v/>
      </c>
      <c r="Z91" s="41" t="str">
        <f t="shared" si="78"/>
        <v/>
      </c>
      <c r="AA91" s="42" t="str">
        <f t="shared" si="79"/>
        <v/>
      </c>
      <c r="AB91" s="338">
        <f t="shared" si="80"/>
        <v>0</v>
      </c>
      <c r="AC91" s="338" t="str">
        <f t="shared" si="81"/>
        <v/>
      </c>
      <c r="AD91" s="338" t="str">
        <f t="shared" si="82"/>
        <v/>
      </c>
      <c r="AE91" s="339" t="str">
        <f t="shared" si="83"/>
        <v/>
      </c>
      <c r="AF91" s="339" t="str">
        <f t="shared" si="84"/>
        <v/>
      </c>
      <c r="AG91" s="340" t="str">
        <f t="shared" si="85"/>
        <v/>
      </c>
      <c r="AH91" s="339" t="str">
        <f t="shared" si="86"/>
        <v/>
      </c>
      <c r="AI91" s="339" t="str">
        <f t="shared" si="87"/>
        <v/>
      </c>
      <c r="AJ91" s="340" t="str">
        <f t="shared" si="88"/>
        <v/>
      </c>
      <c r="AK91" s="339" t="str">
        <f t="shared" si="89"/>
        <v/>
      </c>
      <c r="AL91" s="339" t="str">
        <f t="shared" si="90"/>
        <v/>
      </c>
      <c r="AM91" s="340" t="str">
        <f t="shared" si="91"/>
        <v/>
      </c>
      <c r="AN91" s="341" t="str">
        <f t="shared" si="92"/>
        <v/>
      </c>
      <c r="AO91" s="342" t="str">
        <f t="shared" si="93"/>
        <v/>
      </c>
      <c r="AP91" s="339" t="str">
        <f t="shared" si="94"/>
        <v/>
      </c>
      <c r="AQ91" s="340" t="str">
        <f t="shared" si="95"/>
        <v/>
      </c>
      <c r="AR91" s="342" t="str">
        <f t="shared" si="96"/>
        <v/>
      </c>
      <c r="AS91" s="339" t="str">
        <f t="shared" si="97"/>
        <v/>
      </c>
      <c r="AT91" s="340" t="str">
        <f t="shared" si="98"/>
        <v/>
      </c>
      <c r="AU91" s="342" t="str">
        <f t="shared" si="99"/>
        <v/>
      </c>
      <c r="AV91" s="339" t="str">
        <f t="shared" si="100"/>
        <v/>
      </c>
      <c r="AW91" s="340" t="str">
        <f t="shared" si="101"/>
        <v/>
      </c>
      <c r="AX91" s="343"/>
      <c r="AY91" s="340" t="str">
        <f t="shared" si="102"/>
        <v/>
      </c>
      <c r="AZ91" s="340" t="str">
        <f t="shared" si="103"/>
        <v/>
      </c>
      <c r="BA91" s="344" t="str">
        <f t="shared" si="104"/>
        <v/>
      </c>
      <c r="BB91" s="345" t="str">
        <f t="shared" si="105"/>
        <v/>
      </c>
      <c r="BC91" s="346" t="str">
        <f t="shared" si="106"/>
        <v/>
      </c>
      <c r="BD91" s="344" t="str">
        <f t="shared" si="107"/>
        <v/>
      </c>
      <c r="BE91" s="345" t="str">
        <f t="shared" si="108"/>
        <v/>
      </c>
      <c r="BF91" s="346" t="str">
        <f t="shared" si="109"/>
        <v/>
      </c>
      <c r="BG91" s="344" t="str">
        <f t="shared" si="110"/>
        <v/>
      </c>
      <c r="BH91" s="347" t="str">
        <f t="shared" si="111"/>
        <v/>
      </c>
      <c r="BI91" s="348" t="str">
        <f t="shared" si="112"/>
        <v/>
      </c>
      <c r="BJ91" s="348" t="str">
        <f t="shared" si="113"/>
        <v/>
      </c>
      <c r="BK91" s="486" t="str">
        <f t="shared" si="114"/>
        <v/>
      </c>
      <c r="BL91" s="349" t="str">
        <f t="shared" si="121"/>
        <v/>
      </c>
      <c r="BM91" s="135" t="str">
        <f t="shared" si="122"/>
        <v/>
      </c>
      <c r="BN91" s="136" t="str">
        <f t="shared" si="123"/>
        <v/>
      </c>
      <c r="BO91" s="137" t="str">
        <f t="shared" si="124"/>
        <v/>
      </c>
      <c r="BP91" s="135" t="str">
        <f t="shared" si="125"/>
        <v/>
      </c>
      <c r="BQ91" s="136" t="str">
        <f t="shared" si="126"/>
        <v/>
      </c>
      <c r="BR91" s="137" t="str">
        <f t="shared" si="127"/>
        <v/>
      </c>
      <c r="BS91" s="135" t="str">
        <f t="shared" si="128"/>
        <v/>
      </c>
      <c r="BT91" s="140" t="str">
        <f t="shared" si="129"/>
        <v/>
      </c>
      <c r="BU91" s="348" t="str">
        <f t="shared" si="115"/>
        <v/>
      </c>
      <c r="BV91" s="348" t="str">
        <f t="shared" si="116"/>
        <v/>
      </c>
      <c r="BW91" s="348" t="str">
        <f t="shared" si="117"/>
        <v/>
      </c>
      <c r="BX91" s="350" t="str">
        <f t="shared" si="118"/>
        <v/>
      </c>
      <c r="BY91" s="351" t="str">
        <f t="shared" si="119"/>
        <v/>
      </c>
    </row>
    <row r="92" spans="1:77" s="5" customFormat="1" ht="15.6" x14ac:dyDescent="0.3">
      <c r="A92" s="141">
        <v>71</v>
      </c>
      <c r="B92" s="333"/>
      <c r="C92" s="22"/>
      <c r="D92" s="754"/>
      <c r="E92" s="756"/>
      <c r="F92" s="758"/>
      <c r="G92" s="49"/>
      <c r="H92" s="334"/>
      <c r="I92" s="334"/>
      <c r="J92" s="335"/>
      <c r="K92" s="336"/>
      <c r="L92" s="38" t="str">
        <f t="shared" si="65"/>
        <v/>
      </c>
      <c r="M92" s="38" t="str">
        <f t="shared" si="66"/>
        <v/>
      </c>
      <c r="N92" s="38" t="str">
        <f t="shared" si="67"/>
        <v/>
      </c>
      <c r="O92" s="39" t="str">
        <f t="shared" si="68"/>
        <v/>
      </c>
      <c r="P92" s="40" t="str">
        <f t="shared" si="120"/>
        <v/>
      </c>
      <c r="Q92" s="77" t="str">
        <f t="shared" si="69"/>
        <v/>
      </c>
      <c r="R92" s="337" t="str">
        <f t="shared" si="70"/>
        <v/>
      </c>
      <c r="S92" s="40" t="str">
        <f t="shared" si="71"/>
        <v/>
      </c>
      <c r="T92" s="77" t="str">
        <f t="shared" si="72"/>
        <v/>
      </c>
      <c r="U92" s="337" t="str">
        <f t="shared" si="73"/>
        <v/>
      </c>
      <c r="V92" s="40" t="str">
        <f t="shared" si="74"/>
        <v/>
      </c>
      <c r="W92" s="77" t="str">
        <f t="shared" si="75"/>
        <v/>
      </c>
      <c r="X92" s="41" t="str">
        <f t="shared" si="76"/>
        <v/>
      </c>
      <c r="Y92" s="41" t="str">
        <f t="shared" si="77"/>
        <v/>
      </c>
      <c r="Z92" s="41" t="str">
        <f t="shared" si="78"/>
        <v/>
      </c>
      <c r="AA92" s="42" t="str">
        <f t="shared" si="79"/>
        <v/>
      </c>
      <c r="AB92" s="338">
        <f t="shared" si="80"/>
        <v>0</v>
      </c>
      <c r="AC92" s="338" t="str">
        <f t="shared" si="81"/>
        <v/>
      </c>
      <c r="AD92" s="338" t="str">
        <f t="shared" si="82"/>
        <v/>
      </c>
      <c r="AE92" s="339" t="str">
        <f t="shared" si="83"/>
        <v/>
      </c>
      <c r="AF92" s="339" t="str">
        <f t="shared" si="84"/>
        <v/>
      </c>
      <c r="AG92" s="340" t="str">
        <f t="shared" si="85"/>
        <v/>
      </c>
      <c r="AH92" s="339" t="str">
        <f t="shared" si="86"/>
        <v/>
      </c>
      <c r="AI92" s="339" t="str">
        <f t="shared" si="87"/>
        <v/>
      </c>
      <c r="AJ92" s="340" t="str">
        <f t="shared" si="88"/>
        <v/>
      </c>
      <c r="AK92" s="339" t="str">
        <f t="shared" si="89"/>
        <v/>
      </c>
      <c r="AL92" s="339" t="str">
        <f t="shared" si="90"/>
        <v/>
      </c>
      <c r="AM92" s="340" t="str">
        <f t="shared" si="91"/>
        <v/>
      </c>
      <c r="AN92" s="341" t="str">
        <f t="shared" si="92"/>
        <v/>
      </c>
      <c r="AO92" s="342" t="str">
        <f t="shared" si="93"/>
        <v/>
      </c>
      <c r="AP92" s="339" t="str">
        <f t="shared" si="94"/>
        <v/>
      </c>
      <c r="AQ92" s="340" t="str">
        <f t="shared" si="95"/>
        <v/>
      </c>
      <c r="AR92" s="342" t="str">
        <f t="shared" si="96"/>
        <v/>
      </c>
      <c r="AS92" s="339" t="str">
        <f t="shared" si="97"/>
        <v/>
      </c>
      <c r="AT92" s="340" t="str">
        <f t="shared" si="98"/>
        <v/>
      </c>
      <c r="AU92" s="342" t="str">
        <f t="shared" si="99"/>
        <v/>
      </c>
      <c r="AV92" s="339" t="str">
        <f t="shared" si="100"/>
        <v/>
      </c>
      <c r="AW92" s="340" t="str">
        <f t="shared" si="101"/>
        <v/>
      </c>
      <c r="AX92" s="343"/>
      <c r="AY92" s="340" t="str">
        <f t="shared" si="102"/>
        <v/>
      </c>
      <c r="AZ92" s="340" t="str">
        <f t="shared" si="103"/>
        <v/>
      </c>
      <c r="BA92" s="344" t="str">
        <f t="shared" si="104"/>
        <v/>
      </c>
      <c r="BB92" s="345" t="str">
        <f t="shared" si="105"/>
        <v/>
      </c>
      <c r="BC92" s="346" t="str">
        <f t="shared" si="106"/>
        <v/>
      </c>
      <c r="BD92" s="344" t="str">
        <f t="shared" si="107"/>
        <v/>
      </c>
      <c r="BE92" s="345" t="str">
        <f t="shared" si="108"/>
        <v/>
      </c>
      <c r="BF92" s="346" t="str">
        <f t="shared" si="109"/>
        <v/>
      </c>
      <c r="BG92" s="344" t="str">
        <f t="shared" si="110"/>
        <v/>
      </c>
      <c r="BH92" s="347" t="str">
        <f t="shared" si="111"/>
        <v/>
      </c>
      <c r="BI92" s="348" t="str">
        <f t="shared" si="112"/>
        <v/>
      </c>
      <c r="BJ92" s="348" t="str">
        <f t="shared" si="113"/>
        <v/>
      </c>
      <c r="BK92" s="486" t="str">
        <f t="shared" si="114"/>
        <v/>
      </c>
      <c r="BL92" s="349" t="str">
        <f t="shared" si="121"/>
        <v/>
      </c>
      <c r="BM92" s="135" t="str">
        <f t="shared" si="122"/>
        <v/>
      </c>
      <c r="BN92" s="136" t="str">
        <f t="shared" si="123"/>
        <v/>
      </c>
      <c r="BO92" s="137" t="str">
        <f t="shared" si="124"/>
        <v/>
      </c>
      <c r="BP92" s="135" t="str">
        <f t="shared" si="125"/>
        <v/>
      </c>
      <c r="BQ92" s="136" t="str">
        <f t="shared" si="126"/>
        <v/>
      </c>
      <c r="BR92" s="137" t="str">
        <f t="shared" si="127"/>
        <v/>
      </c>
      <c r="BS92" s="135" t="str">
        <f t="shared" si="128"/>
        <v/>
      </c>
      <c r="BT92" s="140" t="str">
        <f t="shared" si="129"/>
        <v/>
      </c>
      <c r="BU92" s="348" t="str">
        <f t="shared" si="115"/>
        <v/>
      </c>
      <c r="BV92" s="348" t="str">
        <f t="shared" si="116"/>
        <v/>
      </c>
      <c r="BW92" s="348" t="str">
        <f t="shared" si="117"/>
        <v/>
      </c>
      <c r="BX92" s="350" t="str">
        <f t="shared" si="118"/>
        <v/>
      </c>
      <c r="BY92" s="351" t="str">
        <f t="shared" si="119"/>
        <v/>
      </c>
    </row>
    <row r="93" spans="1:77" s="5" customFormat="1" ht="15.6" x14ac:dyDescent="0.3">
      <c r="A93" s="141">
        <v>72</v>
      </c>
      <c r="B93" s="333"/>
      <c r="C93" s="22"/>
      <c r="D93" s="754"/>
      <c r="E93" s="756"/>
      <c r="F93" s="758"/>
      <c r="G93" s="49"/>
      <c r="H93" s="334"/>
      <c r="I93" s="334"/>
      <c r="J93" s="335"/>
      <c r="K93" s="336"/>
      <c r="L93" s="38" t="str">
        <f t="shared" si="65"/>
        <v/>
      </c>
      <c r="M93" s="38" t="str">
        <f t="shared" si="66"/>
        <v/>
      </c>
      <c r="N93" s="38" t="str">
        <f t="shared" si="67"/>
        <v/>
      </c>
      <c r="O93" s="39" t="str">
        <f t="shared" si="68"/>
        <v/>
      </c>
      <c r="P93" s="40" t="str">
        <f t="shared" si="120"/>
        <v/>
      </c>
      <c r="Q93" s="77" t="str">
        <f t="shared" si="69"/>
        <v/>
      </c>
      <c r="R93" s="337" t="str">
        <f t="shared" si="70"/>
        <v/>
      </c>
      <c r="S93" s="40" t="str">
        <f t="shared" si="71"/>
        <v/>
      </c>
      <c r="T93" s="77" t="str">
        <f t="shared" si="72"/>
        <v/>
      </c>
      <c r="U93" s="337" t="str">
        <f t="shared" si="73"/>
        <v/>
      </c>
      <c r="V93" s="40" t="str">
        <f t="shared" si="74"/>
        <v/>
      </c>
      <c r="W93" s="77" t="str">
        <f t="shared" si="75"/>
        <v/>
      </c>
      <c r="X93" s="41" t="str">
        <f t="shared" si="76"/>
        <v/>
      </c>
      <c r="Y93" s="41" t="str">
        <f t="shared" si="77"/>
        <v/>
      </c>
      <c r="Z93" s="41" t="str">
        <f t="shared" si="78"/>
        <v/>
      </c>
      <c r="AA93" s="42" t="str">
        <f t="shared" si="79"/>
        <v/>
      </c>
      <c r="AB93" s="338">
        <f t="shared" si="80"/>
        <v>0</v>
      </c>
      <c r="AC93" s="338" t="str">
        <f t="shared" si="81"/>
        <v/>
      </c>
      <c r="AD93" s="338" t="str">
        <f t="shared" si="82"/>
        <v/>
      </c>
      <c r="AE93" s="339" t="str">
        <f t="shared" si="83"/>
        <v/>
      </c>
      <c r="AF93" s="339" t="str">
        <f t="shared" si="84"/>
        <v/>
      </c>
      <c r="AG93" s="340" t="str">
        <f t="shared" si="85"/>
        <v/>
      </c>
      <c r="AH93" s="339" t="str">
        <f t="shared" si="86"/>
        <v/>
      </c>
      <c r="AI93" s="339" t="str">
        <f t="shared" si="87"/>
        <v/>
      </c>
      <c r="AJ93" s="340" t="str">
        <f t="shared" si="88"/>
        <v/>
      </c>
      <c r="AK93" s="339" t="str">
        <f t="shared" si="89"/>
        <v/>
      </c>
      <c r="AL93" s="339" t="str">
        <f t="shared" si="90"/>
        <v/>
      </c>
      <c r="AM93" s="340" t="str">
        <f t="shared" si="91"/>
        <v/>
      </c>
      <c r="AN93" s="341" t="str">
        <f t="shared" si="92"/>
        <v/>
      </c>
      <c r="AO93" s="342" t="str">
        <f t="shared" si="93"/>
        <v/>
      </c>
      <c r="AP93" s="339" t="str">
        <f t="shared" si="94"/>
        <v/>
      </c>
      <c r="AQ93" s="340" t="str">
        <f t="shared" si="95"/>
        <v/>
      </c>
      <c r="AR93" s="342" t="str">
        <f t="shared" si="96"/>
        <v/>
      </c>
      <c r="AS93" s="339" t="str">
        <f t="shared" si="97"/>
        <v/>
      </c>
      <c r="AT93" s="340" t="str">
        <f t="shared" si="98"/>
        <v/>
      </c>
      <c r="AU93" s="342" t="str">
        <f t="shared" si="99"/>
        <v/>
      </c>
      <c r="AV93" s="339" t="str">
        <f t="shared" si="100"/>
        <v/>
      </c>
      <c r="AW93" s="340" t="str">
        <f t="shared" si="101"/>
        <v/>
      </c>
      <c r="AX93" s="343"/>
      <c r="AY93" s="340" t="str">
        <f t="shared" si="102"/>
        <v/>
      </c>
      <c r="AZ93" s="340" t="str">
        <f t="shared" si="103"/>
        <v/>
      </c>
      <c r="BA93" s="344" t="str">
        <f t="shared" si="104"/>
        <v/>
      </c>
      <c r="BB93" s="345" t="str">
        <f t="shared" si="105"/>
        <v/>
      </c>
      <c r="BC93" s="346" t="str">
        <f t="shared" si="106"/>
        <v/>
      </c>
      <c r="BD93" s="344" t="str">
        <f t="shared" si="107"/>
        <v/>
      </c>
      <c r="BE93" s="345" t="str">
        <f t="shared" si="108"/>
        <v/>
      </c>
      <c r="BF93" s="346" t="str">
        <f t="shared" si="109"/>
        <v/>
      </c>
      <c r="BG93" s="344" t="str">
        <f t="shared" si="110"/>
        <v/>
      </c>
      <c r="BH93" s="347" t="str">
        <f t="shared" si="111"/>
        <v/>
      </c>
      <c r="BI93" s="348" t="str">
        <f t="shared" si="112"/>
        <v/>
      </c>
      <c r="BJ93" s="348" t="str">
        <f t="shared" si="113"/>
        <v/>
      </c>
      <c r="BK93" s="486" t="str">
        <f t="shared" si="114"/>
        <v/>
      </c>
      <c r="BL93" s="349" t="str">
        <f t="shared" si="121"/>
        <v/>
      </c>
      <c r="BM93" s="135" t="str">
        <f t="shared" si="122"/>
        <v/>
      </c>
      <c r="BN93" s="136" t="str">
        <f t="shared" si="123"/>
        <v/>
      </c>
      <c r="BO93" s="137" t="str">
        <f t="shared" si="124"/>
        <v/>
      </c>
      <c r="BP93" s="135" t="str">
        <f t="shared" si="125"/>
        <v/>
      </c>
      <c r="BQ93" s="136" t="str">
        <f t="shared" si="126"/>
        <v/>
      </c>
      <c r="BR93" s="137" t="str">
        <f t="shared" si="127"/>
        <v/>
      </c>
      <c r="BS93" s="135" t="str">
        <f t="shared" si="128"/>
        <v/>
      </c>
      <c r="BT93" s="140" t="str">
        <f t="shared" si="129"/>
        <v/>
      </c>
      <c r="BU93" s="348" t="str">
        <f t="shared" si="115"/>
        <v/>
      </c>
      <c r="BV93" s="348" t="str">
        <f t="shared" si="116"/>
        <v/>
      </c>
      <c r="BW93" s="348" t="str">
        <f t="shared" si="117"/>
        <v/>
      </c>
      <c r="BX93" s="350" t="str">
        <f t="shared" si="118"/>
        <v/>
      </c>
      <c r="BY93" s="351" t="str">
        <f t="shared" si="119"/>
        <v/>
      </c>
    </row>
    <row r="94" spans="1:77" s="5" customFormat="1" ht="15.6" x14ac:dyDescent="0.3">
      <c r="A94" s="141">
        <v>73</v>
      </c>
      <c r="B94" s="333"/>
      <c r="C94" s="22"/>
      <c r="D94" s="754"/>
      <c r="E94" s="756"/>
      <c r="F94" s="758"/>
      <c r="G94" s="49"/>
      <c r="H94" s="334"/>
      <c r="I94" s="334"/>
      <c r="J94" s="335"/>
      <c r="K94" s="336"/>
      <c r="L94" s="38" t="str">
        <f t="shared" si="65"/>
        <v/>
      </c>
      <c r="M94" s="38" t="str">
        <f t="shared" si="66"/>
        <v/>
      </c>
      <c r="N94" s="38" t="str">
        <f t="shared" si="67"/>
        <v/>
      </c>
      <c r="O94" s="39" t="str">
        <f t="shared" si="68"/>
        <v/>
      </c>
      <c r="P94" s="40" t="str">
        <f t="shared" si="120"/>
        <v/>
      </c>
      <c r="Q94" s="77" t="str">
        <f t="shared" si="69"/>
        <v/>
      </c>
      <c r="R94" s="337" t="str">
        <f t="shared" si="70"/>
        <v/>
      </c>
      <c r="S94" s="40" t="str">
        <f t="shared" si="71"/>
        <v/>
      </c>
      <c r="T94" s="77" t="str">
        <f t="shared" si="72"/>
        <v/>
      </c>
      <c r="U94" s="337" t="str">
        <f t="shared" si="73"/>
        <v/>
      </c>
      <c r="V94" s="40" t="str">
        <f t="shared" si="74"/>
        <v/>
      </c>
      <c r="W94" s="77" t="str">
        <f t="shared" si="75"/>
        <v/>
      </c>
      <c r="X94" s="41" t="str">
        <f t="shared" si="76"/>
        <v/>
      </c>
      <c r="Y94" s="41" t="str">
        <f t="shared" si="77"/>
        <v/>
      </c>
      <c r="Z94" s="41" t="str">
        <f t="shared" si="78"/>
        <v/>
      </c>
      <c r="AA94" s="42" t="str">
        <f t="shared" si="79"/>
        <v/>
      </c>
      <c r="AB94" s="338">
        <f t="shared" si="80"/>
        <v>0</v>
      </c>
      <c r="AC94" s="338" t="str">
        <f t="shared" si="81"/>
        <v/>
      </c>
      <c r="AD94" s="338" t="str">
        <f t="shared" si="82"/>
        <v/>
      </c>
      <c r="AE94" s="339" t="str">
        <f t="shared" si="83"/>
        <v/>
      </c>
      <c r="AF94" s="339" t="str">
        <f t="shared" si="84"/>
        <v/>
      </c>
      <c r="AG94" s="340" t="str">
        <f t="shared" si="85"/>
        <v/>
      </c>
      <c r="AH94" s="339" t="str">
        <f t="shared" si="86"/>
        <v/>
      </c>
      <c r="AI94" s="339" t="str">
        <f t="shared" si="87"/>
        <v/>
      </c>
      <c r="AJ94" s="340" t="str">
        <f t="shared" si="88"/>
        <v/>
      </c>
      <c r="AK94" s="339" t="str">
        <f t="shared" si="89"/>
        <v/>
      </c>
      <c r="AL94" s="339" t="str">
        <f t="shared" si="90"/>
        <v/>
      </c>
      <c r="AM94" s="340" t="str">
        <f t="shared" si="91"/>
        <v/>
      </c>
      <c r="AN94" s="341" t="str">
        <f t="shared" si="92"/>
        <v/>
      </c>
      <c r="AO94" s="342" t="str">
        <f t="shared" si="93"/>
        <v/>
      </c>
      <c r="AP94" s="339" t="str">
        <f t="shared" si="94"/>
        <v/>
      </c>
      <c r="AQ94" s="340" t="str">
        <f t="shared" si="95"/>
        <v/>
      </c>
      <c r="AR94" s="342" t="str">
        <f t="shared" si="96"/>
        <v/>
      </c>
      <c r="AS94" s="339" t="str">
        <f t="shared" si="97"/>
        <v/>
      </c>
      <c r="AT94" s="340" t="str">
        <f t="shared" si="98"/>
        <v/>
      </c>
      <c r="AU94" s="342" t="str">
        <f t="shared" si="99"/>
        <v/>
      </c>
      <c r="AV94" s="339" t="str">
        <f t="shared" si="100"/>
        <v/>
      </c>
      <c r="AW94" s="340" t="str">
        <f t="shared" si="101"/>
        <v/>
      </c>
      <c r="AX94" s="343"/>
      <c r="AY94" s="340" t="str">
        <f t="shared" si="102"/>
        <v/>
      </c>
      <c r="AZ94" s="340" t="str">
        <f t="shared" si="103"/>
        <v/>
      </c>
      <c r="BA94" s="344" t="str">
        <f t="shared" si="104"/>
        <v/>
      </c>
      <c r="BB94" s="345" t="str">
        <f t="shared" si="105"/>
        <v/>
      </c>
      <c r="BC94" s="346" t="str">
        <f t="shared" si="106"/>
        <v/>
      </c>
      <c r="BD94" s="344" t="str">
        <f t="shared" si="107"/>
        <v/>
      </c>
      <c r="BE94" s="345" t="str">
        <f t="shared" si="108"/>
        <v/>
      </c>
      <c r="BF94" s="346" t="str">
        <f t="shared" si="109"/>
        <v/>
      </c>
      <c r="BG94" s="344" t="str">
        <f t="shared" si="110"/>
        <v/>
      </c>
      <c r="BH94" s="347" t="str">
        <f t="shared" si="111"/>
        <v/>
      </c>
      <c r="BI94" s="348" t="str">
        <f t="shared" si="112"/>
        <v/>
      </c>
      <c r="BJ94" s="348" t="str">
        <f t="shared" si="113"/>
        <v/>
      </c>
      <c r="BK94" s="486" t="str">
        <f t="shared" si="114"/>
        <v/>
      </c>
      <c r="BL94" s="349" t="str">
        <f t="shared" si="121"/>
        <v/>
      </c>
      <c r="BM94" s="135" t="str">
        <f t="shared" si="122"/>
        <v/>
      </c>
      <c r="BN94" s="136" t="str">
        <f t="shared" si="123"/>
        <v/>
      </c>
      <c r="BO94" s="137" t="str">
        <f t="shared" si="124"/>
        <v/>
      </c>
      <c r="BP94" s="135" t="str">
        <f t="shared" si="125"/>
        <v/>
      </c>
      <c r="BQ94" s="136" t="str">
        <f t="shared" si="126"/>
        <v/>
      </c>
      <c r="BR94" s="137" t="str">
        <f t="shared" si="127"/>
        <v/>
      </c>
      <c r="BS94" s="135" t="str">
        <f t="shared" si="128"/>
        <v/>
      </c>
      <c r="BT94" s="140" t="str">
        <f t="shared" si="129"/>
        <v/>
      </c>
      <c r="BU94" s="348" t="str">
        <f t="shared" si="115"/>
        <v/>
      </c>
      <c r="BV94" s="348" t="str">
        <f t="shared" si="116"/>
        <v/>
      </c>
      <c r="BW94" s="348" t="str">
        <f t="shared" si="117"/>
        <v/>
      </c>
      <c r="BX94" s="350" t="str">
        <f t="shared" si="118"/>
        <v/>
      </c>
      <c r="BY94" s="351" t="str">
        <f t="shared" si="119"/>
        <v/>
      </c>
    </row>
    <row r="95" spans="1:77" s="5" customFormat="1" ht="15.6" x14ac:dyDescent="0.3">
      <c r="A95" s="141">
        <v>74</v>
      </c>
      <c r="B95" s="333"/>
      <c r="C95" s="22"/>
      <c r="D95" s="754"/>
      <c r="E95" s="756"/>
      <c r="F95" s="758"/>
      <c r="G95" s="49"/>
      <c r="H95" s="334"/>
      <c r="I95" s="334"/>
      <c r="J95" s="335"/>
      <c r="K95" s="336"/>
      <c r="L95" s="38" t="str">
        <f t="shared" si="65"/>
        <v/>
      </c>
      <c r="M95" s="38" t="str">
        <f t="shared" si="66"/>
        <v/>
      </c>
      <c r="N95" s="38" t="str">
        <f t="shared" si="67"/>
        <v/>
      </c>
      <c r="O95" s="39" t="str">
        <f t="shared" si="68"/>
        <v/>
      </c>
      <c r="P95" s="40" t="str">
        <f t="shared" si="120"/>
        <v/>
      </c>
      <c r="Q95" s="77" t="str">
        <f t="shared" si="69"/>
        <v/>
      </c>
      <c r="R95" s="337" t="str">
        <f t="shared" si="70"/>
        <v/>
      </c>
      <c r="S95" s="40" t="str">
        <f t="shared" si="71"/>
        <v/>
      </c>
      <c r="T95" s="77" t="str">
        <f t="shared" si="72"/>
        <v/>
      </c>
      <c r="U95" s="337" t="str">
        <f t="shared" si="73"/>
        <v/>
      </c>
      <c r="V95" s="40" t="str">
        <f t="shared" si="74"/>
        <v/>
      </c>
      <c r="W95" s="77" t="str">
        <f t="shared" si="75"/>
        <v/>
      </c>
      <c r="X95" s="41" t="str">
        <f t="shared" si="76"/>
        <v/>
      </c>
      <c r="Y95" s="41" t="str">
        <f t="shared" si="77"/>
        <v/>
      </c>
      <c r="Z95" s="41" t="str">
        <f t="shared" si="78"/>
        <v/>
      </c>
      <c r="AA95" s="42" t="str">
        <f t="shared" si="79"/>
        <v/>
      </c>
      <c r="AB95" s="338">
        <f t="shared" si="80"/>
        <v>0</v>
      </c>
      <c r="AC95" s="338" t="str">
        <f t="shared" si="81"/>
        <v/>
      </c>
      <c r="AD95" s="338" t="str">
        <f t="shared" si="82"/>
        <v/>
      </c>
      <c r="AE95" s="339" t="str">
        <f t="shared" si="83"/>
        <v/>
      </c>
      <c r="AF95" s="339" t="str">
        <f t="shared" si="84"/>
        <v/>
      </c>
      <c r="AG95" s="340" t="str">
        <f t="shared" si="85"/>
        <v/>
      </c>
      <c r="AH95" s="339" t="str">
        <f t="shared" si="86"/>
        <v/>
      </c>
      <c r="AI95" s="339" t="str">
        <f t="shared" si="87"/>
        <v/>
      </c>
      <c r="AJ95" s="340" t="str">
        <f t="shared" si="88"/>
        <v/>
      </c>
      <c r="AK95" s="339" t="str">
        <f t="shared" si="89"/>
        <v/>
      </c>
      <c r="AL95" s="339" t="str">
        <f t="shared" si="90"/>
        <v/>
      </c>
      <c r="AM95" s="340" t="str">
        <f t="shared" si="91"/>
        <v/>
      </c>
      <c r="AN95" s="341" t="str">
        <f t="shared" si="92"/>
        <v/>
      </c>
      <c r="AO95" s="342" t="str">
        <f t="shared" si="93"/>
        <v/>
      </c>
      <c r="AP95" s="339" t="str">
        <f t="shared" si="94"/>
        <v/>
      </c>
      <c r="AQ95" s="340" t="str">
        <f t="shared" si="95"/>
        <v/>
      </c>
      <c r="AR95" s="342" t="str">
        <f t="shared" si="96"/>
        <v/>
      </c>
      <c r="AS95" s="339" t="str">
        <f t="shared" si="97"/>
        <v/>
      </c>
      <c r="AT95" s="340" t="str">
        <f t="shared" si="98"/>
        <v/>
      </c>
      <c r="AU95" s="342" t="str">
        <f t="shared" si="99"/>
        <v/>
      </c>
      <c r="AV95" s="339" t="str">
        <f t="shared" si="100"/>
        <v/>
      </c>
      <c r="AW95" s="340" t="str">
        <f t="shared" si="101"/>
        <v/>
      </c>
      <c r="AX95" s="343"/>
      <c r="AY95" s="340" t="str">
        <f t="shared" si="102"/>
        <v/>
      </c>
      <c r="AZ95" s="340" t="str">
        <f t="shared" si="103"/>
        <v/>
      </c>
      <c r="BA95" s="344" t="str">
        <f t="shared" si="104"/>
        <v/>
      </c>
      <c r="BB95" s="345" t="str">
        <f t="shared" si="105"/>
        <v/>
      </c>
      <c r="BC95" s="346" t="str">
        <f t="shared" si="106"/>
        <v/>
      </c>
      <c r="BD95" s="344" t="str">
        <f t="shared" si="107"/>
        <v/>
      </c>
      <c r="BE95" s="345" t="str">
        <f t="shared" si="108"/>
        <v/>
      </c>
      <c r="BF95" s="346" t="str">
        <f t="shared" si="109"/>
        <v/>
      </c>
      <c r="BG95" s="344" t="str">
        <f t="shared" si="110"/>
        <v/>
      </c>
      <c r="BH95" s="347" t="str">
        <f t="shared" si="111"/>
        <v/>
      </c>
      <c r="BI95" s="348" t="str">
        <f t="shared" si="112"/>
        <v/>
      </c>
      <c r="BJ95" s="348" t="str">
        <f t="shared" si="113"/>
        <v/>
      </c>
      <c r="BK95" s="486" t="str">
        <f t="shared" si="114"/>
        <v/>
      </c>
      <c r="BL95" s="349" t="str">
        <f t="shared" si="121"/>
        <v/>
      </c>
      <c r="BM95" s="135" t="str">
        <f t="shared" si="122"/>
        <v/>
      </c>
      <c r="BN95" s="136" t="str">
        <f t="shared" si="123"/>
        <v/>
      </c>
      <c r="BO95" s="137" t="str">
        <f t="shared" si="124"/>
        <v/>
      </c>
      <c r="BP95" s="135" t="str">
        <f t="shared" si="125"/>
        <v/>
      </c>
      <c r="BQ95" s="136" t="str">
        <f t="shared" si="126"/>
        <v/>
      </c>
      <c r="BR95" s="137" t="str">
        <f t="shared" si="127"/>
        <v/>
      </c>
      <c r="BS95" s="135" t="str">
        <f t="shared" si="128"/>
        <v/>
      </c>
      <c r="BT95" s="140" t="str">
        <f t="shared" si="129"/>
        <v/>
      </c>
      <c r="BU95" s="348" t="str">
        <f t="shared" si="115"/>
        <v/>
      </c>
      <c r="BV95" s="348" t="str">
        <f t="shared" si="116"/>
        <v/>
      </c>
      <c r="BW95" s="348" t="str">
        <f t="shared" si="117"/>
        <v/>
      </c>
      <c r="BX95" s="350" t="str">
        <f t="shared" si="118"/>
        <v/>
      </c>
      <c r="BY95" s="351" t="str">
        <f t="shared" si="119"/>
        <v/>
      </c>
    </row>
    <row r="96" spans="1:77" s="12" customFormat="1" ht="16.2" thickBot="1" x14ac:dyDescent="0.35">
      <c r="A96" s="141">
        <v>75</v>
      </c>
      <c r="B96" s="333"/>
      <c r="C96" s="22"/>
      <c r="D96" s="754"/>
      <c r="E96" s="756"/>
      <c r="F96" s="758"/>
      <c r="G96" s="49"/>
      <c r="H96" s="334"/>
      <c r="I96" s="334"/>
      <c r="J96" s="335"/>
      <c r="K96" s="336"/>
      <c r="L96" s="38" t="str">
        <f t="shared" si="65"/>
        <v/>
      </c>
      <c r="M96" s="38" t="str">
        <f t="shared" si="66"/>
        <v/>
      </c>
      <c r="N96" s="38" t="str">
        <f t="shared" si="67"/>
        <v/>
      </c>
      <c r="O96" s="39" t="str">
        <f t="shared" si="68"/>
        <v/>
      </c>
      <c r="P96" s="40" t="str">
        <f t="shared" si="120"/>
        <v/>
      </c>
      <c r="Q96" s="77" t="str">
        <f t="shared" si="69"/>
        <v/>
      </c>
      <c r="R96" s="337" t="str">
        <f t="shared" si="70"/>
        <v/>
      </c>
      <c r="S96" s="40" t="str">
        <f t="shared" si="71"/>
        <v/>
      </c>
      <c r="T96" s="77" t="str">
        <f t="shared" si="72"/>
        <v/>
      </c>
      <c r="U96" s="337" t="str">
        <f t="shared" si="73"/>
        <v/>
      </c>
      <c r="V96" s="40" t="str">
        <f t="shared" si="74"/>
        <v/>
      </c>
      <c r="W96" s="77" t="str">
        <f t="shared" si="75"/>
        <v/>
      </c>
      <c r="X96" s="41" t="str">
        <f t="shared" si="76"/>
        <v/>
      </c>
      <c r="Y96" s="41" t="str">
        <f t="shared" si="77"/>
        <v/>
      </c>
      <c r="Z96" s="41" t="str">
        <f t="shared" si="78"/>
        <v/>
      </c>
      <c r="AA96" s="42" t="str">
        <f t="shared" si="79"/>
        <v/>
      </c>
      <c r="AB96" s="338">
        <f t="shared" si="80"/>
        <v>0</v>
      </c>
      <c r="AC96" s="338" t="str">
        <f t="shared" si="81"/>
        <v/>
      </c>
      <c r="AD96" s="338" t="str">
        <f t="shared" si="82"/>
        <v/>
      </c>
      <c r="AE96" s="339" t="str">
        <f t="shared" si="83"/>
        <v/>
      </c>
      <c r="AF96" s="339" t="str">
        <f t="shared" si="84"/>
        <v/>
      </c>
      <c r="AG96" s="340" t="str">
        <f t="shared" si="85"/>
        <v/>
      </c>
      <c r="AH96" s="339" t="str">
        <f t="shared" si="86"/>
        <v/>
      </c>
      <c r="AI96" s="339" t="str">
        <f t="shared" si="87"/>
        <v/>
      </c>
      <c r="AJ96" s="340" t="str">
        <f t="shared" si="88"/>
        <v/>
      </c>
      <c r="AK96" s="339" t="str">
        <f t="shared" si="89"/>
        <v/>
      </c>
      <c r="AL96" s="339" t="str">
        <f t="shared" si="90"/>
        <v/>
      </c>
      <c r="AM96" s="340" t="str">
        <f t="shared" si="91"/>
        <v/>
      </c>
      <c r="AN96" s="341" t="str">
        <f t="shared" si="92"/>
        <v/>
      </c>
      <c r="AO96" s="342" t="str">
        <f t="shared" si="93"/>
        <v/>
      </c>
      <c r="AP96" s="339" t="str">
        <f t="shared" si="94"/>
        <v/>
      </c>
      <c r="AQ96" s="340" t="str">
        <f t="shared" si="95"/>
        <v/>
      </c>
      <c r="AR96" s="342" t="str">
        <f t="shared" si="96"/>
        <v/>
      </c>
      <c r="AS96" s="339" t="str">
        <f t="shared" si="97"/>
        <v/>
      </c>
      <c r="AT96" s="340" t="str">
        <f t="shared" si="98"/>
        <v/>
      </c>
      <c r="AU96" s="342" t="str">
        <f t="shared" si="99"/>
        <v/>
      </c>
      <c r="AV96" s="339" t="str">
        <f t="shared" si="100"/>
        <v/>
      </c>
      <c r="AW96" s="340" t="str">
        <f t="shared" si="101"/>
        <v/>
      </c>
      <c r="AX96" s="343"/>
      <c r="AY96" s="340" t="str">
        <f t="shared" si="102"/>
        <v/>
      </c>
      <c r="AZ96" s="340" t="str">
        <f t="shared" si="103"/>
        <v/>
      </c>
      <c r="BA96" s="344" t="str">
        <f t="shared" si="104"/>
        <v/>
      </c>
      <c r="BB96" s="345" t="str">
        <f t="shared" si="105"/>
        <v/>
      </c>
      <c r="BC96" s="346" t="str">
        <f t="shared" si="106"/>
        <v/>
      </c>
      <c r="BD96" s="344" t="str">
        <f t="shared" si="107"/>
        <v/>
      </c>
      <c r="BE96" s="345" t="str">
        <f t="shared" si="108"/>
        <v/>
      </c>
      <c r="BF96" s="346" t="str">
        <f t="shared" si="109"/>
        <v/>
      </c>
      <c r="BG96" s="344" t="str">
        <f t="shared" si="110"/>
        <v/>
      </c>
      <c r="BH96" s="347" t="str">
        <f t="shared" si="111"/>
        <v/>
      </c>
      <c r="BI96" s="348" t="str">
        <f t="shared" si="112"/>
        <v/>
      </c>
      <c r="BJ96" s="348" t="str">
        <f t="shared" si="113"/>
        <v/>
      </c>
      <c r="BK96" s="486" t="str">
        <f t="shared" si="114"/>
        <v/>
      </c>
      <c r="BL96" s="349" t="str">
        <f t="shared" si="121"/>
        <v/>
      </c>
      <c r="BM96" s="135" t="str">
        <f t="shared" si="122"/>
        <v/>
      </c>
      <c r="BN96" s="136" t="str">
        <f t="shared" si="123"/>
        <v/>
      </c>
      <c r="BO96" s="137" t="str">
        <f t="shared" si="124"/>
        <v/>
      </c>
      <c r="BP96" s="135" t="str">
        <f t="shared" si="125"/>
        <v/>
      </c>
      <c r="BQ96" s="136" t="str">
        <f t="shared" si="126"/>
        <v/>
      </c>
      <c r="BR96" s="137" t="str">
        <f t="shared" si="127"/>
        <v/>
      </c>
      <c r="BS96" s="135" t="str">
        <f t="shared" si="128"/>
        <v/>
      </c>
      <c r="BT96" s="140" t="str">
        <f t="shared" si="129"/>
        <v/>
      </c>
      <c r="BU96" s="348" t="str">
        <f t="shared" si="115"/>
        <v/>
      </c>
      <c r="BV96" s="348" t="str">
        <f t="shared" si="116"/>
        <v/>
      </c>
      <c r="BW96" s="348" t="str">
        <f t="shared" si="117"/>
        <v/>
      </c>
      <c r="BX96" s="350" t="str">
        <f t="shared" si="118"/>
        <v/>
      </c>
      <c r="BY96" s="351" t="str">
        <f t="shared" si="119"/>
        <v/>
      </c>
    </row>
    <row r="97" spans="1:77" s="5" customFormat="1" ht="15.6" x14ac:dyDescent="0.3">
      <c r="A97" s="141">
        <v>76</v>
      </c>
      <c r="B97" s="333"/>
      <c r="C97" s="22"/>
      <c r="D97" s="754"/>
      <c r="E97" s="756"/>
      <c r="F97" s="758"/>
      <c r="G97" s="49"/>
      <c r="H97" s="334"/>
      <c r="I97" s="334"/>
      <c r="J97" s="335"/>
      <c r="K97" s="336"/>
      <c r="L97" s="38" t="str">
        <f t="shared" si="65"/>
        <v/>
      </c>
      <c r="M97" s="38" t="str">
        <f t="shared" si="66"/>
        <v/>
      </c>
      <c r="N97" s="38" t="str">
        <f t="shared" si="67"/>
        <v/>
      </c>
      <c r="O97" s="39" t="str">
        <f t="shared" si="68"/>
        <v/>
      </c>
      <c r="P97" s="40" t="str">
        <f t="shared" si="120"/>
        <v/>
      </c>
      <c r="Q97" s="77" t="str">
        <f t="shared" si="69"/>
        <v/>
      </c>
      <c r="R97" s="337" t="str">
        <f t="shared" si="70"/>
        <v/>
      </c>
      <c r="S97" s="40" t="str">
        <f t="shared" si="71"/>
        <v/>
      </c>
      <c r="T97" s="77" t="str">
        <f t="shared" si="72"/>
        <v/>
      </c>
      <c r="U97" s="337" t="str">
        <f t="shared" si="73"/>
        <v/>
      </c>
      <c r="V97" s="40" t="str">
        <f t="shared" si="74"/>
        <v/>
      </c>
      <c r="W97" s="77" t="str">
        <f t="shared" si="75"/>
        <v/>
      </c>
      <c r="X97" s="41" t="str">
        <f t="shared" si="76"/>
        <v/>
      </c>
      <c r="Y97" s="41" t="str">
        <f t="shared" si="77"/>
        <v/>
      </c>
      <c r="Z97" s="41" t="str">
        <f t="shared" si="78"/>
        <v/>
      </c>
      <c r="AA97" s="42" t="str">
        <f t="shared" si="79"/>
        <v/>
      </c>
      <c r="AB97" s="338">
        <f t="shared" si="80"/>
        <v>0</v>
      </c>
      <c r="AC97" s="338" t="str">
        <f t="shared" si="81"/>
        <v/>
      </c>
      <c r="AD97" s="338" t="str">
        <f t="shared" si="82"/>
        <v/>
      </c>
      <c r="AE97" s="339" t="str">
        <f t="shared" si="83"/>
        <v/>
      </c>
      <c r="AF97" s="339" t="str">
        <f t="shared" si="84"/>
        <v/>
      </c>
      <c r="AG97" s="340" t="str">
        <f t="shared" si="85"/>
        <v/>
      </c>
      <c r="AH97" s="339" t="str">
        <f t="shared" si="86"/>
        <v/>
      </c>
      <c r="AI97" s="339" t="str">
        <f t="shared" si="87"/>
        <v/>
      </c>
      <c r="AJ97" s="340" t="str">
        <f t="shared" si="88"/>
        <v/>
      </c>
      <c r="AK97" s="339" t="str">
        <f t="shared" si="89"/>
        <v/>
      </c>
      <c r="AL97" s="339" t="str">
        <f t="shared" si="90"/>
        <v/>
      </c>
      <c r="AM97" s="340" t="str">
        <f t="shared" si="91"/>
        <v/>
      </c>
      <c r="AN97" s="341" t="str">
        <f t="shared" si="92"/>
        <v/>
      </c>
      <c r="AO97" s="342" t="str">
        <f t="shared" si="93"/>
        <v/>
      </c>
      <c r="AP97" s="339" t="str">
        <f t="shared" si="94"/>
        <v/>
      </c>
      <c r="AQ97" s="340" t="str">
        <f t="shared" si="95"/>
        <v/>
      </c>
      <c r="AR97" s="342" t="str">
        <f t="shared" si="96"/>
        <v/>
      </c>
      <c r="AS97" s="339" t="str">
        <f t="shared" si="97"/>
        <v/>
      </c>
      <c r="AT97" s="340" t="str">
        <f t="shared" si="98"/>
        <v/>
      </c>
      <c r="AU97" s="342" t="str">
        <f t="shared" si="99"/>
        <v/>
      </c>
      <c r="AV97" s="339" t="str">
        <f t="shared" si="100"/>
        <v/>
      </c>
      <c r="AW97" s="340" t="str">
        <f t="shared" si="101"/>
        <v/>
      </c>
      <c r="AX97" s="343"/>
      <c r="AY97" s="340" t="str">
        <f t="shared" si="102"/>
        <v/>
      </c>
      <c r="AZ97" s="340" t="str">
        <f t="shared" si="103"/>
        <v/>
      </c>
      <c r="BA97" s="344" t="str">
        <f t="shared" si="104"/>
        <v/>
      </c>
      <c r="BB97" s="345" t="str">
        <f t="shared" si="105"/>
        <v/>
      </c>
      <c r="BC97" s="346" t="str">
        <f t="shared" si="106"/>
        <v/>
      </c>
      <c r="BD97" s="344" t="str">
        <f t="shared" si="107"/>
        <v/>
      </c>
      <c r="BE97" s="345" t="str">
        <f t="shared" si="108"/>
        <v/>
      </c>
      <c r="BF97" s="346" t="str">
        <f t="shared" si="109"/>
        <v/>
      </c>
      <c r="BG97" s="344" t="str">
        <f t="shared" si="110"/>
        <v/>
      </c>
      <c r="BH97" s="347" t="str">
        <f t="shared" si="111"/>
        <v/>
      </c>
      <c r="BI97" s="348" t="str">
        <f t="shared" si="112"/>
        <v/>
      </c>
      <c r="BJ97" s="348" t="str">
        <f t="shared" si="113"/>
        <v/>
      </c>
      <c r="BK97" s="486" t="str">
        <f t="shared" si="114"/>
        <v/>
      </c>
      <c r="BL97" s="349" t="str">
        <f t="shared" si="121"/>
        <v/>
      </c>
      <c r="BM97" s="135" t="str">
        <f t="shared" si="122"/>
        <v/>
      </c>
      <c r="BN97" s="136" t="str">
        <f t="shared" si="123"/>
        <v/>
      </c>
      <c r="BO97" s="137" t="str">
        <f t="shared" si="124"/>
        <v/>
      </c>
      <c r="BP97" s="135" t="str">
        <f t="shared" si="125"/>
        <v/>
      </c>
      <c r="BQ97" s="136" t="str">
        <f t="shared" si="126"/>
        <v/>
      </c>
      <c r="BR97" s="137" t="str">
        <f t="shared" si="127"/>
        <v/>
      </c>
      <c r="BS97" s="135" t="str">
        <f t="shared" si="128"/>
        <v/>
      </c>
      <c r="BT97" s="140" t="str">
        <f t="shared" si="129"/>
        <v/>
      </c>
      <c r="BU97" s="348" t="str">
        <f t="shared" si="115"/>
        <v/>
      </c>
      <c r="BV97" s="348" t="str">
        <f t="shared" si="116"/>
        <v/>
      </c>
      <c r="BW97" s="348" t="str">
        <f t="shared" si="117"/>
        <v/>
      </c>
      <c r="BX97" s="350" t="str">
        <f t="shared" si="118"/>
        <v/>
      </c>
      <c r="BY97" s="351" t="str">
        <f t="shared" si="119"/>
        <v/>
      </c>
    </row>
    <row r="98" spans="1:77" s="5" customFormat="1" ht="15.6" x14ac:dyDescent="0.3">
      <c r="A98" s="141">
        <v>77</v>
      </c>
      <c r="B98" s="333"/>
      <c r="C98" s="22"/>
      <c r="D98" s="754"/>
      <c r="E98" s="756"/>
      <c r="F98" s="758"/>
      <c r="G98" s="49"/>
      <c r="H98" s="334"/>
      <c r="I98" s="334"/>
      <c r="J98" s="335"/>
      <c r="K98" s="336"/>
      <c r="L98" s="38" t="str">
        <f t="shared" si="65"/>
        <v/>
      </c>
      <c r="M98" s="38" t="str">
        <f t="shared" si="66"/>
        <v/>
      </c>
      <c r="N98" s="38" t="str">
        <f t="shared" si="67"/>
        <v/>
      </c>
      <c r="O98" s="39" t="str">
        <f t="shared" si="68"/>
        <v/>
      </c>
      <c r="P98" s="40" t="str">
        <f t="shared" si="120"/>
        <v/>
      </c>
      <c r="Q98" s="77" t="str">
        <f t="shared" si="69"/>
        <v/>
      </c>
      <c r="R98" s="337" t="str">
        <f t="shared" si="70"/>
        <v/>
      </c>
      <c r="S98" s="40" t="str">
        <f t="shared" si="71"/>
        <v/>
      </c>
      <c r="T98" s="77" t="str">
        <f t="shared" si="72"/>
        <v/>
      </c>
      <c r="U98" s="337" t="str">
        <f t="shared" si="73"/>
        <v/>
      </c>
      <c r="V98" s="40" t="str">
        <f t="shared" si="74"/>
        <v/>
      </c>
      <c r="W98" s="77" t="str">
        <f t="shared" si="75"/>
        <v/>
      </c>
      <c r="X98" s="41" t="str">
        <f t="shared" si="76"/>
        <v/>
      </c>
      <c r="Y98" s="41" t="str">
        <f t="shared" si="77"/>
        <v/>
      </c>
      <c r="Z98" s="41" t="str">
        <f t="shared" si="78"/>
        <v/>
      </c>
      <c r="AA98" s="42" t="str">
        <f t="shared" si="79"/>
        <v/>
      </c>
      <c r="AB98" s="338">
        <f t="shared" si="80"/>
        <v>0</v>
      </c>
      <c r="AC98" s="338" t="str">
        <f t="shared" si="81"/>
        <v/>
      </c>
      <c r="AD98" s="338" t="str">
        <f t="shared" si="82"/>
        <v/>
      </c>
      <c r="AE98" s="339" t="str">
        <f t="shared" si="83"/>
        <v/>
      </c>
      <c r="AF98" s="339" t="str">
        <f t="shared" si="84"/>
        <v/>
      </c>
      <c r="AG98" s="340" t="str">
        <f t="shared" si="85"/>
        <v/>
      </c>
      <c r="AH98" s="339" t="str">
        <f t="shared" si="86"/>
        <v/>
      </c>
      <c r="AI98" s="339" t="str">
        <f t="shared" si="87"/>
        <v/>
      </c>
      <c r="AJ98" s="340" t="str">
        <f t="shared" si="88"/>
        <v/>
      </c>
      <c r="AK98" s="339" t="str">
        <f t="shared" si="89"/>
        <v/>
      </c>
      <c r="AL98" s="339" t="str">
        <f t="shared" si="90"/>
        <v/>
      </c>
      <c r="AM98" s="340" t="str">
        <f t="shared" si="91"/>
        <v/>
      </c>
      <c r="AN98" s="341" t="str">
        <f t="shared" si="92"/>
        <v/>
      </c>
      <c r="AO98" s="342" t="str">
        <f t="shared" si="93"/>
        <v/>
      </c>
      <c r="AP98" s="339" t="str">
        <f t="shared" si="94"/>
        <v/>
      </c>
      <c r="AQ98" s="340" t="str">
        <f t="shared" si="95"/>
        <v/>
      </c>
      <c r="AR98" s="342" t="str">
        <f t="shared" si="96"/>
        <v/>
      </c>
      <c r="AS98" s="339" t="str">
        <f t="shared" si="97"/>
        <v/>
      </c>
      <c r="AT98" s="340" t="str">
        <f t="shared" si="98"/>
        <v/>
      </c>
      <c r="AU98" s="342" t="str">
        <f t="shared" si="99"/>
        <v/>
      </c>
      <c r="AV98" s="339" t="str">
        <f t="shared" si="100"/>
        <v/>
      </c>
      <c r="AW98" s="340" t="str">
        <f t="shared" si="101"/>
        <v/>
      </c>
      <c r="AX98" s="343"/>
      <c r="AY98" s="340" t="str">
        <f t="shared" si="102"/>
        <v/>
      </c>
      <c r="AZ98" s="340" t="str">
        <f t="shared" si="103"/>
        <v/>
      </c>
      <c r="BA98" s="344" t="str">
        <f t="shared" si="104"/>
        <v/>
      </c>
      <c r="BB98" s="345" t="str">
        <f t="shared" si="105"/>
        <v/>
      </c>
      <c r="BC98" s="346" t="str">
        <f t="shared" si="106"/>
        <v/>
      </c>
      <c r="BD98" s="344" t="str">
        <f t="shared" si="107"/>
        <v/>
      </c>
      <c r="BE98" s="345" t="str">
        <f t="shared" si="108"/>
        <v/>
      </c>
      <c r="BF98" s="346" t="str">
        <f t="shared" si="109"/>
        <v/>
      </c>
      <c r="BG98" s="344" t="str">
        <f t="shared" si="110"/>
        <v/>
      </c>
      <c r="BH98" s="347" t="str">
        <f t="shared" si="111"/>
        <v/>
      </c>
      <c r="BI98" s="348" t="str">
        <f t="shared" si="112"/>
        <v/>
      </c>
      <c r="BJ98" s="348" t="str">
        <f t="shared" si="113"/>
        <v/>
      </c>
      <c r="BK98" s="486" t="str">
        <f t="shared" si="114"/>
        <v/>
      </c>
      <c r="BL98" s="349" t="str">
        <f t="shared" si="121"/>
        <v/>
      </c>
      <c r="BM98" s="135" t="str">
        <f t="shared" si="122"/>
        <v/>
      </c>
      <c r="BN98" s="136" t="str">
        <f t="shared" si="123"/>
        <v/>
      </c>
      <c r="BO98" s="137" t="str">
        <f t="shared" si="124"/>
        <v/>
      </c>
      <c r="BP98" s="135" t="str">
        <f t="shared" si="125"/>
        <v/>
      </c>
      <c r="BQ98" s="136" t="str">
        <f t="shared" si="126"/>
        <v/>
      </c>
      <c r="BR98" s="137" t="str">
        <f t="shared" si="127"/>
        <v/>
      </c>
      <c r="BS98" s="135" t="str">
        <f t="shared" si="128"/>
        <v/>
      </c>
      <c r="BT98" s="140" t="str">
        <f t="shared" si="129"/>
        <v/>
      </c>
      <c r="BU98" s="348" t="str">
        <f t="shared" si="115"/>
        <v/>
      </c>
      <c r="BV98" s="348" t="str">
        <f t="shared" si="116"/>
        <v/>
      </c>
      <c r="BW98" s="348" t="str">
        <f t="shared" si="117"/>
        <v/>
      </c>
      <c r="BX98" s="350" t="str">
        <f t="shared" si="118"/>
        <v/>
      </c>
      <c r="BY98" s="351" t="str">
        <f t="shared" si="119"/>
        <v/>
      </c>
    </row>
    <row r="99" spans="1:77" s="5" customFormat="1" ht="15.6" x14ac:dyDescent="0.3">
      <c r="A99" s="141">
        <v>78</v>
      </c>
      <c r="B99" s="333"/>
      <c r="C99" s="22"/>
      <c r="D99" s="754"/>
      <c r="E99" s="756"/>
      <c r="F99" s="758"/>
      <c r="G99" s="49"/>
      <c r="H99" s="334"/>
      <c r="I99" s="334"/>
      <c r="J99" s="335"/>
      <c r="K99" s="336"/>
      <c r="L99" s="38" t="str">
        <f t="shared" si="65"/>
        <v/>
      </c>
      <c r="M99" s="38" t="str">
        <f t="shared" si="66"/>
        <v/>
      </c>
      <c r="N99" s="38" t="str">
        <f t="shared" si="67"/>
        <v/>
      </c>
      <c r="O99" s="39" t="str">
        <f t="shared" si="68"/>
        <v/>
      </c>
      <c r="P99" s="40" t="str">
        <f t="shared" si="120"/>
        <v/>
      </c>
      <c r="Q99" s="77" t="str">
        <f t="shared" si="69"/>
        <v/>
      </c>
      <c r="R99" s="337" t="str">
        <f t="shared" si="70"/>
        <v/>
      </c>
      <c r="S99" s="40" t="str">
        <f t="shared" si="71"/>
        <v/>
      </c>
      <c r="T99" s="77" t="str">
        <f t="shared" si="72"/>
        <v/>
      </c>
      <c r="U99" s="337" t="str">
        <f t="shared" si="73"/>
        <v/>
      </c>
      <c r="V99" s="40" t="str">
        <f t="shared" si="74"/>
        <v/>
      </c>
      <c r="W99" s="77" t="str">
        <f t="shared" si="75"/>
        <v/>
      </c>
      <c r="X99" s="41" t="str">
        <f t="shared" si="76"/>
        <v/>
      </c>
      <c r="Y99" s="41" t="str">
        <f t="shared" si="77"/>
        <v/>
      </c>
      <c r="Z99" s="41" t="str">
        <f t="shared" si="78"/>
        <v/>
      </c>
      <c r="AA99" s="42" t="str">
        <f t="shared" si="79"/>
        <v/>
      </c>
      <c r="AB99" s="338">
        <f t="shared" si="80"/>
        <v>0</v>
      </c>
      <c r="AC99" s="338" t="str">
        <f t="shared" si="81"/>
        <v/>
      </c>
      <c r="AD99" s="338" t="str">
        <f t="shared" si="82"/>
        <v/>
      </c>
      <c r="AE99" s="339" t="str">
        <f t="shared" si="83"/>
        <v/>
      </c>
      <c r="AF99" s="339" t="str">
        <f t="shared" si="84"/>
        <v/>
      </c>
      <c r="AG99" s="340" t="str">
        <f t="shared" si="85"/>
        <v/>
      </c>
      <c r="AH99" s="339" t="str">
        <f t="shared" si="86"/>
        <v/>
      </c>
      <c r="AI99" s="339" t="str">
        <f t="shared" si="87"/>
        <v/>
      </c>
      <c r="AJ99" s="340" t="str">
        <f t="shared" si="88"/>
        <v/>
      </c>
      <c r="AK99" s="339" t="str">
        <f t="shared" si="89"/>
        <v/>
      </c>
      <c r="AL99" s="339" t="str">
        <f t="shared" si="90"/>
        <v/>
      </c>
      <c r="AM99" s="340" t="str">
        <f t="shared" si="91"/>
        <v/>
      </c>
      <c r="AN99" s="341" t="str">
        <f t="shared" si="92"/>
        <v/>
      </c>
      <c r="AO99" s="342" t="str">
        <f t="shared" si="93"/>
        <v/>
      </c>
      <c r="AP99" s="339" t="str">
        <f t="shared" si="94"/>
        <v/>
      </c>
      <c r="AQ99" s="340" t="str">
        <f t="shared" si="95"/>
        <v/>
      </c>
      <c r="AR99" s="342" t="str">
        <f t="shared" si="96"/>
        <v/>
      </c>
      <c r="AS99" s="339" t="str">
        <f t="shared" si="97"/>
        <v/>
      </c>
      <c r="AT99" s="340" t="str">
        <f t="shared" si="98"/>
        <v/>
      </c>
      <c r="AU99" s="342" t="str">
        <f t="shared" si="99"/>
        <v/>
      </c>
      <c r="AV99" s="339" t="str">
        <f t="shared" si="100"/>
        <v/>
      </c>
      <c r="AW99" s="340" t="str">
        <f t="shared" si="101"/>
        <v/>
      </c>
      <c r="AX99" s="343"/>
      <c r="AY99" s="340" t="str">
        <f t="shared" si="102"/>
        <v/>
      </c>
      <c r="AZ99" s="340" t="str">
        <f t="shared" si="103"/>
        <v/>
      </c>
      <c r="BA99" s="344" t="str">
        <f t="shared" si="104"/>
        <v/>
      </c>
      <c r="BB99" s="345" t="str">
        <f t="shared" si="105"/>
        <v/>
      </c>
      <c r="BC99" s="346" t="str">
        <f t="shared" si="106"/>
        <v/>
      </c>
      <c r="BD99" s="344" t="str">
        <f t="shared" si="107"/>
        <v/>
      </c>
      <c r="BE99" s="345" t="str">
        <f t="shared" si="108"/>
        <v/>
      </c>
      <c r="BF99" s="346" t="str">
        <f t="shared" si="109"/>
        <v/>
      </c>
      <c r="BG99" s="344" t="str">
        <f t="shared" si="110"/>
        <v/>
      </c>
      <c r="BH99" s="347" t="str">
        <f t="shared" si="111"/>
        <v/>
      </c>
      <c r="BI99" s="348" t="str">
        <f t="shared" si="112"/>
        <v/>
      </c>
      <c r="BJ99" s="348" t="str">
        <f t="shared" si="113"/>
        <v/>
      </c>
      <c r="BK99" s="486" t="str">
        <f t="shared" si="114"/>
        <v/>
      </c>
      <c r="BL99" s="349" t="str">
        <f t="shared" si="121"/>
        <v/>
      </c>
      <c r="BM99" s="135" t="str">
        <f t="shared" si="122"/>
        <v/>
      </c>
      <c r="BN99" s="136" t="str">
        <f t="shared" si="123"/>
        <v/>
      </c>
      <c r="BO99" s="137" t="str">
        <f t="shared" si="124"/>
        <v/>
      </c>
      <c r="BP99" s="135" t="str">
        <f t="shared" si="125"/>
        <v/>
      </c>
      <c r="BQ99" s="136" t="str">
        <f t="shared" si="126"/>
        <v/>
      </c>
      <c r="BR99" s="137" t="str">
        <f t="shared" si="127"/>
        <v/>
      </c>
      <c r="BS99" s="135" t="str">
        <f t="shared" si="128"/>
        <v/>
      </c>
      <c r="BT99" s="140" t="str">
        <f t="shared" si="129"/>
        <v/>
      </c>
      <c r="BU99" s="348" t="str">
        <f t="shared" si="115"/>
        <v/>
      </c>
      <c r="BV99" s="348" t="str">
        <f t="shared" si="116"/>
        <v/>
      </c>
      <c r="BW99" s="348" t="str">
        <f t="shared" si="117"/>
        <v/>
      </c>
      <c r="BX99" s="350" t="str">
        <f t="shared" si="118"/>
        <v/>
      </c>
      <c r="BY99" s="351" t="str">
        <f t="shared" si="119"/>
        <v/>
      </c>
    </row>
    <row r="100" spans="1:77" s="5" customFormat="1" ht="15.6" x14ac:dyDescent="0.3">
      <c r="A100" s="141">
        <v>79</v>
      </c>
      <c r="B100" s="333"/>
      <c r="C100" s="22"/>
      <c r="D100" s="754"/>
      <c r="E100" s="756"/>
      <c r="F100" s="758"/>
      <c r="G100" s="49"/>
      <c r="H100" s="334"/>
      <c r="I100" s="334"/>
      <c r="J100" s="335"/>
      <c r="K100" s="336"/>
      <c r="L100" s="38" t="str">
        <f t="shared" si="65"/>
        <v/>
      </c>
      <c r="M100" s="38" t="str">
        <f t="shared" si="66"/>
        <v/>
      </c>
      <c r="N100" s="38" t="str">
        <f t="shared" si="67"/>
        <v/>
      </c>
      <c r="O100" s="39" t="str">
        <f t="shared" si="68"/>
        <v/>
      </c>
      <c r="P100" s="40" t="str">
        <f t="shared" si="120"/>
        <v/>
      </c>
      <c r="Q100" s="77" t="str">
        <f t="shared" si="69"/>
        <v/>
      </c>
      <c r="R100" s="337" t="str">
        <f t="shared" si="70"/>
        <v/>
      </c>
      <c r="S100" s="40" t="str">
        <f t="shared" si="71"/>
        <v/>
      </c>
      <c r="T100" s="77" t="str">
        <f t="shared" si="72"/>
        <v/>
      </c>
      <c r="U100" s="337" t="str">
        <f t="shared" si="73"/>
        <v/>
      </c>
      <c r="V100" s="40" t="str">
        <f t="shared" si="74"/>
        <v/>
      </c>
      <c r="W100" s="77" t="str">
        <f t="shared" si="75"/>
        <v/>
      </c>
      <c r="X100" s="41" t="str">
        <f t="shared" si="76"/>
        <v/>
      </c>
      <c r="Y100" s="41" t="str">
        <f t="shared" si="77"/>
        <v/>
      </c>
      <c r="Z100" s="41" t="str">
        <f t="shared" si="78"/>
        <v/>
      </c>
      <c r="AA100" s="42" t="str">
        <f t="shared" si="79"/>
        <v/>
      </c>
      <c r="AB100" s="338">
        <f t="shared" si="80"/>
        <v>0</v>
      </c>
      <c r="AC100" s="338" t="str">
        <f t="shared" si="81"/>
        <v/>
      </c>
      <c r="AD100" s="338" t="str">
        <f t="shared" si="82"/>
        <v/>
      </c>
      <c r="AE100" s="339" t="str">
        <f t="shared" si="83"/>
        <v/>
      </c>
      <c r="AF100" s="339" t="str">
        <f t="shared" si="84"/>
        <v/>
      </c>
      <c r="AG100" s="340" t="str">
        <f t="shared" si="85"/>
        <v/>
      </c>
      <c r="AH100" s="339" t="str">
        <f t="shared" si="86"/>
        <v/>
      </c>
      <c r="AI100" s="339" t="str">
        <f t="shared" si="87"/>
        <v/>
      </c>
      <c r="AJ100" s="340" t="str">
        <f t="shared" si="88"/>
        <v/>
      </c>
      <c r="AK100" s="339" t="str">
        <f t="shared" si="89"/>
        <v/>
      </c>
      <c r="AL100" s="339" t="str">
        <f t="shared" si="90"/>
        <v/>
      </c>
      <c r="AM100" s="340" t="str">
        <f t="shared" si="91"/>
        <v/>
      </c>
      <c r="AN100" s="341" t="str">
        <f t="shared" si="92"/>
        <v/>
      </c>
      <c r="AO100" s="342" t="str">
        <f t="shared" si="93"/>
        <v/>
      </c>
      <c r="AP100" s="339" t="str">
        <f t="shared" si="94"/>
        <v/>
      </c>
      <c r="AQ100" s="340" t="str">
        <f t="shared" si="95"/>
        <v/>
      </c>
      <c r="AR100" s="342" t="str">
        <f t="shared" si="96"/>
        <v/>
      </c>
      <c r="AS100" s="339" t="str">
        <f t="shared" si="97"/>
        <v/>
      </c>
      <c r="AT100" s="340" t="str">
        <f t="shared" si="98"/>
        <v/>
      </c>
      <c r="AU100" s="342" t="str">
        <f t="shared" si="99"/>
        <v/>
      </c>
      <c r="AV100" s="339" t="str">
        <f t="shared" si="100"/>
        <v/>
      </c>
      <c r="AW100" s="340" t="str">
        <f t="shared" si="101"/>
        <v/>
      </c>
      <c r="AX100" s="343"/>
      <c r="AY100" s="340" t="str">
        <f t="shared" si="102"/>
        <v/>
      </c>
      <c r="AZ100" s="340" t="str">
        <f t="shared" si="103"/>
        <v/>
      </c>
      <c r="BA100" s="344" t="str">
        <f t="shared" si="104"/>
        <v/>
      </c>
      <c r="BB100" s="345" t="str">
        <f t="shared" si="105"/>
        <v/>
      </c>
      <c r="BC100" s="346" t="str">
        <f t="shared" si="106"/>
        <v/>
      </c>
      <c r="BD100" s="344" t="str">
        <f t="shared" si="107"/>
        <v/>
      </c>
      <c r="BE100" s="345" t="str">
        <f t="shared" si="108"/>
        <v/>
      </c>
      <c r="BF100" s="346" t="str">
        <f t="shared" si="109"/>
        <v/>
      </c>
      <c r="BG100" s="344" t="str">
        <f t="shared" si="110"/>
        <v/>
      </c>
      <c r="BH100" s="347" t="str">
        <f t="shared" si="111"/>
        <v/>
      </c>
      <c r="BI100" s="348" t="str">
        <f t="shared" si="112"/>
        <v/>
      </c>
      <c r="BJ100" s="348" t="str">
        <f t="shared" si="113"/>
        <v/>
      </c>
      <c r="BK100" s="486" t="str">
        <f t="shared" si="114"/>
        <v/>
      </c>
      <c r="BL100" s="349" t="str">
        <f t="shared" si="121"/>
        <v/>
      </c>
      <c r="BM100" s="135" t="str">
        <f t="shared" si="122"/>
        <v/>
      </c>
      <c r="BN100" s="136" t="str">
        <f t="shared" si="123"/>
        <v/>
      </c>
      <c r="BO100" s="137" t="str">
        <f t="shared" si="124"/>
        <v/>
      </c>
      <c r="BP100" s="135" t="str">
        <f t="shared" si="125"/>
        <v/>
      </c>
      <c r="BQ100" s="136" t="str">
        <f t="shared" si="126"/>
        <v/>
      </c>
      <c r="BR100" s="137" t="str">
        <f t="shared" si="127"/>
        <v/>
      </c>
      <c r="BS100" s="135" t="str">
        <f t="shared" si="128"/>
        <v/>
      </c>
      <c r="BT100" s="140" t="str">
        <f t="shared" si="129"/>
        <v/>
      </c>
      <c r="BU100" s="348" t="str">
        <f t="shared" si="115"/>
        <v/>
      </c>
      <c r="BV100" s="348" t="str">
        <f t="shared" si="116"/>
        <v/>
      </c>
      <c r="BW100" s="348" t="str">
        <f t="shared" si="117"/>
        <v/>
      </c>
      <c r="BX100" s="350" t="str">
        <f t="shared" si="118"/>
        <v/>
      </c>
      <c r="BY100" s="351" t="str">
        <f t="shared" si="119"/>
        <v/>
      </c>
    </row>
    <row r="101" spans="1:77" s="5" customFormat="1" ht="15.6" x14ac:dyDescent="0.3">
      <c r="A101" s="141">
        <v>80</v>
      </c>
      <c r="B101" s="333"/>
      <c r="C101" s="22"/>
      <c r="D101" s="754"/>
      <c r="E101" s="756"/>
      <c r="F101" s="758"/>
      <c r="G101" s="49"/>
      <c r="H101" s="334"/>
      <c r="I101" s="334"/>
      <c r="J101" s="335"/>
      <c r="K101" s="336"/>
      <c r="L101" s="38" t="str">
        <f t="shared" si="65"/>
        <v/>
      </c>
      <c r="M101" s="38" t="str">
        <f t="shared" si="66"/>
        <v/>
      </c>
      <c r="N101" s="38" t="str">
        <f t="shared" si="67"/>
        <v/>
      </c>
      <c r="O101" s="39" t="str">
        <f t="shared" si="68"/>
        <v/>
      </c>
      <c r="P101" s="40" t="str">
        <f t="shared" si="120"/>
        <v/>
      </c>
      <c r="Q101" s="77" t="str">
        <f t="shared" si="69"/>
        <v/>
      </c>
      <c r="R101" s="337" t="str">
        <f t="shared" si="70"/>
        <v/>
      </c>
      <c r="S101" s="40" t="str">
        <f t="shared" si="71"/>
        <v/>
      </c>
      <c r="T101" s="77" t="str">
        <f t="shared" si="72"/>
        <v/>
      </c>
      <c r="U101" s="337" t="str">
        <f t="shared" si="73"/>
        <v/>
      </c>
      <c r="V101" s="40" t="str">
        <f t="shared" si="74"/>
        <v/>
      </c>
      <c r="W101" s="77" t="str">
        <f t="shared" si="75"/>
        <v/>
      </c>
      <c r="X101" s="41" t="str">
        <f t="shared" si="76"/>
        <v/>
      </c>
      <c r="Y101" s="41" t="str">
        <f t="shared" si="77"/>
        <v/>
      </c>
      <c r="Z101" s="41" t="str">
        <f t="shared" si="78"/>
        <v/>
      </c>
      <c r="AA101" s="42" t="str">
        <f t="shared" si="79"/>
        <v/>
      </c>
      <c r="AB101" s="338">
        <f t="shared" si="80"/>
        <v>0</v>
      </c>
      <c r="AC101" s="338" t="str">
        <f t="shared" si="81"/>
        <v/>
      </c>
      <c r="AD101" s="338" t="str">
        <f t="shared" si="82"/>
        <v/>
      </c>
      <c r="AE101" s="339" t="str">
        <f t="shared" si="83"/>
        <v/>
      </c>
      <c r="AF101" s="339" t="str">
        <f t="shared" si="84"/>
        <v/>
      </c>
      <c r="AG101" s="340" t="str">
        <f t="shared" si="85"/>
        <v/>
      </c>
      <c r="AH101" s="339" t="str">
        <f t="shared" si="86"/>
        <v/>
      </c>
      <c r="AI101" s="339" t="str">
        <f t="shared" si="87"/>
        <v/>
      </c>
      <c r="AJ101" s="340" t="str">
        <f t="shared" si="88"/>
        <v/>
      </c>
      <c r="AK101" s="339" t="str">
        <f t="shared" si="89"/>
        <v/>
      </c>
      <c r="AL101" s="339" t="str">
        <f t="shared" si="90"/>
        <v/>
      </c>
      <c r="AM101" s="340" t="str">
        <f t="shared" si="91"/>
        <v/>
      </c>
      <c r="AN101" s="341" t="str">
        <f t="shared" si="92"/>
        <v/>
      </c>
      <c r="AO101" s="342" t="str">
        <f t="shared" si="93"/>
        <v/>
      </c>
      <c r="AP101" s="339" t="str">
        <f t="shared" si="94"/>
        <v/>
      </c>
      <c r="AQ101" s="340" t="str">
        <f t="shared" si="95"/>
        <v/>
      </c>
      <c r="AR101" s="342" t="str">
        <f t="shared" si="96"/>
        <v/>
      </c>
      <c r="AS101" s="339" t="str">
        <f t="shared" si="97"/>
        <v/>
      </c>
      <c r="AT101" s="340" t="str">
        <f t="shared" si="98"/>
        <v/>
      </c>
      <c r="AU101" s="342" t="str">
        <f t="shared" si="99"/>
        <v/>
      </c>
      <c r="AV101" s="339" t="str">
        <f t="shared" si="100"/>
        <v/>
      </c>
      <c r="AW101" s="340" t="str">
        <f t="shared" si="101"/>
        <v/>
      </c>
      <c r="AX101" s="343"/>
      <c r="AY101" s="340" t="str">
        <f t="shared" si="102"/>
        <v/>
      </c>
      <c r="AZ101" s="340" t="str">
        <f t="shared" si="103"/>
        <v/>
      </c>
      <c r="BA101" s="344" t="str">
        <f t="shared" si="104"/>
        <v/>
      </c>
      <c r="BB101" s="345" t="str">
        <f t="shared" si="105"/>
        <v/>
      </c>
      <c r="BC101" s="346" t="str">
        <f t="shared" si="106"/>
        <v/>
      </c>
      <c r="BD101" s="344" t="str">
        <f t="shared" si="107"/>
        <v/>
      </c>
      <c r="BE101" s="345" t="str">
        <f t="shared" si="108"/>
        <v/>
      </c>
      <c r="BF101" s="346" t="str">
        <f t="shared" si="109"/>
        <v/>
      </c>
      <c r="BG101" s="344" t="str">
        <f t="shared" si="110"/>
        <v/>
      </c>
      <c r="BH101" s="347" t="str">
        <f t="shared" si="111"/>
        <v/>
      </c>
      <c r="BI101" s="348" t="str">
        <f t="shared" si="112"/>
        <v/>
      </c>
      <c r="BJ101" s="348" t="str">
        <f t="shared" si="113"/>
        <v/>
      </c>
      <c r="BK101" s="486" t="str">
        <f t="shared" si="114"/>
        <v/>
      </c>
      <c r="BL101" s="349" t="str">
        <f t="shared" si="121"/>
        <v/>
      </c>
      <c r="BM101" s="135" t="str">
        <f t="shared" si="122"/>
        <v/>
      </c>
      <c r="BN101" s="136" t="str">
        <f t="shared" si="123"/>
        <v/>
      </c>
      <c r="BO101" s="137" t="str">
        <f t="shared" si="124"/>
        <v/>
      </c>
      <c r="BP101" s="135" t="str">
        <f t="shared" si="125"/>
        <v/>
      </c>
      <c r="BQ101" s="136" t="str">
        <f t="shared" si="126"/>
        <v/>
      </c>
      <c r="BR101" s="137" t="str">
        <f t="shared" si="127"/>
        <v/>
      </c>
      <c r="BS101" s="135" t="str">
        <f t="shared" si="128"/>
        <v/>
      </c>
      <c r="BT101" s="140" t="str">
        <f t="shared" si="129"/>
        <v/>
      </c>
      <c r="BU101" s="348" t="str">
        <f t="shared" si="115"/>
        <v/>
      </c>
      <c r="BV101" s="348" t="str">
        <f t="shared" si="116"/>
        <v/>
      </c>
      <c r="BW101" s="348" t="str">
        <f t="shared" si="117"/>
        <v/>
      </c>
      <c r="BX101" s="350" t="str">
        <f t="shared" si="118"/>
        <v/>
      </c>
      <c r="BY101" s="351" t="str">
        <f t="shared" si="119"/>
        <v/>
      </c>
    </row>
    <row r="102" spans="1:77" s="5" customFormat="1" ht="15.6" x14ac:dyDescent="0.3">
      <c r="A102" s="141">
        <v>81</v>
      </c>
      <c r="B102" s="333"/>
      <c r="C102" s="22"/>
      <c r="D102" s="754"/>
      <c r="E102" s="756"/>
      <c r="F102" s="758"/>
      <c r="G102" s="49"/>
      <c r="H102" s="334"/>
      <c r="I102" s="334"/>
      <c r="J102" s="335"/>
      <c r="K102" s="336"/>
      <c r="L102" s="38" t="str">
        <f t="shared" si="65"/>
        <v/>
      </c>
      <c r="M102" s="38" t="str">
        <f t="shared" si="66"/>
        <v/>
      </c>
      <c r="N102" s="38" t="str">
        <f t="shared" si="67"/>
        <v/>
      </c>
      <c r="O102" s="39" t="str">
        <f t="shared" si="68"/>
        <v/>
      </c>
      <c r="P102" s="40" t="str">
        <f t="shared" si="120"/>
        <v/>
      </c>
      <c r="Q102" s="77" t="str">
        <f t="shared" si="69"/>
        <v/>
      </c>
      <c r="R102" s="337" t="str">
        <f t="shared" si="70"/>
        <v/>
      </c>
      <c r="S102" s="40" t="str">
        <f t="shared" si="71"/>
        <v/>
      </c>
      <c r="T102" s="77" t="str">
        <f t="shared" si="72"/>
        <v/>
      </c>
      <c r="U102" s="337" t="str">
        <f t="shared" si="73"/>
        <v/>
      </c>
      <c r="V102" s="40" t="str">
        <f t="shared" si="74"/>
        <v/>
      </c>
      <c r="W102" s="77" t="str">
        <f t="shared" si="75"/>
        <v/>
      </c>
      <c r="X102" s="41" t="str">
        <f t="shared" si="76"/>
        <v/>
      </c>
      <c r="Y102" s="41" t="str">
        <f t="shared" si="77"/>
        <v/>
      </c>
      <c r="Z102" s="41" t="str">
        <f t="shared" si="78"/>
        <v/>
      </c>
      <c r="AA102" s="42" t="str">
        <f t="shared" si="79"/>
        <v/>
      </c>
      <c r="AB102" s="338">
        <f t="shared" si="80"/>
        <v>0</v>
      </c>
      <c r="AC102" s="338" t="str">
        <f t="shared" si="81"/>
        <v/>
      </c>
      <c r="AD102" s="338" t="str">
        <f t="shared" si="82"/>
        <v/>
      </c>
      <c r="AE102" s="339" t="str">
        <f t="shared" si="83"/>
        <v/>
      </c>
      <c r="AF102" s="339" t="str">
        <f t="shared" si="84"/>
        <v/>
      </c>
      <c r="AG102" s="340" t="str">
        <f t="shared" si="85"/>
        <v/>
      </c>
      <c r="AH102" s="339" t="str">
        <f t="shared" si="86"/>
        <v/>
      </c>
      <c r="AI102" s="339" t="str">
        <f t="shared" si="87"/>
        <v/>
      </c>
      <c r="AJ102" s="340" t="str">
        <f t="shared" si="88"/>
        <v/>
      </c>
      <c r="AK102" s="339" t="str">
        <f t="shared" si="89"/>
        <v/>
      </c>
      <c r="AL102" s="339" t="str">
        <f t="shared" si="90"/>
        <v/>
      </c>
      <c r="AM102" s="340" t="str">
        <f t="shared" si="91"/>
        <v/>
      </c>
      <c r="AN102" s="341" t="str">
        <f t="shared" si="92"/>
        <v/>
      </c>
      <c r="AO102" s="342" t="str">
        <f t="shared" si="93"/>
        <v/>
      </c>
      <c r="AP102" s="339" t="str">
        <f t="shared" si="94"/>
        <v/>
      </c>
      <c r="AQ102" s="340" t="str">
        <f t="shared" si="95"/>
        <v/>
      </c>
      <c r="AR102" s="342" t="str">
        <f t="shared" si="96"/>
        <v/>
      </c>
      <c r="AS102" s="339" t="str">
        <f t="shared" si="97"/>
        <v/>
      </c>
      <c r="AT102" s="340" t="str">
        <f t="shared" si="98"/>
        <v/>
      </c>
      <c r="AU102" s="342" t="str">
        <f t="shared" si="99"/>
        <v/>
      </c>
      <c r="AV102" s="339" t="str">
        <f t="shared" si="100"/>
        <v/>
      </c>
      <c r="AW102" s="340" t="str">
        <f t="shared" si="101"/>
        <v/>
      </c>
      <c r="AX102" s="343"/>
      <c r="AY102" s="340" t="str">
        <f t="shared" si="102"/>
        <v/>
      </c>
      <c r="AZ102" s="340" t="str">
        <f t="shared" si="103"/>
        <v/>
      </c>
      <c r="BA102" s="344" t="str">
        <f t="shared" si="104"/>
        <v/>
      </c>
      <c r="BB102" s="345" t="str">
        <f t="shared" si="105"/>
        <v/>
      </c>
      <c r="BC102" s="346" t="str">
        <f t="shared" si="106"/>
        <v/>
      </c>
      <c r="BD102" s="344" t="str">
        <f t="shared" si="107"/>
        <v/>
      </c>
      <c r="BE102" s="345" t="str">
        <f t="shared" si="108"/>
        <v/>
      </c>
      <c r="BF102" s="346" t="str">
        <f t="shared" si="109"/>
        <v/>
      </c>
      <c r="BG102" s="344" t="str">
        <f t="shared" si="110"/>
        <v/>
      </c>
      <c r="BH102" s="347" t="str">
        <f t="shared" si="111"/>
        <v/>
      </c>
      <c r="BI102" s="348" t="str">
        <f t="shared" si="112"/>
        <v/>
      </c>
      <c r="BJ102" s="348" t="str">
        <f t="shared" si="113"/>
        <v/>
      </c>
      <c r="BK102" s="486" t="str">
        <f t="shared" si="114"/>
        <v/>
      </c>
      <c r="BL102" s="349" t="str">
        <f t="shared" si="121"/>
        <v/>
      </c>
      <c r="BM102" s="135" t="str">
        <f t="shared" si="122"/>
        <v/>
      </c>
      <c r="BN102" s="136" t="str">
        <f t="shared" si="123"/>
        <v/>
      </c>
      <c r="BO102" s="137" t="str">
        <f t="shared" si="124"/>
        <v/>
      </c>
      <c r="BP102" s="135" t="str">
        <f t="shared" si="125"/>
        <v/>
      </c>
      <c r="BQ102" s="136" t="str">
        <f t="shared" si="126"/>
        <v/>
      </c>
      <c r="BR102" s="137" t="str">
        <f t="shared" si="127"/>
        <v/>
      </c>
      <c r="BS102" s="135" t="str">
        <f t="shared" si="128"/>
        <v/>
      </c>
      <c r="BT102" s="140" t="str">
        <f t="shared" si="129"/>
        <v/>
      </c>
      <c r="BU102" s="348" t="str">
        <f t="shared" si="115"/>
        <v/>
      </c>
      <c r="BV102" s="348" t="str">
        <f t="shared" si="116"/>
        <v/>
      </c>
      <c r="BW102" s="348" t="str">
        <f t="shared" si="117"/>
        <v/>
      </c>
      <c r="BX102" s="350" t="str">
        <f t="shared" si="118"/>
        <v/>
      </c>
      <c r="BY102" s="351" t="str">
        <f t="shared" si="119"/>
        <v/>
      </c>
    </row>
    <row r="103" spans="1:77" s="5" customFormat="1" ht="15.6" x14ac:dyDescent="0.3">
      <c r="A103" s="141">
        <v>82</v>
      </c>
      <c r="B103" s="333"/>
      <c r="C103" s="22"/>
      <c r="D103" s="754"/>
      <c r="E103" s="756"/>
      <c r="F103" s="758"/>
      <c r="G103" s="49"/>
      <c r="H103" s="334"/>
      <c r="I103" s="334"/>
      <c r="J103" s="335"/>
      <c r="K103" s="336"/>
      <c r="L103" s="38" t="str">
        <f t="shared" si="65"/>
        <v/>
      </c>
      <c r="M103" s="38" t="str">
        <f t="shared" si="66"/>
        <v/>
      </c>
      <c r="N103" s="38" t="str">
        <f t="shared" si="67"/>
        <v/>
      </c>
      <c r="O103" s="39" t="str">
        <f t="shared" si="68"/>
        <v/>
      </c>
      <c r="P103" s="40" t="str">
        <f t="shared" si="120"/>
        <v/>
      </c>
      <c r="Q103" s="77" t="str">
        <f t="shared" si="69"/>
        <v/>
      </c>
      <c r="R103" s="337" t="str">
        <f t="shared" si="70"/>
        <v/>
      </c>
      <c r="S103" s="40" t="str">
        <f t="shared" si="71"/>
        <v/>
      </c>
      <c r="T103" s="77" t="str">
        <f t="shared" si="72"/>
        <v/>
      </c>
      <c r="U103" s="337" t="str">
        <f t="shared" si="73"/>
        <v/>
      </c>
      <c r="V103" s="40" t="str">
        <f t="shared" si="74"/>
        <v/>
      </c>
      <c r="W103" s="77" t="str">
        <f t="shared" si="75"/>
        <v/>
      </c>
      <c r="X103" s="41" t="str">
        <f t="shared" si="76"/>
        <v/>
      </c>
      <c r="Y103" s="41" t="str">
        <f t="shared" si="77"/>
        <v/>
      </c>
      <c r="Z103" s="41" t="str">
        <f t="shared" si="78"/>
        <v/>
      </c>
      <c r="AA103" s="42" t="str">
        <f t="shared" si="79"/>
        <v/>
      </c>
      <c r="AB103" s="338">
        <f t="shared" si="80"/>
        <v>0</v>
      </c>
      <c r="AC103" s="338" t="str">
        <f t="shared" si="81"/>
        <v/>
      </c>
      <c r="AD103" s="338" t="str">
        <f t="shared" si="82"/>
        <v/>
      </c>
      <c r="AE103" s="339" t="str">
        <f t="shared" si="83"/>
        <v/>
      </c>
      <c r="AF103" s="339" t="str">
        <f t="shared" si="84"/>
        <v/>
      </c>
      <c r="AG103" s="340" t="str">
        <f t="shared" si="85"/>
        <v/>
      </c>
      <c r="AH103" s="339" t="str">
        <f t="shared" si="86"/>
        <v/>
      </c>
      <c r="AI103" s="339" t="str">
        <f t="shared" si="87"/>
        <v/>
      </c>
      <c r="AJ103" s="340" t="str">
        <f t="shared" si="88"/>
        <v/>
      </c>
      <c r="AK103" s="339" t="str">
        <f t="shared" si="89"/>
        <v/>
      </c>
      <c r="AL103" s="339" t="str">
        <f t="shared" si="90"/>
        <v/>
      </c>
      <c r="AM103" s="340" t="str">
        <f t="shared" si="91"/>
        <v/>
      </c>
      <c r="AN103" s="341" t="str">
        <f t="shared" si="92"/>
        <v/>
      </c>
      <c r="AO103" s="342" t="str">
        <f t="shared" si="93"/>
        <v/>
      </c>
      <c r="AP103" s="339" t="str">
        <f t="shared" si="94"/>
        <v/>
      </c>
      <c r="AQ103" s="340" t="str">
        <f t="shared" si="95"/>
        <v/>
      </c>
      <c r="AR103" s="342" t="str">
        <f t="shared" si="96"/>
        <v/>
      </c>
      <c r="AS103" s="339" t="str">
        <f t="shared" si="97"/>
        <v/>
      </c>
      <c r="AT103" s="340" t="str">
        <f t="shared" si="98"/>
        <v/>
      </c>
      <c r="AU103" s="342" t="str">
        <f t="shared" si="99"/>
        <v/>
      </c>
      <c r="AV103" s="339" t="str">
        <f t="shared" si="100"/>
        <v/>
      </c>
      <c r="AW103" s="340" t="str">
        <f t="shared" si="101"/>
        <v/>
      </c>
      <c r="AX103" s="343"/>
      <c r="AY103" s="340" t="str">
        <f t="shared" si="102"/>
        <v/>
      </c>
      <c r="AZ103" s="340" t="str">
        <f t="shared" si="103"/>
        <v/>
      </c>
      <c r="BA103" s="344" t="str">
        <f t="shared" si="104"/>
        <v/>
      </c>
      <c r="BB103" s="345" t="str">
        <f t="shared" si="105"/>
        <v/>
      </c>
      <c r="BC103" s="346" t="str">
        <f t="shared" si="106"/>
        <v/>
      </c>
      <c r="BD103" s="344" t="str">
        <f t="shared" si="107"/>
        <v/>
      </c>
      <c r="BE103" s="345" t="str">
        <f t="shared" si="108"/>
        <v/>
      </c>
      <c r="BF103" s="346" t="str">
        <f t="shared" si="109"/>
        <v/>
      </c>
      <c r="BG103" s="344" t="str">
        <f t="shared" si="110"/>
        <v/>
      </c>
      <c r="BH103" s="347" t="str">
        <f t="shared" si="111"/>
        <v/>
      </c>
      <c r="BI103" s="348" t="str">
        <f t="shared" si="112"/>
        <v/>
      </c>
      <c r="BJ103" s="348" t="str">
        <f t="shared" si="113"/>
        <v/>
      </c>
      <c r="BK103" s="486" t="str">
        <f t="shared" si="114"/>
        <v/>
      </c>
      <c r="BL103" s="349" t="str">
        <f t="shared" si="121"/>
        <v/>
      </c>
      <c r="BM103" s="135" t="str">
        <f t="shared" si="122"/>
        <v/>
      </c>
      <c r="BN103" s="136" t="str">
        <f t="shared" si="123"/>
        <v/>
      </c>
      <c r="BO103" s="137" t="str">
        <f t="shared" si="124"/>
        <v/>
      </c>
      <c r="BP103" s="135" t="str">
        <f t="shared" si="125"/>
        <v/>
      </c>
      <c r="BQ103" s="136" t="str">
        <f t="shared" si="126"/>
        <v/>
      </c>
      <c r="BR103" s="137" t="str">
        <f t="shared" si="127"/>
        <v/>
      </c>
      <c r="BS103" s="135" t="str">
        <f t="shared" si="128"/>
        <v/>
      </c>
      <c r="BT103" s="140" t="str">
        <f t="shared" si="129"/>
        <v/>
      </c>
      <c r="BU103" s="348" t="str">
        <f t="shared" si="115"/>
        <v/>
      </c>
      <c r="BV103" s="348" t="str">
        <f t="shared" si="116"/>
        <v/>
      </c>
      <c r="BW103" s="348" t="str">
        <f t="shared" si="117"/>
        <v/>
      </c>
      <c r="BX103" s="350" t="str">
        <f t="shared" si="118"/>
        <v/>
      </c>
      <c r="BY103" s="351" t="str">
        <f t="shared" si="119"/>
        <v/>
      </c>
    </row>
    <row r="104" spans="1:77" s="5" customFormat="1" ht="15.6" x14ac:dyDescent="0.3">
      <c r="A104" s="141">
        <v>83</v>
      </c>
      <c r="B104" s="333"/>
      <c r="C104" s="22"/>
      <c r="D104" s="754"/>
      <c r="E104" s="756"/>
      <c r="F104" s="758"/>
      <c r="G104" s="49"/>
      <c r="H104" s="334"/>
      <c r="I104" s="334"/>
      <c r="J104" s="335"/>
      <c r="K104" s="336"/>
      <c r="L104" s="38" t="str">
        <f t="shared" si="65"/>
        <v/>
      </c>
      <c r="M104" s="38" t="str">
        <f t="shared" si="66"/>
        <v/>
      </c>
      <c r="N104" s="38" t="str">
        <f t="shared" si="67"/>
        <v/>
      </c>
      <c r="O104" s="39" t="str">
        <f t="shared" si="68"/>
        <v/>
      </c>
      <c r="P104" s="40" t="str">
        <f t="shared" si="120"/>
        <v/>
      </c>
      <c r="Q104" s="77" t="str">
        <f t="shared" si="69"/>
        <v/>
      </c>
      <c r="R104" s="337" t="str">
        <f t="shared" si="70"/>
        <v/>
      </c>
      <c r="S104" s="40" t="str">
        <f t="shared" si="71"/>
        <v/>
      </c>
      <c r="T104" s="77" t="str">
        <f t="shared" si="72"/>
        <v/>
      </c>
      <c r="U104" s="337" t="str">
        <f t="shared" si="73"/>
        <v/>
      </c>
      <c r="V104" s="40" t="str">
        <f t="shared" si="74"/>
        <v/>
      </c>
      <c r="W104" s="77" t="str">
        <f t="shared" si="75"/>
        <v/>
      </c>
      <c r="X104" s="41" t="str">
        <f t="shared" si="76"/>
        <v/>
      </c>
      <c r="Y104" s="41" t="str">
        <f t="shared" si="77"/>
        <v/>
      </c>
      <c r="Z104" s="41" t="str">
        <f t="shared" si="78"/>
        <v/>
      </c>
      <c r="AA104" s="42" t="str">
        <f t="shared" si="79"/>
        <v/>
      </c>
      <c r="AB104" s="338">
        <f t="shared" si="80"/>
        <v>0</v>
      </c>
      <c r="AC104" s="338" t="str">
        <f t="shared" si="81"/>
        <v/>
      </c>
      <c r="AD104" s="338" t="str">
        <f t="shared" si="82"/>
        <v/>
      </c>
      <c r="AE104" s="339" t="str">
        <f t="shared" si="83"/>
        <v/>
      </c>
      <c r="AF104" s="339" t="str">
        <f t="shared" si="84"/>
        <v/>
      </c>
      <c r="AG104" s="340" t="str">
        <f t="shared" si="85"/>
        <v/>
      </c>
      <c r="AH104" s="339" t="str">
        <f t="shared" si="86"/>
        <v/>
      </c>
      <c r="AI104" s="339" t="str">
        <f t="shared" si="87"/>
        <v/>
      </c>
      <c r="AJ104" s="340" t="str">
        <f t="shared" si="88"/>
        <v/>
      </c>
      <c r="AK104" s="339" t="str">
        <f t="shared" si="89"/>
        <v/>
      </c>
      <c r="AL104" s="339" t="str">
        <f t="shared" si="90"/>
        <v/>
      </c>
      <c r="AM104" s="340" t="str">
        <f t="shared" si="91"/>
        <v/>
      </c>
      <c r="AN104" s="341" t="str">
        <f t="shared" si="92"/>
        <v/>
      </c>
      <c r="AO104" s="342" t="str">
        <f t="shared" si="93"/>
        <v/>
      </c>
      <c r="AP104" s="339" t="str">
        <f t="shared" si="94"/>
        <v/>
      </c>
      <c r="AQ104" s="340" t="str">
        <f t="shared" si="95"/>
        <v/>
      </c>
      <c r="AR104" s="342" t="str">
        <f t="shared" si="96"/>
        <v/>
      </c>
      <c r="AS104" s="339" t="str">
        <f t="shared" si="97"/>
        <v/>
      </c>
      <c r="AT104" s="340" t="str">
        <f t="shared" si="98"/>
        <v/>
      </c>
      <c r="AU104" s="342" t="str">
        <f t="shared" si="99"/>
        <v/>
      </c>
      <c r="AV104" s="339" t="str">
        <f t="shared" si="100"/>
        <v/>
      </c>
      <c r="AW104" s="340" t="str">
        <f t="shared" si="101"/>
        <v/>
      </c>
      <c r="AX104" s="343"/>
      <c r="AY104" s="340" t="str">
        <f t="shared" si="102"/>
        <v/>
      </c>
      <c r="AZ104" s="340" t="str">
        <f t="shared" si="103"/>
        <v/>
      </c>
      <c r="BA104" s="344" t="str">
        <f t="shared" si="104"/>
        <v/>
      </c>
      <c r="BB104" s="345" t="str">
        <f t="shared" si="105"/>
        <v/>
      </c>
      <c r="BC104" s="346" t="str">
        <f t="shared" si="106"/>
        <v/>
      </c>
      <c r="BD104" s="344" t="str">
        <f t="shared" si="107"/>
        <v/>
      </c>
      <c r="BE104" s="345" t="str">
        <f t="shared" si="108"/>
        <v/>
      </c>
      <c r="BF104" s="346" t="str">
        <f t="shared" si="109"/>
        <v/>
      </c>
      <c r="BG104" s="344" t="str">
        <f t="shared" si="110"/>
        <v/>
      </c>
      <c r="BH104" s="347" t="str">
        <f t="shared" si="111"/>
        <v/>
      </c>
      <c r="BI104" s="348" t="str">
        <f t="shared" si="112"/>
        <v/>
      </c>
      <c r="BJ104" s="348" t="str">
        <f t="shared" si="113"/>
        <v/>
      </c>
      <c r="BK104" s="486" t="str">
        <f t="shared" si="114"/>
        <v/>
      </c>
      <c r="BL104" s="349" t="str">
        <f t="shared" si="121"/>
        <v/>
      </c>
      <c r="BM104" s="135" t="str">
        <f t="shared" si="122"/>
        <v/>
      </c>
      <c r="BN104" s="136" t="str">
        <f t="shared" si="123"/>
        <v/>
      </c>
      <c r="BO104" s="137" t="str">
        <f t="shared" si="124"/>
        <v/>
      </c>
      <c r="BP104" s="135" t="str">
        <f t="shared" si="125"/>
        <v/>
      </c>
      <c r="BQ104" s="136" t="str">
        <f t="shared" si="126"/>
        <v/>
      </c>
      <c r="BR104" s="137" t="str">
        <f t="shared" si="127"/>
        <v/>
      </c>
      <c r="BS104" s="135" t="str">
        <f t="shared" si="128"/>
        <v/>
      </c>
      <c r="BT104" s="140" t="str">
        <f t="shared" si="129"/>
        <v/>
      </c>
      <c r="BU104" s="348" t="str">
        <f t="shared" si="115"/>
        <v/>
      </c>
      <c r="BV104" s="348" t="str">
        <f t="shared" si="116"/>
        <v/>
      </c>
      <c r="BW104" s="348" t="str">
        <f t="shared" si="117"/>
        <v/>
      </c>
      <c r="BX104" s="350" t="str">
        <f t="shared" si="118"/>
        <v/>
      </c>
      <c r="BY104" s="351" t="str">
        <f t="shared" si="119"/>
        <v/>
      </c>
    </row>
    <row r="105" spans="1:77" s="5" customFormat="1" ht="15.6" x14ac:dyDescent="0.3">
      <c r="A105" s="141">
        <v>84</v>
      </c>
      <c r="B105" s="333"/>
      <c r="C105" s="22"/>
      <c r="D105" s="754"/>
      <c r="E105" s="756"/>
      <c r="F105" s="758"/>
      <c r="G105" s="49"/>
      <c r="H105" s="334"/>
      <c r="I105" s="334"/>
      <c r="J105" s="335"/>
      <c r="K105" s="336"/>
      <c r="L105" s="38" t="str">
        <f t="shared" si="65"/>
        <v/>
      </c>
      <c r="M105" s="38" t="str">
        <f t="shared" si="66"/>
        <v/>
      </c>
      <c r="N105" s="38" t="str">
        <f t="shared" si="67"/>
        <v/>
      </c>
      <c r="O105" s="39" t="str">
        <f t="shared" si="68"/>
        <v/>
      </c>
      <c r="P105" s="40" t="str">
        <f t="shared" si="120"/>
        <v/>
      </c>
      <c r="Q105" s="77" t="str">
        <f t="shared" si="69"/>
        <v/>
      </c>
      <c r="R105" s="337" t="str">
        <f t="shared" si="70"/>
        <v/>
      </c>
      <c r="S105" s="40" t="str">
        <f t="shared" si="71"/>
        <v/>
      </c>
      <c r="T105" s="77" t="str">
        <f t="shared" si="72"/>
        <v/>
      </c>
      <c r="U105" s="337" t="str">
        <f t="shared" si="73"/>
        <v/>
      </c>
      <c r="V105" s="40" t="str">
        <f t="shared" si="74"/>
        <v/>
      </c>
      <c r="W105" s="77" t="str">
        <f t="shared" si="75"/>
        <v/>
      </c>
      <c r="X105" s="41" t="str">
        <f t="shared" si="76"/>
        <v/>
      </c>
      <c r="Y105" s="41" t="str">
        <f t="shared" si="77"/>
        <v/>
      </c>
      <c r="Z105" s="41" t="str">
        <f t="shared" si="78"/>
        <v/>
      </c>
      <c r="AA105" s="42" t="str">
        <f t="shared" si="79"/>
        <v/>
      </c>
      <c r="AB105" s="338">
        <f t="shared" si="80"/>
        <v>0</v>
      </c>
      <c r="AC105" s="338" t="str">
        <f t="shared" si="81"/>
        <v/>
      </c>
      <c r="AD105" s="338" t="str">
        <f t="shared" si="82"/>
        <v/>
      </c>
      <c r="AE105" s="339" t="str">
        <f t="shared" si="83"/>
        <v/>
      </c>
      <c r="AF105" s="339" t="str">
        <f t="shared" si="84"/>
        <v/>
      </c>
      <c r="AG105" s="340" t="str">
        <f t="shared" si="85"/>
        <v/>
      </c>
      <c r="AH105" s="339" t="str">
        <f t="shared" si="86"/>
        <v/>
      </c>
      <c r="AI105" s="339" t="str">
        <f t="shared" si="87"/>
        <v/>
      </c>
      <c r="AJ105" s="340" t="str">
        <f t="shared" si="88"/>
        <v/>
      </c>
      <c r="AK105" s="339" t="str">
        <f t="shared" si="89"/>
        <v/>
      </c>
      <c r="AL105" s="339" t="str">
        <f t="shared" si="90"/>
        <v/>
      </c>
      <c r="AM105" s="340" t="str">
        <f t="shared" si="91"/>
        <v/>
      </c>
      <c r="AN105" s="341" t="str">
        <f t="shared" si="92"/>
        <v/>
      </c>
      <c r="AO105" s="342" t="str">
        <f t="shared" si="93"/>
        <v/>
      </c>
      <c r="AP105" s="339" t="str">
        <f t="shared" si="94"/>
        <v/>
      </c>
      <c r="AQ105" s="340" t="str">
        <f t="shared" si="95"/>
        <v/>
      </c>
      <c r="AR105" s="342" t="str">
        <f t="shared" si="96"/>
        <v/>
      </c>
      <c r="AS105" s="339" t="str">
        <f t="shared" si="97"/>
        <v/>
      </c>
      <c r="AT105" s="340" t="str">
        <f t="shared" si="98"/>
        <v/>
      </c>
      <c r="AU105" s="342" t="str">
        <f t="shared" si="99"/>
        <v/>
      </c>
      <c r="AV105" s="339" t="str">
        <f t="shared" si="100"/>
        <v/>
      </c>
      <c r="AW105" s="340" t="str">
        <f t="shared" si="101"/>
        <v/>
      </c>
      <c r="AX105" s="343"/>
      <c r="AY105" s="340" t="str">
        <f t="shared" si="102"/>
        <v/>
      </c>
      <c r="AZ105" s="340" t="str">
        <f t="shared" si="103"/>
        <v/>
      </c>
      <c r="BA105" s="344" t="str">
        <f t="shared" si="104"/>
        <v/>
      </c>
      <c r="BB105" s="345" t="str">
        <f t="shared" si="105"/>
        <v/>
      </c>
      <c r="BC105" s="346" t="str">
        <f t="shared" si="106"/>
        <v/>
      </c>
      <c r="BD105" s="344" t="str">
        <f t="shared" si="107"/>
        <v/>
      </c>
      <c r="BE105" s="345" t="str">
        <f t="shared" si="108"/>
        <v/>
      </c>
      <c r="BF105" s="346" t="str">
        <f t="shared" si="109"/>
        <v/>
      </c>
      <c r="BG105" s="344" t="str">
        <f t="shared" si="110"/>
        <v/>
      </c>
      <c r="BH105" s="347" t="str">
        <f t="shared" si="111"/>
        <v/>
      </c>
      <c r="BI105" s="348" t="str">
        <f t="shared" si="112"/>
        <v/>
      </c>
      <c r="BJ105" s="348" t="str">
        <f t="shared" si="113"/>
        <v/>
      </c>
      <c r="BK105" s="486" t="str">
        <f t="shared" si="114"/>
        <v/>
      </c>
      <c r="BL105" s="349" t="str">
        <f t="shared" si="121"/>
        <v/>
      </c>
      <c r="BM105" s="135" t="str">
        <f t="shared" si="122"/>
        <v/>
      </c>
      <c r="BN105" s="136" t="str">
        <f t="shared" si="123"/>
        <v/>
      </c>
      <c r="BO105" s="137" t="str">
        <f t="shared" si="124"/>
        <v/>
      </c>
      <c r="BP105" s="135" t="str">
        <f t="shared" si="125"/>
        <v/>
      </c>
      <c r="BQ105" s="136" t="str">
        <f t="shared" si="126"/>
        <v/>
      </c>
      <c r="BR105" s="137" t="str">
        <f t="shared" si="127"/>
        <v/>
      </c>
      <c r="BS105" s="135" t="str">
        <f t="shared" si="128"/>
        <v/>
      </c>
      <c r="BT105" s="140" t="str">
        <f t="shared" si="129"/>
        <v/>
      </c>
      <c r="BU105" s="348" t="str">
        <f t="shared" si="115"/>
        <v/>
      </c>
      <c r="BV105" s="348" t="str">
        <f t="shared" si="116"/>
        <v/>
      </c>
      <c r="BW105" s="348" t="str">
        <f t="shared" si="117"/>
        <v/>
      </c>
      <c r="BX105" s="350" t="str">
        <f t="shared" si="118"/>
        <v/>
      </c>
      <c r="BY105" s="351" t="str">
        <f t="shared" si="119"/>
        <v/>
      </c>
    </row>
    <row r="106" spans="1:77" s="5" customFormat="1" ht="15.6" x14ac:dyDescent="0.3">
      <c r="A106" s="141">
        <v>85</v>
      </c>
      <c r="B106" s="333"/>
      <c r="C106" s="22"/>
      <c r="D106" s="754"/>
      <c r="E106" s="756"/>
      <c r="F106" s="758"/>
      <c r="G106" s="49"/>
      <c r="H106" s="334"/>
      <c r="I106" s="334"/>
      <c r="J106" s="335"/>
      <c r="K106" s="336"/>
      <c r="L106" s="38" t="str">
        <f t="shared" si="65"/>
        <v/>
      </c>
      <c r="M106" s="38" t="str">
        <f t="shared" si="66"/>
        <v/>
      </c>
      <c r="N106" s="38" t="str">
        <f t="shared" si="67"/>
        <v/>
      </c>
      <c r="O106" s="39" t="str">
        <f t="shared" si="68"/>
        <v/>
      </c>
      <c r="P106" s="40" t="str">
        <f t="shared" si="120"/>
        <v/>
      </c>
      <c r="Q106" s="77" t="str">
        <f t="shared" si="69"/>
        <v/>
      </c>
      <c r="R106" s="337" t="str">
        <f t="shared" si="70"/>
        <v/>
      </c>
      <c r="S106" s="40" t="str">
        <f t="shared" si="71"/>
        <v/>
      </c>
      <c r="T106" s="77" t="str">
        <f t="shared" si="72"/>
        <v/>
      </c>
      <c r="U106" s="337" t="str">
        <f t="shared" si="73"/>
        <v/>
      </c>
      <c r="V106" s="40" t="str">
        <f t="shared" si="74"/>
        <v/>
      </c>
      <c r="W106" s="77" t="str">
        <f t="shared" si="75"/>
        <v/>
      </c>
      <c r="X106" s="41" t="str">
        <f t="shared" si="76"/>
        <v/>
      </c>
      <c r="Y106" s="41" t="str">
        <f t="shared" si="77"/>
        <v/>
      </c>
      <c r="Z106" s="41" t="str">
        <f t="shared" si="78"/>
        <v/>
      </c>
      <c r="AA106" s="42" t="str">
        <f t="shared" si="79"/>
        <v/>
      </c>
      <c r="AB106" s="338">
        <f t="shared" si="80"/>
        <v>0</v>
      </c>
      <c r="AC106" s="338" t="str">
        <f t="shared" si="81"/>
        <v/>
      </c>
      <c r="AD106" s="338" t="str">
        <f t="shared" si="82"/>
        <v/>
      </c>
      <c r="AE106" s="339" t="str">
        <f t="shared" si="83"/>
        <v/>
      </c>
      <c r="AF106" s="339" t="str">
        <f t="shared" si="84"/>
        <v/>
      </c>
      <c r="AG106" s="340" t="str">
        <f t="shared" si="85"/>
        <v/>
      </c>
      <c r="AH106" s="339" t="str">
        <f t="shared" si="86"/>
        <v/>
      </c>
      <c r="AI106" s="339" t="str">
        <f t="shared" si="87"/>
        <v/>
      </c>
      <c r="AJ106" s="340" t="str">
        <f t="shared" si="88"/>
        <v/>
      </c>
      <c r="AK106" s="339" t="str">
        <f t="shared" si="89"/>
        <v/>
      </c>
      <c r="AL106" s="339" t="str">
        <f t="shared" si="90"/>
        <v/>
      </c>
      <c r="AM106" s="340" t="str">
        <f t="shared" si="91"/>
        <v/>
      </c>
      <c r="AN106" s="341" t="str">
        <f t="shared" si="92"/>
        <v/>
      </c>
      <c r="AO106" s="342" t="str">
        <f t="shared" si="93"/>
        <v/>
      </c>
      <c r="AP106" s="339" t="str">
        <f t="shared" si="94"/>
        <v/>
      </c>
      <c r="AQ106" s="340" t="str">
        <f t="shared" si="95"/>
        <v/>
      </c>
      <c r="AR106" s="342" t="str">
        <f t="shared" si="96"/>
        <v/>
      </c>
      <c r="AS106" s="339" t="str">
        <f t="shared" si="97"/>
        <v/>
      </c>
      <c r="AT106" s="340" t="str">
        <f t="shared" si="98"/>
        <v/>
      </c>
      <c r="AU106" s="342" t="str">
        <f t="shared" si="99"/>
        <v/>
      </c>
      <c r="AV106" s="339" t="str">
        <f t="shared" si="100"/>
        <v/>
      </c>
      <c r="AW106" s="340" t="str">
        <f t="shared" si="101"/>
        <v/>
      </c>
      <c r="AX106" s="343"/>
      <c r="AY106" s="340" t="str">
        <f t="shared" si="102"/>
        <v/>
      </c>
      <c r="AZ106" s="340" t="str">
        <f t="shared" si="103"/>
        <v/>
      </c>
      <c r="BA106" s="344" t="str">
        <f t="shared" si="104"/>
        <v/>
      </c>
      <c r="BB106" s="345" t="str">
        <f t="shared" si="105"/>
        <v/>
      </c>
      <c r="BC106" s="346" t="str">
        <f t="shared" si="106"/>
        <v/>
      </c>
      <c r="BD106" s="344" t="str">
        <f t="shared" si="107"/>
        <v/>
      </c>
      <c r="BE106" s="345" t="str">
        <f t="shared" si="108"/>
        <v/>
      </c>
      <c r="BF106" s="346" t="str">
        <f t="shared" si="109"/>
        <v/>
      </c>
      <c r="BG106" s="344" t="str">
        <f t="shared" si="110"/>
        <v/>
      </c>
      <c r="BH106" s="347" t="str">
        <f t="shared" si="111"/>
        <v/>
      </c>
      <c r="BI106" s="348" t="str">
        <f t="shared" si="112"/>
        <v/>
      </c>
      <c r="BJ106" s="348" t="str">
        <f t="shared" si="113"/>
        <v/>
      </c>
      <c r="BK106" s="486" t="str">
        <f t="shared" si="114"/>
        <v/>
      </c>
      <c r="BL106" s="349" t="str">
        <f t="shared" si="121"/>
        <v/>
      </c>
      <c r="BM106" s="135" t="str">
        <f t="shared" si="122"/>
        <v/>
      </c>
      <c r="BN106" s="136" t="str">
        <f t="shared" si="123"/>
        <v/>
      </c>
      <c r="BO106" s="137" t="str">
        <f t="shared" si="124"/>
        <v/>
      </c>
      <c r="BP106" s="135" t="str">
        <f t="shared" si="125"/>
        <v/>
      </c>
      <c r="BQ106" s="136" t="str">
        <f t="shared" si="126"/>
        <v/>
      </c>
      <c r="BR106" s="137" t="str">
        <f t="shared" si="127"/>
        <v/>
      </c>
      <c r="BS106" s="135" t="str">
        <f t="shared" si="128"/>
        <v/>
      </c>
      <c r="BT106" s="140" t="str">
        <f t="shared" si="129"/>
        <v/>
      </c>
      <c r="BU106" s="348" t="str">
        <f t="shared" si="115"/>
        <v/>
      </c>
      <c r="BV106" s="348" t="str">
        <f t="shared" si="116"/>
        <v/>
      </c>
      <c r="BW106" s="348" t="str">
        <f t="shared" si="117"/>
        <v/>
      </c>
      <c r="BX106" s="350" t="str">
        <f t="shared" si="118"/>
        <v/>
      </c>
      <c r="BY106" s="351" t="str">
        <f t="shared" si="119"/>
        <v/>
      </c>
    </row>
    <row r="107" spans="1:77" s="5" customFormat="1" ht="15.6" x14ac:dyDescent="0.3">
      <c r="A107" s="141">
        <v>86</v>
      </c>
      <c r="B107" s="333"/>
      <c r="C107" s="22"/>
      <c r="D107" s="754"/>
      <c r="E107" s="756"/>
      <c r="F107" s="758"/>
      <c r="G107" s="49"/>
      <c r="H107" s="334"/>
      <c r="I107" s="334"/>
      <c r="J107" s="335"/>
      <c r="K107" s="336"/>
      <c r="L107" s="38" t="str">
        <f t="shared" si="65"/>
        <v/>
      </c>
      <c r="M107" s="38" t="str">
        <f t="shared" si="66"/>
        <v/>
      </c>
      <c r="N107" s="38" t="str">
        <f t="shared" si="67"/>
        <v/>
      </c>
      <c r="O107" s="39" t="str">
        <f t="shared" si="68"/>
        <v/>
      </c>
      <c r="P107" s="40" t="str">
        <f t="shared" si="120"/>
        <v/>
      </c>
      <c r="Q107" s="77" t="str">
        <f t="shared" si="69"/>
        <v/>
      </c>
      <c r="R107" s="337" t="str">
        <f t="shared" si="70"/>
        <v/>
      </c>
      <c r="S107" s="40" t="str">
        <f t="shared" si="71"/>
        <v/>
      </c>
      <c r="T107" s="77" t="str">
        <f t="shared" si="72"/>
        <v/>
      </c>
      <c r="U107" s="337" t="str">
        <f t="shared" si="73"/>
        <v/>
      </c>
      <c r="V107" s="40" t="str">
        <f t="shared" si="74"/>
        <v/>
      </c>
      <c r="W107" s="77" t="str">
        <f t="shared" si="75"/>
        <v/>
      </c>
      <c r="X107" s="41" t="str">
        <f t="shared" si="76"/>
        <v/>
      </c>
      <c r="Y107" s="41" t="str">
        <f t="shared" si="77"/>
        <v/>
      </c>
      <c r="Z107" s="41" t="str">
        <f t="shared" si="78"/>
        <v/>
      </c>
      <c r="AA107" s="42" t="str">
        <f t="shared" si="79"/>
        <v/>
      </c>
      <c r="AB107" s="338">
        <f t="shared" si="80"/>
        <v>0</v>
      </c>
      <c r="AC107" s="338" t="str">
        <f t="shared" si="81"/>
        <v/>
      </c>
      <c r="AD107" s="338" t="str">
        <f t="shared" si="82"/>
        <v/>
      </c>
      <c r="AE107" s="339" t="str">
        <f t="shared" si="83"/>
        <v/>
      </c>
      <c r="AF107" s="339" t="str">
        <f t="shared" si="84"/>
        <v/>
      </c>
      <c r="AG107" s="340" t="str">
        <f t="shared" si="85"/>
        <v/>
      </c>
      <c r="AH107" s="339" t="str">
        <f t="shared" si="86"/>
        <v/>
      </c>
      <c r="AI107" s="339" t="str">
        <f t="shared" si="87"/>
        <v/>
      </c>
      <c r="AJ107" s="340" t="str">
        <f t="shared" si="88"/>
        <v/>
      </c>
      <c r="AK107" s="339" t="str">
        <f t="shared" si="89"/>
        <v/>
      </c>
      <c r="AL107" s="339" t="str">
        <f t="shared" si="90"/>
        <v/>
      </c>
      <c r="AM107" s="340" t="str">
        <f t="shared" si="91"/>
        <v/>
      </c>
      <c r="AN107" s="341" t="str">
        <f t="shared" si="92"/>
        <v/>
      </c>
      <c r="AO107" s="342" t="str">
        <f t="shared" si="93"/>
        <v/>
      </c>
      <c r="AP107" s="339" t="str">
        <f t="shared" si="94"/>
        <v/>
      </c>
      <c r="AQ107" s="340" t="str">
        <f t="shared" si="95"/>
        <v/>
      </c>
      <c r="AR107" s="342" t="str">
        <f t="shared" si="96"/>
        <v/>
      </c>
      <c r="AS107" s="339" t="str">
        <f t="shared" si="97"/>
        <v/>
      </c>
      <c r="AT107" s="340" t="str">
        <f t="shared" si="98"/>
        <v/>
      </c>
      <c r="AU107" s="342" t="str">
        <f t="shared" si="99"/>
        <v/>
      </c>
      <c r="AV107" s="339" t="str">
        <f t="shared" si="100"/>
        <v/>
      </c>
      <c r="AW107" s="340" t="str">
        <f t="shared" si="101"/>
        <v/>
      </c>
      <c r="AX107" s="343"/>
      <c r="AY107" s="340" t="str">
        <f t="shared" si="102"/>
        <v/>
      </c>
      <c r="AZ107" s="340" t="str">
        <f t="shared" si="103"/>
        <v/>
      </c>
      <c r="BA107" s="344" t="str">
        <f t="shared" si="104"/>
        <v/>
      </c>
      <c r="BB107" s="345" t="str">
        <f t="shared" si="105"/>
        <v/>
      </c>
      <c r="BC107" s="346" t="str">
        <f t="shared" si="106"/>
        <v/>
      </c>
      <c r="BD107" s="344" t="str">
        <f t="shared" si="107"/>
        <v/>
      </c>
      <c r="BE107" s="345" t="str">
        <f t="shared" si="108"/>
        <v/>
      </c>
      <c r="BF107" s="346" t="str">
        <f t="shared" si="109"/>
        <v/>
      </c>
      <c r="BG107" s="344" t="str">
        <f t="shared" si="110"/>
        <v/>
      </c>
      <c r="BH107" s="347" t="str">
        <f t="shared" si="111"/>
        <v/>
      </c>
      <c r="BI107" s="348" t="str">
        <f t="shared" si="112"/>
        <v/>
      </c>
      <c r="BJ107" s="348" t="str">
        <f t="shared" si="113"/>
        <v/>
      </c>
      <c r="BK107" s="486" t="str">
        <f t="shared" si="114"/>
        <v/>
      </c>
      <c r="BL107" s="349" t="str">
        <f t="shared" si="121"/>
        <v/>
      </c>
      <c r="BM107" s="135" t="str">
        <f t="shared" si="122"/>
        <v/>
      </c>
      <c r="BN107" s="136" t="str">
        <f t="shared" si="123"/>
        <v/>
      </c>
      <c r="BO107" s="137" t="str">
        <f t="shared" si="124"/>
        <v/>
      </c>
      <c r="BP107" s="135" t="str">
        <f t="shared" si="125"/>
        <v/>
      </c>
      <c r="BQ107" s="136" t="str">
        <f t="shared" si="126"/>
        <v/>
      </c>
      <c r="BR107" s="137" t="str">
        <f t="shared" si="127"/>
        <v/>
      </c>
      <c r="BS107" s="135" t="str">
        <f t="shared" si="128"/>
        <v/>
      </c>
      <c r="BT107" s="140" t="str">
        <f t="shared" si="129"/>
        <v/>
      </c>
      <c r="BU107" s="348" t="str">
        <f t="shared" si="115"/>
        <v/>
      </c>
      <c r="BV107" s="348" t="str">
        <f t="shared" si="116"/>
        <v/>
      </c>
      <c r="BW107" s="348" t="str">
        <f t="shared" si="117"/>
        <v/>
      </c>
      <c r="BX107" s="350" t="str">
        <f t="shared" si="118"/>
        <v/>
      </c>
      <c r="BY107" s="351" t="str">
        <f t="shared" si="119"/>
        <v/>
      </c>
    </row>
    <row r="108" spans="1:77" s="5" customFormat="1" ht="15.6" x14ac:dyDescent="0.3">
      <c r="A108" s="141">
        <v>87</v>
      </c>
      <c r="B108" s="333"/>
      <c r="C108" s="22"/>
      <c r="D108" s="754"/>
      <c r="E108" s="756"/>
      <c r="F108" s="758"/>
      <c r="G108" s="49"/>
      <c r="H108" s="334"/>
      <c r="I108" s="334"/>
      <c r="J108" s="335"/>
      <c r="K108" s="336"/>
      <c r="L108" s="38" t="str">
        <f t="shared" si="65"/>
        <v/>
      </c>
      <c r="M108" s="38" t="str">
        <f t="shared" si="66"/>
        <v/>
      </c>
      <c r="N108" s="38" t="str">
        <f t="shared" si="67"/>
        <v/>
      </c>
      <c r="O108" s="39" t="str">
        <f t="shared" si="68"/>
        <v/>
      </c>
      <c r="P108" s="40" t="str">
        <f t="shared" si="120"/>
        <v/>
      </c>
      <c r="Q108" s="77" t="str">
        <f t="shared" si="69"/>
        <v/>
      </c>
      <c r="R108" s="337" t="str">
        <f t="shared" si="70"/>
        <v/>
      </c>
      <c r="S108" s="40" t="str">
        <f t="shared" si="71"/>
        <v/>
      </c>
      <c r="T108" s="77" t="str">
        <f t="shared" si="72"/>
        <v/>
      </c>
      <c r="U108" s="337" t="str">
        <f t="shared" si="73"/>
        <v/>
      </c>
      <c r="V108" s="40" t="str">
        <f t="shared" si="74"/>
        <v/>
      </c>
      <c r="W108" s="77" t="str">
        <f t="shared" si="75"/>
        <v/>
      </c>
      <c r="X108" s="41" t="str">
        <f t="shared" si="76"/>
        <v/>
      </c>
      <c r="Y108" s="41" t="str">
        <f t="shared" si="77"/>
        <v/>
      </c>
      <c r="Z108" s="41" t="str">
        <f t="shared" si="78"/>
        <v/>
      </c>
      <c r="AA108" s="42" t="str">
        <f t="shared" si="79"/>
        <v/>
      </c>
      <c r="AB108" s="338">
        <f t="shared" si="80"/>
        <v>0</v>
      </c>
      <c r="AC108" s="338" t="str">
        <f t="shared" si="81"/>
        <v/>
      </c>
      <c r="AD108" s="338" t="str">
        <f t="shared" si="82"/>
        <v/>
      </c>
      <c r="AE108" s="339" t="str">
        <f t="shared" si="83"/>
        <v/>
      </c>
      <c r="AF108" s="339" t="str">
        <f t="shared" si="84"/>
        <v/>
      </c>
      <c r="AG108" s="340" t="str">
        <f t="shared" si="85"/>
        <v/>
      </c>
      <c r="AH108" s="339" t="str">
        <f t="shared" si="86"/>
        <v/>
      </c>
      <c r="AI108" s="339" t="str">
        <f t="shared" si="87"/>
        <v/>
      </c>
      <c r="AJ108" s="340" t="str">
        <f t="shared" si="88"/>
        <v/>
      </c>
      <c r="AK108" s="339" t="str">
        <f t="shared" si="89"/>
        <v/>
      </c>
      <c r="AL108" s="339" t="str">
        <f t="shared" si="90"/>
        <v/>
      </c>
      <c r="AM108" s="340" t="str">
        <f t="shared" si="91"/>
        <v/>
      </c>
      <c r="AN108" s="341" t="str">
        <f t="shared" si="92"/>
        <v/>
      </c>
      <c r="AO108" s="342" t="str">
        <f t="shared" si="93"/>
        <v/>
      </c>
      <c r="AP108" s="339" t="str">
        <f t="shared" si="94"/>
        <v/>
      </c>
      <c r="AQ108" s="340" t="str">
        <f t="shared" si="95"/>
        <v/>
      </c>
      <c r="AR108" s="342" t="str">
        <f t="shared" si="96"/>
        <v/>
      </c>
      <c r="AS108" s="339" t="str">
        <f t="shared" si="97"/>
        <v/>
      </c>
      <c r="AT108" s="340" t="str">
        <f t="shared" si="98"/>
        <v/>
      </c>
      <c r="AU108" s="342" t="str">
        <f t="shared" si="99"/>
        <v/>
      </c>
      <c r="AV108" s="339" t="str">
        <f t="shared" si="100"/>
        <v/>
      </c>
      <c r="AW108" s="340" t="str">
        <f t="shared" si="101"/>
        <v/>
      </c>
      <c r="AX108" s="343"/>
      <c r="AY108" s="340" t="str">
        <f t="shared" si="102"/>
        <v/>
      </c>
      <c r="AZ108" s="340" t="str">
        <f t="shared" si="103"/>
        <v/>
      </c>
      <c r="BA108" s="344" t="str">
        <f t="shared" si="104"/>
        <v/>
      </c>
      <c r="BB108" s="345" t="str">
        <f t="shared" si="105"/>
        <v/>
      </c>
      <c r="BC108" s="346" t="str">
        <f t="shared" si="106"/>
        <v/>
      </c>
      <c r="BD108" s="344" t="str">
        <f t="shared" si="107"/>
        <v/>
      </c>
      <c r="BE108" s="345" t="str">
        <f t="shared" si="108"/>
        <v/>
      </c>
      <c r="BF108" s="346" t="str">
        <f t="shared" si="109"/>
        <v/>
      </c>
      <c r="BG108" s="344" t="str">
        <f t="shared" si="110"/>
        <v/>
      </c>
      <c r="BH108" s="347" t="str">
        <f t="shared" si="111"/>
        <v/>
      </c>
      <c r="BI108" s="348" t="str">
        <f t="shared" si="112"/>
        <v/>
      </c>
      <c r="BJ108" s="348" t="str">
        <f t="shared" si="113"/>
        <v/>
      </c>
      <c r="BK108" s="486" t="str">
        <f t="shared" si="114"/>
        <v/>
      </c>
      <c r="BL108" s="349" t="str">
        <f t="shared" si="121"/>
        <v/>
      </c>
      <c r="BM108" s="135" t="str">
        <f t="shared" si="122"/>
        <v/>
      </c>
      <c r="BN108" s="136" t="str">
        <f t="shared" si="123"/>
        <v/>
      </c>
      <c r="BO108" s="137" t="str">
        <f t="shared" si="124"/>
        <v/>
      </c>
      <c r="BP108" s="135" t="str">
        <f t="shared" si="125"/>
        <v/>
      </c>
      <c r="BQ108" s="136" t="str">
        <f t="shared" si="126"/>
        <v/>
      </c>
      <c r="BR108" s="137" t="str">
        <f t="shared" si="127"/>
        <v/>
      </c>
      <c r="BS108" s="135" t="str">
        <f t="shared" si="128"/>
        <v/>
      </c>
      <c r="BT108" s="140" t="str">
        <f t="shared" si="129"/>
        <v/>
      </c>
      <c r="BU108" s="348" t="str">
        <f t="shared" si="115"/>
        <v/>
      </c>
      <c r="BV108" s="348" t="str">
        <f t="shared" si="116"/>
        <v/>
      </c>
      <c r="BW108" s="348" t="str">
        <f t="shared" si="117"/>
        <v/>
      </c>
      <c r="BX108" s="350" t="str">
        <f t="shared" si="118"/>
        <v/>
      </c>
      <c r="BY108" s="351" t="str">
        <f t="shared" si="119"/>
        <v/>
      </c>
    </row>
    <row r="109" spans="1:77" s="5" customFormat="1" ht="15.6" x14ac:dyDescent="0.3">
      <c r="A109" s="141">
        <v>88</v>
      </c>
      <c r="B109" s="333"/>
      <c r="C109" s="22"/>
      <c r="D109" s="754"/>
      <c r="E109" s="756"/>
      <c r="F109" s="758"/>
      <c r="G109" s="49"/>
      <c r="H109" s="334"/>
      <c r="I109" s="334"/>
      <c r="J109" s="335"/>
      <c r="K109" s="336"/>
      <c r="L109" s="38" t="str">
        <f t="shared" si="65"/>
        <v/>
      </c>
      <c r="M109" s="38" t="str">
        <f t="shared" si="66"/>
        <v/>
      </c>
      <c r="N109" s="38" t="str">
        <f t="shared" si="67"/>
        <v/>
      </c>
      <c r="O109" s="39" t="str">
        <f t="shared" si="68"/>
        <v/>
      </c>
      <c r="P109" s="40" t="str">
        <f t="shared" si="120"/>
        <v/>
      </c>
      <c r="Q109" s="77" t="str">
        <f t="shared" si="69"/>
        <v/>
      </c>
      <c r="R109" s="337" t="str">
        <f t="shared" si="70"/>
        <v/>
      </c>
      <c r="S109" s="40" t="str">
        <f t="shared" si="71"/>
        <v/>
      </c>
      <c r="T109" s="77" t="str">
        <f t="shared" si="72"/>
        <v/>
      </c>
      <c r="U109" s="337" t="str">
        <f t="shared" si="73"/>
        <v/>
      </c>
      <c r="V109" s="40" t="str">
        <f t="shared" si="74"/>
        <v/>
      </c>
      <c r="W109" s="77" t="str">
        <f t="shared" si="75"/>
        <v/>
      </c>
      <c r="X109" s="41" t="str">
        <f t="shared" si="76"/>
        <v/>
      </c>
      <c r="Y109" s="41" t="str">
        <f t="shared" si="77"/>
        <v/>
      </c>
      <c r="Z109" s="41" t="str">
        <f t="shared" si="78"/>
        <v/>
      </c>
      <c r="AA109" s="42" t="str">
        <f t="shared" si="79"/>
        <v/>
      </c>
      <c r="AB109" s="338">
        <f t="shared" si="80"/>
        <v>0</v>
      </c>
      <c r="AC109" s="338" t="str">
        <f t="shared" si="81"/>
        <v/>
      </c>
      <c r="AD109" s="338" t="str">
        <f t="shared" si="82"/>
        <v/>
      </c>
      <c r="AE109" s="339" t="str">
        <f t="shared" si="83"/>
        <v/>
      </c>
      <c r="AF109" s="339" t="str">
        <f t="shared" si="84"/>
        <v/>
      </c>
      <c r="AG109" s="340" t="str">
        <f t="shared" si="85"/>
        <v/>
      </c>
      <c r="AH109" s="339" t="str">
        <f t="shared" si="86"/>
        <v/>
      </c>
      <c r="AI109" s="339" t="str">
        <f t="shared" si="87"/>
        <v/>
      </c>
      <c r="AJ109" s="340" t="str">
        <f t="shared" si="88"/>
        <v/>
      </c>
      <c r="AK109" s="339" t="str">
        <f t="shared" si="89"/>
        <v/>
      </c>
      <c r="AL109" s="339" t="str">
        <f t="shared" si="90"/>
        <v/>
      </c>
      <c r="AM109" s="340" t="str">
        <f t="shared" si="91"/>
        <v/>
      </c>
      <c r="AN109" s="341" t="str">
        <f t="shared" si="92"/>
        <v/>
      </c>
      <c r="AO109" s="342" t="str">
        <f t="shared" si="93"/>
        <v/>
      </c>
      <c r="AP109" s="339" t="str">
        <f t="shared" si="94"/>
        <v/>
      </c>
      <c r="AQ109" s="340" t="str">
        <f t="shared" si="95"/>
        <v/>
      </c>
      <c r="AR109" s="342" t="str">
        <f t="shared" si="96"/>
        <v/>
      </c>
      <c r="AS109" s="339" t="str">
        <f t="shared" si="97"/>
        <v/>
      </c>
      <c r="AT109" s="340" t="str">
        <f t="shared" si="98"/>
        <v/>
      </c>
      <c r="AU109" s="342" t="str">
        <f t="shared" si="99"/>
        <v/>
      </c>
      <c r="AV109" s="339" t="str">
        <f t="shared" si="100"/>
        <v/>
      </c>
      <c r="AW109" s="340" t="str">
        <f t="shared" si="101"/>
        <v/>
      </c>
      <c r="AX109" s="343"/>
      <c r="AY109" s="340" t="str">
        <f t="shared" si="102"/>
        <v/>
      </c>
      <c r="AZ109" s="340" t="str">
        <f t="shared" si="103"/>
        <v/>
      </c>
      <c r="BA109" s="344" t="str">
        <f t="shared" si="104"/>
        <v/>
      </c>
      <c r="BB109" s="345" t="str">
        <f t="shared" si="105"/>
        <v/>
      </c>
      <c r="BC109" s="346" t="str">
        <f t="shared" si="106"/>
        <v/>
      </c>
      <c r="BD109" s="344" t="str">
        <f t="shared" si="107"/>
        <v/>
      </c>
      <c r="BE109" s="345" t="str">
        <f t="shared" si="108"/>
        <v/>
      </c>
      <c r="BF109" s="346" t="str">
        <f t="shared" si="109"/>
        <v/>
      </c>
      <c r="BG109" s="344" t="str">
        <f t="shared" si="110"/>
        <v/>
      </c>
      <c r="BH109" s="347" t="str">
        <f t="shared" si="111"/>
        <v/>
      </c>
      <c r="BI109" s="348" t="str">
        <f t="shared" si="112"/>
        <v/>
      </c>
      <c r="BJ109" s="348" t="str">
        <f t="shared" si="113"/>
        <v/>
      </c>
      <c r="BK109" s="486" t="str">
        <f t="shared" si="114"/>
        <v/>
      </c>
      <c r="BL109" s="349" t="str">
        <f t="shared" si="121"/>
        <v/>
      </c>
      <c r="BM109" s="135" t="str">
        <f t="shared" si="122"/>
        <v/>
      </c>
      <c r="BN109" s="136" t="str">
        <f t="shared" si="123"/>
        <v/>
      </c>
      <c r="BO109" s="137" t="str">
        <f t="shared" si="124"/>
        <v/>
      </c>
      <c r="BP109" s="135" t="str">
        <f t="shared" si="125"/>
        <v/>
      </c>
      <c r="BQ109" s="136" t="str">
        <f t="shared" si="126"/>
        <v/>
      </c>
      <c r="BR109" s="137" t="str">
        <f t="shared" si="127"/>
        <v/>
      </c>
      <c r="BS109" s="135" t="str">
        <f t="shared" si="128"/>
        <v/>
      </c>
      <c r="BT109" s="140" t="str">
        <f t="shared" si="129"/>
        <v/>
      </c>
      <c r="BU109" s="348" t="str">
        <f t="shared" si="115"/>
        <v/>
      </c>
      <c r="BV109" s="348" t="str">
        <f t="shared" si="116"/>
        <v/>
      </c>
      <c r="BW109" s="348" t="str">
        <f t="shared" si="117"/>
        <v/>
      </c>
      <c r="BX109" s="350" t="str">
        <f t="shared" si="118"/>
        <v/>
      </c>
      <c r="BY109" s="351" t="str">
        <f t="shared" si="119"/>
        <v/>
      </c>
    </row>
    <row r="110" spans="1:77" s="5" customFormat="1" ht="15.6" x14ac:dyDescent="0.3">
      <c r="A110" s="141">
        <v>89</v>
      </c>
      <c r="B110" s="333"/>
      <c r="C110" s="22"/>
      <c r="D110" s="754"/>
      <c r="E110" s="756"/>
      <c r="F110" s="758"/>
      <c r="G110" s="49"/>
      <c r="H110" s="334"/>
      <c r="I110" s="334"/>
      <c r="J110" s="335"/>
      <c r="K110" s="336"/>
      <c r="L110" s="38" t="str">
        <f t="shared" si="65"/>
        <v/>
      </c>
      <c r="M110" s="38" t="str">
        <f t="shared" si="66"/>
        <v/>
      </c>
      <c r="N110" s="38" t="str">
        <f t="shared" si="67"/>
        <v/>
      </c>
      <c r="O110" s="39" t="str">
        <f t="shared" si="68"/>
        <v/>
      </c>
      <c r="P110" s="40" t="str">
        <f t="shared" si="120"/>
        <v/>
      </c>
      <c r="Q110" s="77" t="str">
        <f t="shared" si="69"/>
        <v/>
      </c>
      <c r="R110" s="337" t="str">
        <f t="shared" si="70"/>
        <v/>
      </c>
      <c r="S110" s="40" t="str">
        <f t="shared" si="71"/>
        <v/>
      </c>
      <c r="T110" s="77" t="str">
        <f t="shared" si="72"/>
        <v/>
      </c>
      <c r="U110" s="337" t="str">
        <f t="shared" si="73"/>
        <v/>
      </c>
      <c r="V110" s="40" t="str">
        <f t="shared" si="74"/>
        <v/>
      </c>
      <c r="W110" s="77" t="str">
        <f t="shared" si="75"/>
        <v/>
      </c>
      <c r="X110" s="41" t="str">
        <f t="shared" si="76"/>
        <v/>
      </c>
      <c r="Y110" s="41" t="str">
        <f t="shared" si="77"/>
        <v/>
      </c>
      <c r="Z110" s="41" t="str">
        <f t="shared" si="78"/>
        <v/>
      </c>
      <c r="AA110" s="42" t="str">
        <f t="shared" si="79"/>
        <v/>
      </c>
      <c r="AB110" s="338">
        <f t="shared" si="80"/>
        <v>0</v>
      </c>
      <c r="AC110" s="338" t="str">
        <f t="shared" si="81"/>
        <v/>
      </c>
      <c r="AD110" s="338" t="str">
        <f t="shared" si="82"/>
        <v/>
      </c>
      <c r="AE110" s="339" t="str">
        <f t="shared" si="83"/>
        <v/>
      </c>
      <c r="AF110" s="339" t="str">
        <f t="shared" si="84"/>
        <v/>
      </c>
      <c r="AG110" s="340" t="str">
        <f t="shared" si="85"/>
        <v/>
      </c>
      <c r="AH110" s="339" t="str">
        <f t="shared" si="86"/>
        <v/>
      </c>
      <c r="AI110" s="339" t="str">
        <f t="shared" si="87"/>
        <v/>
      </c>
      <c r="AJ110" s="340" t="str">
        <f t="shared" si="88"/>
        <v/>
      </c>
      <c r="AK110" s="339" t="str">
        <f t="shared" si="89"/>
        <v/>
      </c>
      <c r="AL110" s="339" t="str">
        <f t="shared" si="90"/>
        <v/>
      </c>
      <c r="AM110" s="340" t="str">
        <f t="shared" si="91"/>
        <v/>
      </c>
      <c r="AN110" s="341" t="str">
        <f t="shared" si="92"/>
        <v/>
      </c>
      <c r="AO110" s="342" t="str">
        <f t="shared" si="93"/>
        <v/>
      </c>
      <c r="AP110" s="339" t="str">
        <f t="shared" si="94"/>
        <v/>
      </c>
      <c r="AQ110" s="340" t="str">
        <f t="shared" si="95"/>
        <v/>
      </c>
      <c r="AR110" s="342" t="str">
        <f t="shared" si="96"/>
        <v/>
      </c>
      <c r="AS110" s="339" t="str">
        <f t="shared" si="97"/>
        <v/>
      </c>
      <c r="AT110" s="340" t="str">
        <f t="shared" si="98"/>
        <v/>
      </c>
      <c r="AU110" s="342" t="str">
        <f t="shared" si="99"/>
        <v/>
      </c>
      <c r="AV110" s="339" t="str">
        <f t="shared" si="100"/>
        <v/>
      </c>
      <c r="AW110" s="340" t="str">
        <f t="shared" si="101"/>
        <v/>
      </c>
      <c r="AX110" s="343"/>
      <c r="AY110" s="340" t="str">
        <f t="shared" si="102"/>
        <v/>
      </c>
      <c r="AZ110" s="340" t="str">
        <f t="shared" si="103"/>
        <v/>
      </c>
      <c r="BA110" s="344" t="str">
        <f t="shared" si="104"/>
        <v/>
      </c>
      <c r="BB110" s="345" t="str">
        <f t="shared" si="105"/>
        <v/>
      </c>
      <c r="BC110" s="346" t="str">
        <f t="shared" si="106"/>
        <v/>
      </c>
      <c r="BD110" s="344" t="str">
        <f t="shared" si="107"/>
        <v/>
      </c>
      <c r="BE110" s="345" t="str">
        <f t="shared" si="108"/>
        <v/>
      </c>
      <c r="BF110" s="346" t="str">
        <f t="shared" si="109"/>
        <v/>
      </c>
      <c r="BG110" s="344" t="str">
        <f t="shared" si="110"/>
        <v/>
      </c>
      <c r="BH110" s="347" t="str">
        <f t="shared" si="111"/>
        <v/>
      </c>
      <c r="BI110" s="348" t="str">
        <f t="shared" si="112"/>
        <v/>
      </c>
      <c r="BJ110" s="348" t="str">
        <f t="shared" si="113"/>
        <v/>
      </c>
      <c r="BK110" s="486" t="str">
        <f t="shared" si="114"/>
        <v/>
      </c>
      <c r="BL110" s="349" t="str">
        <f t="shared" si="121"/>
        <v/>
      </c>
      <c r="BM110" s="135" t="str">
        <f t="shared" si="122"/>
        <v/>
      </c>
      <c r="BN110" s="136" t="str">
        <f t="shared" si="123"/>
        <v/>
      </c>
      <c r="BO110" s="137" t="str">
        <f t="shared" si="124"/>
        <v/>
      </c>
      <c r="BP110" s="135" t="str">
        <f t="shared" si="125"/>
        <v/>
      </c>
      <c r="BQ110" s="136" t="str">
        <f t="shared" si="126"/>
        <v/>
      </c>
      <c r="BR110" s="137" t="str">
        <f t="shared" si="127"/>
        <v/>
      </c>
      <c r="BS110" s="135" t="str">
        <f t="shared" si="128"/>
        <v/>
      </c>
      <c r="BT110" s="140" t="str">
        <f t="shared" si="129"/>
        <v/>
      </c>
      <c r="BU110" s="348" t="str">
        <f t="shared" si="115"/>
        <v/>
      </c>
      <c r="BV110" s="348" t="str">
        <f t="shared" si="116"/>
        <v/>
      </c>
      <c r="BW110" s="348" t="str">
        <f t="shared" si="117"/>
        <v/>
      </c>
      <c r="BX110" s="350" t="str">
        <f t="shared" si="118"/>
        <v/>
      </c>
      <c r="BY110" s="351" t="str">
        <f t="shared" si="119"/>
        <v/>
      </c>
    </row>
    <row r="111" spans="1:77" s="5" customFormat="1" ht="15.6" x14ac:dyDescent="0.3">
      <c r="A111" s="141">
        <v>90</v>
      </c>
      <c r="B111" s="333"/>
      <c r="C111" s="22"/>
      <c r="D111" s="754"/>
      <c r="E111" s="756"/>
      <c r="F111" s="758"/>
      <c r="G111" s="49"/>
      <c r="H111" s="334"/>
      <c r="I111" s="334"/>
      <c r="J111" s="335"/>
      <c r="K111" s="336"/>
      <c r="L111" s="38" t="str">
        <f t="shared" si="65"/>
        <v/>
      </c>
      <c r="M111" s="38" t="str">
        <f t="shared" si="66"/>
        <v/>
      </c>
      <c r="N111" s="38" t="str">
        <f t="shared" si="67"/>
        <v/>
      </c>
      <c r="O111" s="39" t="str">
        <f t="shared" si="68"/>
        <v/>
      </c>
      <c r="P111" s="40" t="str">
        <f t="shared" si="120"/>
        <v/>
      </c>
      <c r="Q111" s="77" t="str">
        <f t="shared" si="69"/>
        <v/>
      </c>
      <c r="R111" s="337" t="str">
        <f t="shared" si="70"/>
        <v/>
      </c>
      <c r="S111" s="40" t="str">
        <f t="shared" si="71"/>
        <v/>
      </c>
      <c r="T111" s="77" t="str">
        <f t="shared" si="72"/>
        <v/>
      </c>
      <c r="U111" s="337" t="str">
        <f t="shared" si="73"/>
        <v/>
      </c>
      <c r="V111" s="40" t="str">
        <f t="shared" si="74"/>
        <v/>
      </c>
      <c r="W111" s="77" t="str">
        <f t="shared" si="75"/>
        <v/>
      </c>
      <c r="X111" s="41" t="str">
        <f t="shared" si="76"/>
        <v/>
      </c>
      <c r="Y111" s="41" t="str">
        <f t="shared" si="77"/>
        <v/>
      </c>
      <c r="Z111" s="41" t="str">
        <f t="shared" si="78"/>
        <v/>
      </c>
      <c r="AA111" s="42" t="str">
        <f t="shared" si="79"/>
        <v/>
      </c>
      <c r="AB111" s="338">
        <f t="shared" si="80"/>
        <v>0</v>
      </c>
      <c r="AC111" s="338" t="str">
        <f t="shared" si="81"/>
        <v/>
      </c>
      <c r="AD111" s="338" t="str">
        <f t="shared" si="82"/>
        <v/>
      </c>
      <c r="AE111" s="339" t="str">
        <f t="shared" si="83"/>
        <v/>
      </c>
      <c r="AF111" s="339" t="str">
        <f t="shared" si="84"/>
        <v/>
      </c>
      <c r="AG111" s="340" t="str">
        <f t="shared" si="85"/>
        <v/>
      </c>
      <c r="AH111" s="339" t="str">
        <f t="shared" si="86"/>
        <v/>
      </c>
      <c r="AI111" s="339" t="str">
        <f t="shared" si="87"/>
        <v/>
      </c>
      <c r="AJ111" s="340" t="str">
        <f t="shared" si="88"/>
        <v/>
      </c>
      <c r="AK111" s="339" t="str">
        <f t="shared" si="89"/>
        <v/>
      </c>
      <c r="AL111" s="339" t="str">
        <f t="shared" si="90"/>
        <v/>
      </c>
      <c r="AM111" s="340" t="str">
        <f t="shared" si="91"/>
        <v/>
      </c>
      <c r="AN111" s="341" t="str">
        <f t="shared" si="92"/>
        <v/>
      </c>
      <c r="AO111" s="342" t="str">
        <f t="shared" si="93"/>
        <v/>
      </c>
      <c r="AP111" s="339" t="str">
        <f t="shared" si="94"/>
        <v/>
      </c>
      <c r="AQ111" s="340" t="str">
        <f t="shared" si="95"/>
        <v/>
      </c>
      <c r="AR111" s="342" t="str">
        <f t="shared" si="96"/>
        <v/>
      </c>
      <c r="AS111" s="339" t="str">
        <f t="shared" si="97"/>
        <v/>
      </c>
      <c r="AT111" s="340" t="str">
        <f t="shared" si="98"/>
        <v/>
      </c>
      <c r="AU111" s="342" t="str">
        <f t="shared" si="99"/>
        <v/>
      </c>
      <c r="AV111" s="339" t="str">
        <f t="shared" si="100"/>
        <v/>
      </c>
      <c r="AW111" s="340" t="str">
        <f t="shared" si="101"/>
        <v/>
      </c>
      <c r="AX111" s="343"/>
      <c r="AY111" s="340" t="str">
        <f t="shared" si="102"/>
        <v/>
      </c>
      <c r="AZ111" s="340" t="str">
        <f t="shared" si="103"/>
        <v/>
      </c>
      <c r="BA111" s="344" t="str">
        <f t="shared" si="104"/>
        <v/>
      </c>
      <c r="BB111" s="345" t="str">
        <f t="shared" si="105"/>
        <v/>
      </c>
      <c r="BC111" s="346" t="str">
        <f t="shared" si="106"/>
        <v/>
      </c>
      <c r="BD111" s="344" t="str">
        <f t="shared" si="107"/>
        <v/>
      </c>
      <c r="BE111" s="345" t="str">
        <f t="shared" si="108"/>
        <v/>
      </c>
      <c r="BF111" s="346" t="str">
        <f t="shared" si="109"/>
        <v/>
      </c>
      <c r="BG111" s="344" t="str">
        <f t="shared" si="110"/>
        <v/>
      </c>
      <c r="BH111" s="347" t="str">
        <f t="shared" si="111"/>
        <v/>
      </c>
      <c r="BI111" s="348" t="str">
        <f t="shared" si="112"/>
        <v/>
      </c>
      <c r="BJ111" s="348" t="str">
        <f t="shared" si="113"/>
        <v/>
      </c>
      <c r="BK111" s="486" t="str">
        <f t="shared" si="114"/>
        <v/>
      </c>
      <c r="BL111" s="349" t="str">
        <f t="shared" si="121"/>
        <v/>
      </c>
      <c r="BM111" s="135" t="str">
        <f t="shared" si="122"/>
        <v/>
      </c>
      <c r="BN111" s="136" t="str">
        <f t="shared" si="123"/>
        <v/>
      </c>
      <c r="BO111" s="137" t="str">
        <f t="shared" si="124"/>
        <v/>
      </c>
      <c r="BP111" s="135" t="str">
        <f t="shared" si="125"/>
        <v/>
      </c>
      <c r="BQ111" s="136" t="str">
        <f t="shared" si="126"/>
        <v/>
      </c>
      <c r="BR111" s="137" t="str">
        <f t="shared" si="127"/>
        <v/>
      </c>
      <c r="BS111" s="135" t="str">
        <f t="shared" si="128"/>
        <v/>
      </c>
      <c r="BT111" s="140" t="str">
        <f t="shared" si="129"/>
        <v/>
      </c>
      <c r="BU111" s="348" t="str">
        <f t="shared" si="115"/>
        <v/>
      </c>
      <c r="BV111" s="348" t="str">
        <f t="shared" si="116"/>
        <v/>
      </c>
      <c r="BW111" s="348" t="str">
        <f t="shared" si="117"/>
        <v/>
      </c>
      <c r="BX111" s="350" t="str">
        <f t="shared" si="118"/>
        <v/>
      </c>
      <c r="BY111" s="351" t="str">
        <f t="shared" si="119"/>
        <v/>
      </c>
    </row>
    <row r="112" spans="1:77" s="5" customFormat="1" ht="15.6" x14ac:dyDescent="0.3">
      <c r="A112" s="141">
        <v>91</v>
      </c>
      <c r="B112" s="333"/>
      <c r="C112" s="22"/>
      <c r="D112" s="754"/>
      <c r="E112" s="756"/>
      <c r="F112" s="758"/>
      <c r="G112" s="49"/>
      <c r="H112" s="334"/>
      <c r="I112" s="334"/>
      <c r="J112" s="335"/>
      <c r="K112" s="336"/>
      <c r="L112" s="38" t="str">
        <f t="shared" si="65"/>
        <v/>
      </c>
      <c r="M112" s="38" t="str">
        <f t="shared" si="66"/>
        <v/>
      </c>
      <c r="N112" s="38" t="str">
        <f t="shared" si="67"/>
        <v/>
      </c>
      <c r="O112" s="39" t="str">
        <f t="shared" si="68"/>
        <v/>
      </c>
      <c r="P112" s="40" t="str">
        <f t="shared" si="120"/>
        <v/>
      </c>
      <c r="Q112" s="77" t="str">
        <f t="shared" si="69"/>
        <v/>
      </c>
      <c r="R112" s="337" t="str">
        <f t="shared" si="70"/>
        <v/>
      </c>
      <c r="S112" s="40" t="str">
        <f t="shared" si="71"/>
        <v/>
      </c>
      <c r="T112" s="77" t="str">
        <f t="shared" si="72"/>
        <v/>
      </c>
      <c r="U112" s="337" t="str">
        <f t="shared" si="73"/>
        <v/>
      </c>
      <c r="V112" s="40" t="str">
        <f t="shared" si="74"/>
        <v/>
      </c>
      <c r="W112" s="77" t="str">
        <f t="shared" si="75"/>
        <v/>
      </c>
      <c r="X112" s="41" t="str">
        <f t="shared" si="76"/>
        <v/>
      </c>
      <c r="Y112" s="41" t="str">
        <f t="shared" si="77"/>
        <v/>
      </c>
      <c r="Z112" s="41" t="str">
        <f t="shared" si="78"/>
        <v/>
      </c>
      <c r="AA112" s="42" t="str">
        <f t="shared" si="79"/>
        <v/>
      </c>
      <c r="AB112" s="338">
        <f t="shared" si="80"/>
        <v>0</v>
      </c>
      <c r="AC112" s="338" t="str">
        <f t="shared" si="81"/>
        <v/>
      </c>
      <c r="AD112" s="338" t="str">
        <f t="shared" si="82"/>
        <v/>
      </c>
      <c r="AE112" s="339" t="str">
        <f t="shared" si="83"/>
        <v/>
      </c>
      <c r="AF112" s="339" t="str">
        <f t="shared" si="84"/>
        <v/>
      </c>
      <c r="AG112" s="340" t="str">
        <f t="shared" si="85"/>
        <v/>
      </c>
      <c r="AH112" s="339" t="str">
        <f t="shared" si="86"/>
        <v/>
      </c>
      <c r="AI112" s="339" t="str">
        <f t="shared" si="87"/>
        <v/>
      </c>
      <c r="AJ112" s="340" t="str">
        <f t="shared" si="88"/>
        <v/>
      </c>
      <c r="AK112" s="339" t="str">
        <f t="shared" si="89"/>
        <v/>
      </c>
      <c r="AL112" s="339" t="str">
        <f t="shared" si="90"/>
        <v/>
      </c>
      <c r="AM112" s="340" t="str">
        <f t="shared" si="91"/>
        <v/>
      </c>
      <c r="AN112" s="341" t="str">
        <f t="shared" si="92"/>
        <v/>
      </c>
      <c r="AO112" s="342" t="str">
        <f t="shared" si="93"/>
        <v/>
      </c>
      <c r="AP112" s="339" t="str">
        <f t="shared" si="94"/>
        <v/>
      </c>
      <c r="AQ112" s="340" t="str">
        <f t="shared" si="95"/>
        <v/>
      </c>
      <c r="AR112" s="342" t="str">
        <f t="shared" si="96"/>
        <v/>
      </c>
      <c r="AS112" s="339" t="str">
        <f t="shared" si="97"/>
        <v/>
      </c>
      <c r="AT112" s="340" t="str">
        <f t="shared" si="98"/>
        <v/>
      </c>
      <c r="AU112" s="342" t="str">
        <f t="shared" si="99"/>
        <v/>
      </c>
      <c r="AV112" s="339" t="str">
        <f t="shared" si="100"/>
        <v/>
      </c>
      <c r="AW112" s="340" t="str">
        <f t="shared" si="101"/>
        <v/>
      </c>
      <c r="AX112" s="343"/>
      <c r="AY112" s="340" t="str">
        <f t="shared" si="102"/>
        <v/>
      </c>
      <c r="AZ112" s="340" t="str">
        <f t="shared" si="103"/>
        <v/>
      </c>
      <c r="BA112" s="344" t="str">
        <f t="shared" si="104"/>
        <v/>
      </c>
      <c r="BB112" s="345" t="str">
        <f t="shared" si="105"/>
        <v/>
      </c>
      <c r="BC112" s="346" t="str">
        <f t="shared" si="106"/>
        <v/>
      </c>
      <c r="BD112" s="344" t="str">
        <f t="shared" si="107"/>
        <v/>
      </c>
      <c r="BE112" s="345" t="str">
        <f t="shared" si="108"/>
        <v/>
      </c>
      <c r="BF112" s="346" t="str">
        <f t="shared" si="109"/>
        <v/>
      </c>
      <c r="BG112" s="344" t="str">
        <f t="shared" si="110"/>
        <v/>
      </c>
      <c r="BH112" s="347" t="str">
        <f t="shared" si="111"/>
        <v/>
      </c>
      <c r="BI112" s="348" t="str">
        <f t="shared" si="112"/>
        <v/>
      </c>
      <c r="BJ112" s="348" t="str">
        <f t="shared" si="113"/>
        <v/>
      </c>
      <c r="BK112" s="486" t="str">
        <f t="shared" si="114"/>
        <v/>
      </c>
      <c r="BL112" s="349" t="str">
        <f t="shared" si="121"/>
        <v/>
      </c>
      <c r="BM112" s="135" t="str">
        <f t="shared" si="122"/>
        <v/>
      </c>
      <c r="BN112" s="136" t="str">
        <f t="shared" si="123"/>
        <v/>
      </c>
      <c r="BO112" s="137" t="str">
        <f t="shared" si="124"/>
        <v/>
      </c>
      <c r="BP112" s="135" t="str">
        <f t="shared" si="125"/>
        <v/>
      </c>
      <c r="BQ112" s="136" t="str">
        <f t="shared" si="126"/>
        <v/>
      </c>
      <c r="BR112" s="137" t="str">
        <f t="shared" si="127"/>
        <v/>
      </c>
      <c r="BS112" s="135" t="str">
        <f t="shared" si="128"/>
        <v/>
      </c>
      <c r="BT112" s="140" t="str">
        <f t="shared" si="129"/>
        <v/>
      </c>
      <c r="BU112" s="348" t="str">
        <f t="shared" si="115"/>
        <v/>
      </c>
      <c r="BV112" s="348" t="str">
        <f t="shared" si="116"/>
        <v/>
      </c>
      <c r="BW112" s="348" t="str">
        <f t="shared" si="117"/>
        <v/>
      </c>
      <c r="BX112" s="350" t="str">
        <f t="shared" si="118"/>
        <v/>
      </c>
      <c r="BY112" s="351" t="str">
        <f t="shared" si="119"/>
        <v/>
      </c>
    </row>
    <row r="113" spans="1:77" s="5" customFormat="1" ht="15.6" x14ac:dyDescent="0.3">
      <c r="A113" s="141">
        <v>92</v>
      </c>
      <c r="B113" s="333"/>
      <c r="C113" s="22"/>
      <c r="D113" s="754"/>
      <c r="E113" s="756"/>
      <c r="F113" s="758"/>
      <c r="G113" s="49"/>
      <c r="H113" s="334"/>
      <c r="I113" s="334"/>
      <c r="J113" s="335"/>
      <c r="K113" s="336"/>
      <c r="L113" s="38" t="str">
        <f t="shared" si="65"/>
        <v/>
      </c>
      <c r="M113" s="38" t="str">
        <f t="shared" si="66"/>
        <v/>
      </c>
      <c r="N113" s="38" t="str">
        <f t="shared" si="67"/>
        <v/>
      </c>
      <c r="O113" s="39" t="str">
        <f t="shared" si="68"/>
        <v/>
      </c>
      <c r="P113" s="40" t="str">
        <f t="shared" si="120"/>
        <v/>
      </c>
      <c r="Q113" s="77" t="str">
        <f t="shared" si="69"/>
        <v/>
      </c>
      <c r="R113" s="337" t="str">
        <f t="shared" si="70"/>
        <v/>
      </c>
      <c r="S113" s="40" t="str">
        <f t="shared" si="71"/>
        <v/>
      </c>
      <c r="T113" s="77" t="str">
        <f t="shared" si="72"/>
        <v/>
      </c>
      <c r="U113" s="337" t="str">
        <f t="shared" si="73"/>
        <v/>
      </c>
      <c r="V113" s="40" t="str">
        <f t="shared" si="74"/>
        <v/>
      </c>
      <c r="W113" s="77" t="str">
        <f t="shared" si="75"/>
        <v/>
      </c>
      <c r="X113" s="41" t="str">
        <f t="shared" si="76"/>
        <v/>
      </c>
      <c r="Y113" s="41" t="str">
        <f t="shared" si="77"/>
        <v/>
      </c>
      <c r="Z113" s="41" t="str">
        <f t="shared" si="78"/>
        <v/>
      </c>
      <c r="AA113" s="42" t="str">
        <f t="shared" si="79"/>
        <v/>
      </c>
      <c r="AB113" s="338">
        <f t="shared" si="80"/>
        <v>0</v>
      </c>
      <c r="AC113" s="338" t="str">
        <f t="shared" si="81"/>
        <v/>
      </c>
      <c r="AD113" s="338" t="str">
        <f t="shared" si="82"/>
        <v/>
      </c>
      <c r="AE113" s="339" t="str">
        <f t="shared" si="83"/>
        <v/>
      </c>
      <c r="AF113" s="339" t="str">
        <f t="shared" si="84"/>
        <v/>
      </c>
      <c r="AG113" s="340" t="str">
        <f t="shared" si="85"/>
        <v/>
      </c>
      <c r="AH113" s="339" t="str">
        <f t="shared" si="86"/>
        <v/>
      </c>
      <c r="AI113" s="339" t="str">
        <f t="shared" si="87"/>
        <v/>
      </c>
      <c r="AJ113" s="340" t="str">
        <f t="shared" si="88"/>
        <v/>
      </c>
      <c r="AK113" s="339" t="str">
        <f t="shared" si="89"/>
        <v/>
      </c>
      <c r="AL113" s="339" t="str">
        <f t="shared" si="90"/>
        <v/>
      </c>
      <c r="AM113" s="340" t="str">
        <f t="shared" si="91"/>
        <v/>
      </c>
      <c r="AN113" s="341" t="str">
        <f t="shared" si="92"/>
        <v/>
      </c>
      <c r="AO113" s="342" t="str">
        <f t="shared" si="93"/>
        <v/>
      </c>
      <c r="AP113" s="339" t="str">
        <f t="shared" si="94"/>
        <v/>
      </c>
      <c r="AQ113" s="340" t="str">
        <f t="shared" si="95"/>
        <v/>
      </c>
      <c r="AR113" s="342" t="str">
        <f t="shared" si="96"/>
        <v/>
      </c>
      <c r="AS113" s="339" t="str">
        <f t="shared" si="97"/>
        <v/>
      </c>
      <c r="AT113" s="340" t="str">
        <f t="shared" si="98"/>
        <v/>
      </c>
      <c r="AU113" s="342" t="str">
        <f t="shared" si="99"/>
        <v/>
      </c>
      <c r="AV113" s="339" t="str">
        <f t="shared" si="100"/>
        <v/>
      </c>
      <c r="AW113" s="340" t="str">
        <f t="shared" si="101"/>
        <v/>
      </c>
      <c r="AX113" s="343"/>
      <c r="AY113" s="340" t="str">
        <f t="shared" si="102"/>
        <v/>
      </c>
      <c r="AZ113" s="340" t="str">
        <f t="shared" si="103"/>
        <v/>
      </c>
      <c r="BA113" s="344" t="str">
        <f t="shared" si="104"/>
        <v/>
      </c>
      <c r="BB113" s="345" t="str">
        <f t="shared" si="105"/>
        <v/>
      </c>
      <c r="BC113" s="346" t="str">
        <f t="shared" si="106"/>
        <v/>
      </c>
      <c r="BD113" s="344" t="str">
        <f t="shared" si="107"/>
        <v/>
      </c>
      <c r="BE113" s="345" t="str">
        <f t="shared" si="108"/>
        <v/>
      </c>
      <c r="BF113" s="346" t="str">
        <f t="shared" si="109"/>
        <v/>
      </c>
      <c r="BG113" s="344" t="str">
        <f t="shared" si="110"/>
        <v/>
      </c>
      <c r="BH113" s="347" t="str">
        <f t="shared" si="111"/>
        <v/>
      </c>
      <c r="BI113" s="348" t="str">
        <f t="shared" si="112"/>
        <v/>
      </c>
      <c r="BJ113" s="348" t="str">
        <f t="shared" si="113"/>
        <v/>
      </c>
      <c r="BK113" s="486" t="str">
        <f t="shared" si="114"/>
        <v/>
      </c>
      <c r="BL113" s="349" t="str">
        <f t="shared" si="121"/>
        <v/>
      </c>
      <c r="BM113" s="135" t="str">
        <f t="shared" si="122"/>
        <v/>
      </c>
      <c r="BN113" s="136" t="str">
        <f t="shared" si="123"/>
        <v/>
      </c>
      <c r="BO113" s="137" t="str">
        <f t="shared" si="124"/>
        <v/>
      </c>
      <c r="BP113" s="135" t="str">
        <f t="shared" si="125"/>
        <v/>
      </c>
      <c r="BQ113" s="136" t="str">
        <f t="shared" si="126"/>
        <v/>
      </c>
      <c r="BR113" s="137" t="str">
        <f t="shared" si="127"/>
        <v/>
      </c>
      <c r="BS113" s="135" t="str">
        <f t="shared" si="128"/>
        <v/>
      </c>
      <c r="BT113" s="140" t="str">
        <f t="shared" si="129"/>
        <v/>
      </c>
      <c r="BU113" s="348" t="str">
        <f t="shared" si="115"/>
        <v/>
      </c>
      <c r="BV113" s="348" t="str">
        <f t="shared" si="116"/>
        <v/>
      </c>
      <c r="BW113" s="348" t="str">
        <f t="shared" si="117"/>
        <v/>
      </c>
      <c r="BX113" s="350" t="str">
        <f t="shared" si="118"/>
        <v/>
      </c>
      <c r="BY113" s="351" t="str">
        <f t="shared" si="119"/>
        <v/>
      </c>
    </row>
    <row r="114" spans="1:77" s="5" customFormat="1" ht="15.6" x14ac:dyDescent="0.3">
      <c r="A114" s="141">
        <v>93</v>
      </c>
      <c r="B114" s="333"/>
      <c r="C114" s="22"/>
      <c r="D114" s="754"/>
      <c r="E114" s="756"/>
      <c r="F114" s="758"/>
      <c r="G114" s="49"/>
      <c r="H114" s="334"/>
      <c r="I114" s="334"/>
      <c r="J114" s="335"/>
      <c r="K114" s="336"/>
      <c r="L114" s="38" t="str">
        <f t="shared" si="65"/>
        <v/>
      </c>
      <c r="M114" s="38" t="str">
        <f t="shared" si="66"/>
        <v/>
      </c>
      <c r="N114" s="38" t="str">
        <f t="shared" si="67"/>
        <v/>
      </c>
      <c r="O114" s="39" t="str">
        <f t="shared" si="68"/>
        <v/>
      </c>
      <c r="P114" s="40" t="str">
        <f t="shared" si="120"/>
        <v/>
      </c>
      <c r="Q114" s="77" t="str">
        <f t="shared" si="69"/>
        <v/>
      </c>
      <c r="R114" s="337" t="str">
        <f t="shared" si="70"/>
        <v/>
      </c>
      <c r="S114" s="40" t="str">
        <f t="shared" si="71"/>
        <v/>
      </c>
      <c r="T114" s="77" t="str">
        <f t="shared" si="72"/>
        <v/>
      </c>
      <c r="U114" s="337" t="str">
        <f t="shared" si="73"/>
        <v/>
      </c>
      <c r="V114" s="40" t="str">
        <f t="shared" si="74"/>
        <v/>
      </c>
      <c r="W114" s="77" t="str">
        <f t="shared" si="75"/>
        <v/>
      </c>
      <c r="X114" s="41" t="str">
        <f t="shared" si="76"/>
        <v/>
      </c>
      <c r="Y114" s="41" t="str">
        <f t="shared" si="77"/>
        <v/>
      </c>
      <c r="Z114" s="41" t="str">
        <f t="shared" si="78"/>
        <v/>
      </c>
      <c r="AA114" s="42" t="str">
        <f t="shared" si="79"/>
        <v/>
      </c>
      <c r="AB114" s="338">
        <f t="shared" si="80"/>
        <v>0</v>
      </c>
      <c r="AC114" s="338" t="str">
        <f t="shared" si="81"/>
        <v/>
      </c>
      <c r="AD114" s="338" t="str">
        <f t="shared" si="82"/>
        <v/>
      </c>
      <c r="AE114" s="339" t="str">
        <f t="shared" si="83"/>
        <v/>
      </c>
      <c r="AF114" s="339" t="str">
        <f t="shared" si="84"/>
        <v/>
      </c>
      <c r="AG114" s="340" t="str">
        <f t="shared" si="85"/>
        <v/>
      </c>
      <c r="AH114" s="339" t="str">
        <f t="shared" si="86"/>
        <v/>
      </c>
      <c r="AI114" s="339" t="str">
        <f t="shared" si="87"/>
        <v/>
      </c>
      <c r="AJ114" s="340" t="str">
        <f t="shared" si="88"/>
        <v/>
      </c>
      <c r="AK114" s="339" t="str">
        <f t="shared" si="89"/>
        <v/>
      </c>
      <c r="AL114" s="339" t="str">
        <f t="shared" si="90"/>
        <v/>
      </c>
      <c r="AM114" s="340" t="str">
        <f t="shared" si="91"/>
        <v/>
      </c>
      <c r="AN114" s="341" t="str">
        <f t="shared" si="92"/>
        <v/>
      </c>
      <c r="AO114" s="342" t="str">
        <f t="shared" si="93"/>
        <v/>
      </c>
      <c r="AP114" s="339" t="str">
        <f t="shared" si="94"/>
        <v/>
      </c>
      <c r="AQ114" s="340" t="str">
        <f t="shared" si="95"/>
        <v/>
      </c>
      <c r="AR114" s="342" t="str">
        <f t="shared" si="96"/>
        <v/>
      </c>
      <c r="AS114" s="339" t="str">
        <f t="shared" si="97"/>
        <v/>
      </c>
      <c r="AT114" s="340" t="str">
        <f t="shared" si="98"/>
        <v/>
      </c>
      <c r="AU114" s="342" t="str">
        <f t="shared" si="99"/>
        <v/>
      </c>
      <c r="AV114" s="339" t="str">
        <f t="shared" si="100"/>
        <v/>
      </c>
      <c r="AW114" s="340" t="str">
        <f t="shared" si="101"/>
        <v/>
      </c>
      <c r="AX114" s="343"/>
      <c r="AY114" s="340" t="str">
        <f t="shared" si="102"/>
        <v/>
      </c>
      <c r="AZ114" s="340" t="str">
        <f t="shared" si="103"/>
        <v/>
      </c>
      <c r="BA114" s="344" t="str">
        <f t="shared" si="104"/>
        <v/>
      </c>
      <c r="BB114" s="345" t="str">
        <f t="shared" si="105"/>
        <v/>
      </c>
      <c r="BC114" s="346" t="str">
        <f t="shared" si="106"/>
        <v/>
      </c>
      <c r="BD114" s="344" t="str">
        <f t="shared" si="107"/>
        <v/>
      </c>
      <c r="BE114" s="345" t="str">
        <f t="shared" si="108"/>
        <v/>
      </c>
      <c r="BF114" s="346" t="str">
        <f t="shared" si="109"/>
        <v/>
      </c>
      <c r="BG114" s="344" t="str">
        <f t="shared" si="110"/>
        <v/>
      </c>
      <c r="BH114" s="347" t="str">
        <f t="shared" si="111"/>
        <v/>
      </c>
      <c r="BI114" s="348" t="str">
        <f t="shared" si="112"/>
        <v/>
      </c>
      <c r="BJ114" s="348" t="str">
        <f t="shared" si="113"/>
        <v/>
      </c>
      <c r="BK114" s="486" t="str">
        <f t="shared" si="114"/>
        <v/>
      </c>
      <c r="BL114" s="349" t="str">
        <f t="shared" si="121"/>
        <v/>
      </c>
      <c r="BM114" s="135" t="str">
        <f t="shared" si="122"/>
        <v/>
      </c>
      <c r="BN114" s="136" t="str">
        <f t="shared" si="123"/>
        <v/>
      </c>
      <c r="BO114" s="137" t="str">
        <f t="shared" si="124"/>
        <v/>
      </c>
      <c r="BP114" s="135" t="str">
        <f t="shared" si="125"/>
        <v/>
      </c>
      <c r="BQ114" s="136" t="str">
        <f t="shared" si="126"/>
        <v/>
      </c>
      <c r="BR114" s="137" t="str">
        <f t="shared" si="127"/>
        <v/>
      </c>
      <c r="BS114" s="135" t="str">
        <f t="shared" si="128"/>
        <v/>
      </c>
      <c r="BT114" s="140" t="str">
        <f t="shared" si="129"/>
        <v/>
      </c>
      <c r="BU114" s="348" t="str">
        <f t="shared" si="115"/>
        <v/>
      </c>
      <c r="BV114" s="348" t="str">
        <f t="shared" si="116"/>
        <v/>
      </c>
      <c r="BW114" s="348" t="str">
        <f t="shared" si="117"/>
        <v/>
      </c>
      <c r="BX114" s="350" t="str">
        <f t="shared" si="118"/>
        <v/>
      </c>
      <c r="BY114" s="351" t="str">
        <f t="shared" si="119"/>
        <v/>
      </c>
    </row>
    <row r="115" spans="1:77" s="5" customFormat="1" ht="15.6" x14ac:dyDescent="0.3">
      <c r="A115" s="141">
        <v>94</v>
      </c>
      <c r="B115" s="333"/>
      <c r="C115" s="22"/>
      <c r="D115" s="754"/>
      <c r="E115" s="756"/>
      <c r="F115" s="758"/>
      <c r="G115" s="49"/>
      <c r="H115" s="334"/>
      <c r="I115" s="334"/>
      <c r="J115" s="335"/>
      <c r="K115" s="336"/>
      <c r="L115" s="38" t="str">
        <f t="shared" si="65"/>
        <v/>
      </c>
      <c r="M115" s="38" t="str">
        <f t="shared" si="66"/>
        <v/>
      </c>
      <c r="N115" s="38" t="str">
        <f t="shared" si="67"/>
        <v/>
      </c>
      <c r="O115" s="39" t="str">
        <f t="shared" si="68"/>
        <v/>
      </c>
      <c r="P115" s="40" t="str">
        <f t="shared" si="120"/>
        <v/>
      </c>
      <c r="Q115" s="77" t="str">
        <f t="shared" si="69"/>
        <v/>
      </c>
      <c r="R115" s="337" t="str">
        <f t="shared" si="70"/>
        <v/>
      </c>
      <c r="S115" s="40" t="str">
        <f t="shared" si="71"/>
        <v/>
      </c>
      <c r="T115" s="77" t="str">
        <f t="shared" si="72"/>
        <v/>
      </c>
      <c r="U115" s="337" t="str">
        <f t="shared" si="73"/>
        <v/>
      </c>
      <c r="V115" s="40" t="str">
        <f t="shared" si="74"/>
        <v/>
      </c>
      <c r="W115" s="77" t="str">
        <f t="shared" si="75"/>
        <v/>
      </c>
      <c r="X115" s="41" t="str">
        <f t="shared" si="76"/>
        <v/>
      </c>
      <c r="Y115" s="41" t="str">
        <f t="shared" si="77"/>
        <v/>
      </c>
      <c r="Z115" s="41" t="str">
        <f t="shared" si="78"/>
        <v/>
      </c>
      <c r="AA115" s="42" t="str">
        <f t="shared" si="79"/>
        <v/>
      </c>
      <c r="AB115" s="338">
        <f t="shared" si="80"/>
        <v>0</v>
      </c>
      <c r="AC115" s="338" t="str">
        <f t="shared" si="81"/>
        <v/>
      </c>
      <c r="AD115" s="338" t="str">
        <f t="shared" si="82"/>
        <v/>
      </c>
      <c r="AE115" s="339" t="str">
        <f t="shared" si="83"/>
        <v/>
      </c>
      <c r="AF115" s="339" t="str">
        <f t="shared" si="84"/>
        <v/>
      </c>
      <c r="AG115" s="340" t="str">
        <f t="shared" si="85"/>
        <v/>
      </c>
      <c r="AH115" s="339" t="str">
        <f t="shared" si="86"/>
        <v/>
      </c>
      <c r="AI115" s="339" t="str">
        <f t="shared" si="87"/>
        <v/>
      </c>
      <c r="AJ115" s="340" t="str">
        <f t="shared" si="88"/>
        <v/>
      </c>
      <c r="AK115" s="339" t="str">
        <f t="shared" si="89"/>
        <v/>
      </c>
      <c r="AL115" s="339" t="str">
        <f t="shared" si="90"/>
        <v/>
      </c>
      <c r="AM115" s="340" t="str">
        <f t="shared" si="91"/>
        <v/>
      </c>
      <c r="AN115" s="341" t="str">
        <f t="shared" si="92"/>
        <v/>
      </c>
      <c r="AO115" s="342" t="str">
        <f t="shared" si="93"/>
        <v/>
      </c>
      <c r="AP115" s="339" t="str">
        <f t="shared" si="94"/>
        <v/>
      </c>
      <c r="AQ115" s="340" t="str">
        <f t="shared" si="95"/>
        <v/>
      </c>
      <c r="AR115" s="342" t="str">
        <f t="shared" si="96"/>
        <v/>
      </c>
      <c r="AS115" s="339" t="str">
        <f t="shared" si="97"/>
        <v/>
      </c>
      <c r="AT115" s="340" t="str">
        <f t="shared" si="98"/>
        <v/>
      </c>
      <c r="AU115" s="342" t="str">
        <f t="shared" si="99"/>
        <v/>
      </c>
      <c r="AV115" s="339" t="str">
        <f t="shared" si="100"/>
        <v/>
      </c>
      <c r="AW115" s="340" t="str">
        <f t="shared" si="101"/>
        <v/>
      </c>
      <c r="AX115" s="343"/>
      <c r="AY115" s="340" t="str">
        <f t="shared" si="102"/>
        <v/>
      </c>
      <c r="AZ115" s="340" t="str">
        <f t="shared" si="103"/>
        <v/>
      </c>
      <c r="BA115" s="344" t="str">
        <f t="shared" si="104"/>
        <v/>
      </c>
      <c r="BB115" s="345" t="str">
        <f t="shared" si="105"/>
        <v/>
      </c>
      <c r="BC115" s="346" t="str">
        <f t="shared" si="106"/>
        <v/>
      </c>
      <c r="BD115" s="344" t="str">
        <f t="shared" si="107"/>
        <v/>
      </c>
      <c r="BE115" s="345" t="str">
        <f t="shared" si="108"/>
        <v/>
      </c>
      <c r="BF115" s="346" t="str">
        <f t="shared" si="109"/>
        <v/>
      </c>
      <c r="BG115" s="344" t="str">
        <f t="shared" si="110"/>
        <v/>
      </c>
      <c r="BH115" s="347" t="str">
        <f t="shared" si="111"/>
        <v/>
      </c>
      <c r="BI115" s="348" t="str">
        <f t="shared" si="112"/>
        <v/>
      </c>
      <c r="BJ115" s="348" t="str">
        <f t="shared" si="113"/>
        <v/>
      </c>
      <c r="BK115" s="486" t="str">
        <f t="shared" si="114"/>
        <v/>
      </c>
      <c r="BL115" s="349" t="str">
        <f t="shared" si="121"/>
        <v/>
      </c>
      <c r="BM115" s="135" t="str">
        <f t="shared" si="122"/>
        <v/>
      </c>
      <c r="BN115" s="136" t="str">
        <f t="shared" si="123"/>
        <v/>
      </c>
      <c r="BO115" s="137" t="str">
        <f t="shared" si="124"/>
        <v/>
      </c>
      <c r="BP115" s="135" t="str">
        <f t="shared" si="125"/>
        <v/>
      </c>
      <c r="BQ115" s="136" t="str">
        <f t="shared" si="126"/>
        <v/>
      </c>
      <c r="BR115" s="137" t="str">
        <f t="shared" si="127"/>
        <v/>
      </c>
      <c r="BS115" s="135" t="str">
        <f t="shared" si="128"/>
        <v/>
      </c>
      <c r="BT115" s="140" t="str">
        <f t="shared" si="129"/>
        <v/>
      </c>
      <c r="BU115" s="348" t="str">
        <f t="shared" si="115"/>
        <v/>
      </c>
      <c r="BV115" s="348" t="str">
        <f t="shared" si="116"/>
        <v/>
      </c>
      <c r="BW115" s="348" t="str">
        <f t="shared" si="117"/>
        <v/>
      </c>
      <c r="BX115" s="350" t="str">
        <f t="shared" si="118"/>
        <v/>
      </c>
      <c r="BY115" s="351" t="str">
        <f t="shared" si="119"/>
        <v/>
      </c>
    </row>
    <row r="116" spans="1:77" s="5" customFormat="1" ht="15.6" x14ac:dyDescent="0.3">
      <c r="A116" s="141">
        <v>95</v>
      </c>
      <c r="B116" s="333"/>
      <c r="C116" s="22"/>
      <c r="D116" s="754"/>
      <c r="E116" s="756"/>
      <c r="F116" s="758"/>
      <c r="G116" s="49"/>
      <c r="H116" s="334"/>
      <c r="I116" s="334"/>
      <c r="J116" s="335"/>
      <c r="K116" s="336"/>
      <c r="L116" s="38" t="str">
        <f t="shared" si="65"/>
        <v/>
      </c>
      <c r="M116" s="38" t="str">
        <f t="shared" si="66"/>
        <v/>
      </c>
      <c r="N116" s="38" t="str">
        <f t="shared" si="67"/>
        <v/>
      </c>
      <c r="O116" s="39" t="str">
        <f t="shared" si="68"/>
        <v/>
      </c>
      <c r="P116" s="40" t="str">
        <f t="shared" si="120"/>
        <v/>
      </c>
      <c r="Q116" s="77" t="str">
        <f t="shared" si="69"/>
        <v/>
      </c>
      <c r="R116" s="337" t="str">
        <f t="shared" si="70"/>
        <v/>
      </c>
      <c r="S116" s="40" t="str">
        <f t="shared" si="71"/>
        <v/>
      </c>
      <c r="T116" s="77" t="str">
        <f t="shared" si="72"/>
        <v/>
      </c>
      <c r="U116" s="337" t="str">
        <f t="shared" si="73"/>
        <v/>
      </c>
      <c r="V116" s="40" t="str">
        <f t="shared" si="74"/>
        <v/>
      </c>
      <c r="W116" s="77" t="str">
        <f t="shared" si="75"/>
        <v/>
      </c>
      <c r="X116" s="41" t="str">
        <f t="shared" si="76"/>
        <v/>
      </c>
      <c r="Y116" s="41" t="str">
        <f t="shared" si="77"/>
        <v/>
      </c>
      <c r="Z116" s="41" t="str">
        <f t="shared" si="78"/>
        <v/>
      </c>
      <c r="AA116" s="42" t="str">
        <f t="shared" si="79"/>
        <v/>
      </c>
      <c r="AB116" s="338">
        <f t="shared" si="80"/>
        <v>0</v>
      </c>
      <c r="AC116" s="338" t="str">
        <f t="shared" si="81"/>
        <v/>
      </c>
      <c r="AD116" s="338" t="str">
        <f t="shared" si="82"/>
        <v/>
      </c>
      <c r="AE116" s="339" t="str">
        <f t="shared" si="83"/>
        <v/>
      </c>
      <c r="AF116" s="339" t="str">
        <f t="shared" si="84"/>
        <v/>
      </c>
      <c r="AG116" s="340" t="str">
        <f t="shared" si="85"/>
        <v/>
      </c>
      <c r="AH116" s="339" t="str">
        <f t="shared" si="86"/>
        <v/>
      </c>
      <c r="AI116" s="339" t="str">
        <f t="shared" si="87"/>
        <v/>
      </c>
      <c r="AJ116" s="340" t="str">
        <f t="shared" si="88"/>
        <v/>
      </c>
      <c r="AK116" s="339" t="str">
        <f t="shared" si="89"/>
        <v/>
      </c>
      <c r="AL116" s="339" t="str">
        <f t="shared" si="90"/>
        <v/>
      </c>
      <c r="AM116" s="340" t="str">
        <f t="shared" si="91"/>
        <v/>
      </c>
      <c r="AN116" s="341" t="str">
        <f t="shared" si="92"/>
        <v/>
      </c>
      <c r="AO116" s="342" t="str">
        <f t="shared" si="93"/>
        <v/>
      </c>
      <c r="AP116" s="339" t="str">
        <f t="shared" si="94"/>
        <v/>
      </c>
      <c r="AQ116" s="340" t="str">
        <f t="shared" si="95"/>
        <v/>
      </c>
      <c r="AR116" s="342" t="str">
        <f t="shared" si="96"/>
        <v/>
      </c>
      <c r="AS116" s="339" t="str">
        <f t="shared" si="97"/>
        <v/>
      </c>
      <c r="AT116" s="340" t="str">
        <f t="shared" si="98"/>
        <v/>
      </c>
      <c r="AU116" s="342" t="str">
        <f t="shared" si="99"/>
        <v/>
      </c>
      <c r="AV116" s="339" t="str">
        <f t="shared" si="100"/>
        <v/>
      </c>
      <c r="AW116" s="340" t="str">
        <f t="shared" si="101"/>
        <v/>
      </c>
      <c r="AX116" s="343"/>
      <c r="AY116" s="340" t="str">
        <f t="shared" si="102"/>
        <v/>
      </c>
      <c r="AZ116" s="340" t="str">
        <f t="shared" si="103"/>
        <v/>
      </c>
      <c r="BA116" s="344" t="str">
        <f t="shared" si="104"/>
        <v/>
      </c>
      <c r="BB116" s="345" t="str">
        <f t="shared" si="105"/>
        <v/>
      </c>
      <c r="BC116" s="346" t="str">
        <f t="shared" si="106"/>
        <v/>
      </c>
      <c r="BD116" s="344" t="str">
        <f t="shared" si="107"/>
        <v/>
      </c>
      <c r="BE116" s="345" t="str">
        <f t="shared" si="108"/>
        <v/>
      </c>
      <c r="BF116" s="346" t="str">
        <f t="shared" si="109"/>
        <v/>
      </c>
      <c r="BG116" s="344" t="str">
        <f t="shared" si="110"/>
        <v/>
      </c>
      <c r="BH116" s="347" t="str">
        <f t="shared" si="111"/>
        <v/>
      </c>
      <c r="BI116" s="348" t="str">
        <f t="shared" si="112"/>
        <v/>
      </c>
      <c r="BJ116" s="348" t="str">
        <f t="shared" si="113"/>
        <v/>
      </c>
      <c r="BK116" s="486" t="str">
        <f t="shared" si="114"/>
        <v/>
      </c>
      <c r="BL116" s="349" t="str">
        <f t="shared" si="121"/>
        <v/>
      </c>
      <c r="BM116" s="135" t="str">
        <f t="shared" si="122"/>
        <v/>
      </c>
      <c r="BN116" s="136" t="str">
        <f t="shared" si="123"/>
        <v/>
      </c>
      <c r="BO116" s="137" t="str">
        <f t="shared" si="124"/>
        <v/>
      </c>
      <c r="BP116" s="135" t="str">
        <f t="shared" si="125"/>
        <v/>
      </c>
      <c r="BQ116" s="136" t="str">
        <f t="shared" si="126"/>
        <v/>
      </c>
      <c r="BR116" s="137" t="str">
        <f t="shared" si="127"/>
        <v/>
      </c>
      <c r="BS116" s="135" t="str">
        <f t="shared" si="128"/>
        <v/>
      </c>
      <c r="BT116" s="140" t="str">
        <f t="shared" si="129"/>
        <v/>
      </c>
      <c r="BU116" s="348" t="str">
        <f t="shared" si="115"/>
        <v/>
      </c>
      <c r="BV116" s="348" t="str">
        <f t="shared" si="116"/>
        <v/>
      </c>
      <c r="BW116" s="348" t="str">
        <f t="shared" si="117"/>
        <v/>
      </c>
      <c r="BX116" s="350" t="str">
        <f t="shared" si="118"/>
        <v/>
      </c>
      <c r="BY116" s="351" t="str">
        <f t="shared" si="119"/>
        <v/>
      </c>
    </row>
    <row r="117" spans="1:77" s="5" customFormat="1" ht="15.6" x14ac:dyDescent="0.3">
      <c r="A117" s="141">
        <v>96</v>
      </c>
      <c r="B117" s="333"/>
      <c r="C117" s="22"/>
      <c r="D117" s="754"/>
      <c r="E117" s="756"/>
      <c r="F117" s="758"/>
      <c r="G117" s="49"/>
      <c r="H117" s="334"/>
      <c r="I117" s="334"/>
      <c r="J117" s="335"/>
      <c r="K117" s="336"/>
      <c r="L117" s="38" t="str">
        <f t="shared" si="65"/>
        <v/>
      </c>
      <c r="M117" s="38" t="str">
        <f t="shared" si="66"/>
        <v/>
      </c>
      <c r="N117" s="38" t="str">
        <f t="shared" si="67"/>
        <v/>
      </c>
      <c r="O117" s="39" t="str">
        <f t="shared" si="68"/>
        <v/>
      </c>
      <c r="P117" s="40" t="str">
        <f t="shared" si="120"/>
        <v/>
      </c>
      <c r="Q117" s="77" t="str">
        <f t="shared" si="69"/>
        <v/>
      </c>
      <c r="R117" s="337" t="str">
        <f t="shared" si="70"/>
        <v/>
      </c>
      <c r="S117" s="40" t="str">
        <f t="shared" si="71"/>
        <v/>
      </c>
      <c r="T117" s="77" t="str">
        <f t="shared" si="72"/>
        <v/>
      </c>
      <c r="U117" s="337" t="str">
        <f t="shared" si="73"/>
        <v/>
      </c>
      <c r="V117" s="40" t="str">
        <f t="shared" si="74"/>
        <v/>
      </c>
      <c r="W117" s="77" t="str">
        <f t="shared" si="75"/>
        <v/>
      </c>
      <c r="X117" s="41" t="str">
        <f t="shared" si="76"/>
        <v/>
      </c>
      <c r="Y117" s="41" t="str">
        <f t="shared" si="77"/>
        <v/>
      </c>
      <c r="Z117" s="41" t="str">
        <f t="shared" si="78"/>
        <v/>
      </c>
      <c r="AA117" s="42" t="str">
        <f t="shared" si="79"/>
        <v/>
      </c>
      <c r="AB117" s="338">
        <f t="shared" si="80"/>
        <v>0</v>
      </c>
      <c r="AC117" s="338" t="str">
        <f t="shared" si="81"/>
        <v/>
      </c>
      <c r="AD117" s="338" t="str">
        <f t="shared" si="82"/>
        <v/>
      </c>
      <c r="AE117" s="339" t="str">
        <f t="shared" si="83"/>
        <v/>
      </c>
      <c r="AF117" s="339" t="str">
        <f t="shared" si="84"/>
        <v/>
      </c>
      <c r="AG117" s="340" t="str">
        <f t="shared" si="85"/>
        <v/>
      </c>
      <c r="AH117" s="339" t="str">
        <f t="shared" si="86"/>
        <v/>
      </c>
      <c r="AI117" s="339" t="str">
        <f t="shared" si="87"/>
        <v/>
      </c>
      <c r="AJ117" s="340" t="str">
        <f t="shared" si="88"/>
        <v/>
      </c>
      <c r="AK117" s="339" t="str">
        <f t="shared" si="89"/>
        <v/>
      </c>
      <c r="AL117" s="339" t="str">
        <f t="shared" si="90"/>
        <v/>
      </c>
      <c r="AM117" s="340" t="str">
        <f t="shared" si="91"/>
        <v/>
      </c>
      <c r="AN117" s="341" t="str">
        <f t="shared" si="92"/>
        <v/>
      </c>
      <c r="AO117" s="342" t="str">
        <f t="shared" si="93"/>
        <v/>
      </c>
      <c r="AP117" s="339" t="str">
        <f t="shared" si="94"/>
        <v/>
      </c>
      <c r="AQ117" s="340" t="str">
        <f t="shared" si="95"/>
        <v/>
      </c>
      <c r="AR117" s="342" t="str">
        <f t="shared" si="96"/>
        <v/>
      </c>
      <c r="AS117" s="339" t="str">
        <f t="shared" si="97"/>
        <v/>
      </c>
      <c r="AT117" s="340" t="str">
        <f t="shared" si="98"/>
        <v/>
      </c>
      <c r="AU117" s="342" t="str">
        <f t="shared" si="99"/>
        <v/>
      </c>
      <c r="AV117" s="339" t="str">
        <f t="shared" si="100"/>
        <v/>
      </c>
      <c r="AW117" s="340" t="str">
        <f t="shared" si="101"/>
        <v/>
      </c>
      <c r="AX117" s="343"/>
      <c r="AY117" s="340" t="str">
        <f t="shared" si="102"/>
        <v/>
      </c>
      <c r="AZ117" s="340" t="str">
        <f t="shared" si="103"/>
        <v/>
      </c>
      <c r="BA117" s="344" t="str">
        <f t="shared" si="104"/>
        <v/>
      </c>
      <c r="BB117" s="345" t="str">
        <f t="shared" si="105"/>
        <v/>
      </c>
      <c r="BC117" s="346" t="str">
        <f t="shared" si="106"/>
        <v/>
      </c>
      <c r="BD117" s="344" t="str">
        <f t="shared" si="107"/>
        <v/>
      </c>
      <c r="BE117" s="345" t="str">
        <f t="shared" si="108"/>
        <v/>
      </c>
      <c r="BF117" s="346" t="str">
        <f t="shared" si="109"/>
        <v/>
      </c>
      <c r="BG117" s="344" t="str">
        <f t="shared" si="110"/>
        <v/>
      </c>
      <c r="BH117" s="347" t="str">
        <f t="shared" si="111"/>
        <v/>
      </c>
      <c r="BI117" s="348" t="str">
        <f t="shared" si="112"/>
        <v/>
      </c>
      <c r="BJ117" s="348" t="str">
        <f t="shared" si="113"/>
        <v/>
      </c>
      <c r="BK117" s="486" t="str">
        <f t="shared" si="114"/>
        <v/>
      </c>
      <c r="BL117" s="349" t="str">
        <f t="shared" si="121"/>
        <v/>
      </c>
      <c r="BM117" s="135" t="str">
        <f t="shared" si="122"/>
        <v/>
      </c>
      <c r="BN117" s="136" t="str">
        <f t="shared" si="123"/>
        <v/>
      </c>
      <c r="BO117" s="137" t="str">
        <f t="shared" si="124"/>
        <v/>
      </c>
      <c r="BP117" s="135" t="str">
        <f t="shared" si="125"/>
        <v/>
      </c>
      <c r="BQ117" s="136" t="str">
        <f t="shared" si="126"/>
        <v/>
      </c>
      <c r="BR117" s="137" t="str">
        <f t="shared" si="127"/>
        <v/>
      </c>
      <c r="BS117" s="135" t="str">
        <f t="shared" si="128"/>
        <v/>
      </c>
      <c r="BT117" s="140" t="str">
        <f t="shared" si="129"/>
        <v/>
      </c>
      <c r="BU117" s="348" t="str">
        <f t="shared" si="115"/>
        <v/>
      </c>
      <c r="BV117" s="348" t="str">
        <f t="shared" si="116"/>
        <v/>
      </c>
      <c r="BW117" s="348" t="str">
        <f t="shared" si="117"/>
        <v/>
      </c>
      <c r="BX117" s="350" t="str">
        <f t="shared" si="118"/>
        <v/>
      </c>
      <c r="BY117" s="351" t="str">
        <f t="shared" si="119"/>
        <v/>
      </c>
    </row>
    <row r="118" spans="1:77" s="5" customFormat="1" ht="15.6" x14ac:dyDescent="0.3">
      <c r="A118" s="141">
        <v>97</v>
      </c>
      <c r="B118" s="333"/>
      <c r="C118" s="22"/>
      <c r="D118" s="754"/>
      <c r="E118" s="756"/>
      <c r="F118" s="758"/>
      <c r="G118" s="49"/>
      <c r="H118" s="334"/>
      <c r="I118" s="334"/>
      <c r="J118" s="335"/>
      <c r="K118" s="336"/>
      <c r="L118" s="38" t="str">
        <f t="shared" si="65"/>
        <v/>
      </c>
      <c r="M118" s="38" t="str">
        <f t="shared" si="66"/>
        <v/>
      </c>
      <c r="N118" s="38" t="str">
        <f t="shared" si="67"/>
        <v/>
      </c>
      <c r="O118" s="39" t="str">
        <f t="shared" si="68"/>
        <v/>
      </c>
      <c r="P118" s="40" t="str">
        <f t="shared" si="120"/>
        <v/>
      </c>
      <c r="Q118" s="77" t="str">
        <f t="shared" si="69"/>
        <v/>
      </c>
      <c r="R118" s="337" t="str">
        <f t="shared" si="70"/>
        <v/>
      </c>
      <c r="S118" s="40" t="str">
        <f t="shared" si="71"/>
        <v/>
      </c>
      <c r="T118" s="77" t="str">
        <f t="shared" si="72"/>
        <v/>
      </c>
      <c r="U118" s="337" t="str">
        <f t="shared" si="73"/>
        <v/>
      </c>
      <c r="V118" s="40" t="str">
        <f t="shared" si="74"/>
        <v/>
      </c>
      <c r="W118" s="77" t="str">
        <f t="shared" si="75"/>
        <v/>
      </c>
      <c r="X118" s="41" t="str">
        <f t="shared" si="76"/>
        <v/>
      </c>
      <c r="Y118" s="41" t="str">
        <f t="shared" si="77"/>
        <v/>
      </c>
      <c r="Z118" s="41" t="str">
        <f t="shared" si="78"/>
        <v/>
      </c>
      <c r="AA118" s="42" t="str">
        <f t="shared" si="79"/>
        <v/>
      </c>
      <c r="AB118" s="338">
        <f t="shared" si="80"/>
        <v>0</v>
      </c>
      <c r="AC118" s="338" t="str">
        <f t="shared" si="81"/>
        <v/>
      </c>
      <c r="AD118" s="338" t="str">
        <f t="shared" si="82"/>
        <v/>
      </c>
      <c r="AE118" s="339" t="str">
        <f t="shared" si="83"/>
        <v/>
      </c>
      <c r="AF118" s="339" t="str">
        <f t="shared" si="84"/>
        <v/>
      </c>
      <c r="AG118" s="340" t="str">
        <f t="shared" si="85"/>
        <v/>
      </c>
      <c r="AH118" s="339" t="str">
        <f t="shared" si="86"/>
        <v/>
      </c>
      <c r="AI118" s="339" t="str">
        <f t="shared" si="87"/>
        <v/>
      </c>
      <c r="AJ118" s="340" t="str">
        <f t="shared" si="88"/>
        <v/>
      </c>
      <c r="AK118" s="339" t="str">
        <f t="shared" si="89"/>
        <v/>
      </c>
      <c r="AL118" s="339" t="str">
        <f t="shared" si="90"/>
        <v/>
      </c>
      <c r="AM118" s="340" t="str">
        <f t="shared" si="91"/>
        <v/>
      </c>
      <c r="AN118" s="341" t="str">
        <f t="shared" si="92"/>
        <v/>
      </c>
      <c r="AO118" s="342" t="str">
        <f t="shared" si="93"/>
        <v/>
      </c>
      <c r="AP118" s="339" t="str">
        <f t="shared" si="94"/>
        <v/>
      </c>
      <c r="AQ118" s="340" t="str">
        <f t="shared" si="95"/>
        <v/>
      </c>
      <c r="AR118" s="342" t="str">
        <f t="shared" si="96"/>
        <v/>
      </c>
      <c r="AS118" s="339" t="str">
        <f t="shared" si="97"/>
        <v/>
      </c>
      <c r="AT118" s="340" t="str">
        <f t="shared" si="98"/>
        <v/>
      </c>
      <c r="AU118" s="342" t="str">
        <f t="shared" si="99"/>
        <v/>
      </c>
      <c r="AV118" s="339" t="str">
        <f t="shared" si="100"/>
        <v/>
      </c>
      <c r="AW118" s="340" t="str">
        <f t="shared" si="101"/>
        <v/>
      </c>
      <c r="AX118" s="343"/>
      <c r="AY118" s="340" t="str">
        <f t="shared" si="102"/>
        <v/>
      </c>
      <c r="AZ118" s="340" t="str">
        <f t="shared" si="103"/>
        <v/>
      </c>
      <c r="BA118" s="344" t="str">
        <f t="shared" si="104"/>
        <v/>
      </c>
      <c r="BB118" s="345" t="str">
        <f t="shared" si="105"/>
        <v/>
      </c>
      <c r="BC118" s="346" t="str">
        <f t="shared" si="106"/>
        <v/>
      </c>
      <c r="BD118" s="344" t="str">
        <f t="shared" si="107"/>
        <v/>
      </c>
      <c r="BE118" s="345" t="str">
        <f t="shared" si="108"/>
        <v/>
      </c>
      <c r="BF118" s="346" t="str">
        <f t="shared" si="109"/>
        <v/>
      </c>
      <c r="BG118" s="344" t="str">
        <f t="shared" si="110"/>
        <v/>
      </c>
      <c r="BH118" s="347" t="str">
        <f t="shared" si="111"/>
        <v/>
      </c>
      <c r="BI118" s="348" t="str">
        <f t="shared" si="112"/>
        <v/>
      </c>
      <c r="BJ118" s="348" t="str">
        <f t="shared" si="113"/>
        <v/>
      </c>
      <c r="BK118" s="486" t="str">
        <f t="shared" si="114"/>
        <v/>
      </c>
      <c r="BL118" s="349" t="str">
        <f t="shared" si="121"/>
        <v/>
      </c>
      <c r="BM118" s="135" t="str">
        <f t="shared" si="122"/>
        <v/>
      </c>
      <c r="BN118" s="136" t="str">
        <f t="shared" si="123"/>
        <v/>
      </c>
      <c r="BO118" s="137" t="str">
        <f t="shared" si="124"/>
        <v/>
      </c>
      <c r="BP118" s="135" t="str">
        <f t="shared" si="125"/>
        <v/>
      </c>
      <c r="BQ118" s="136" t="str">
        <f t="shared" si="126"/>
        <v/>
      </c>
      <c r="BR118" s="137" t="str">
        <f t="shared" si="127"/>
        <v/>
      </c>
      <c r="BS118" s="135" t="str">
        <f t="shared" si="128"/>
        <v/>
      </c>
      <c r="BT118" s="140" t="str">
        <f t="shared" si="129"/>
        <v/>
      </c>
      <c r="BU118" s="348" t="str">
        <f t="shared" si="115"/>
        <v/>
      </c>
      <c r="BV118" s="348" t="str">
        <f t="shared" si="116"/>
        <v/>
      </c>
      <c r="BW118" s="348" t="str">
        <f t="shared" si="117"/>
        <v/>
      </c>
      <c r="BX118" s="350" t="str">
        <f t="shared" si="118"/>
        <v/>
      </c>
      <c r="BY118" s="351" t="str">
        <f t="shared" si="119"/>
        <v/>
      </c>
    </row>
    <row r="119" spans="1:77" s="5" customFormat="1" ht="15.6" x14ac:dyDescent="0.3">
      <c r="A119" s="141">
        <v>98</v>
      </c>
      <c r="B119" s="333"/>
      <c r="C119" s="22"/>
      <c r="D119" s="754"/>
      <c r="E119" s="756"/>
      <c r="F119" s="758"/>
      <c r="G119" s="49"/>
      <c r="H119" s="334"/>
      <c r="I119" s="334"/>
      <c r="J119" s="335"/>
      <c r="K119" s="336"/>
      <c r="L119" s="38" t="str">
        <f t="shared" si="65"/>
        <v/>
      </c>
      <c r="M119" s="38" t="str">
        <f t="shared" si="66"/>
        <v/>
      </c>
      <c r="N119" s="38" t="str">
        <f t="shared" si="67"/>
        <v/>
      </c>
      <c r="O119" s="39" t="str">
        <f t="shared" si="68"/>
        <v/>
      </c>
      <c r="P119" s="40" t="str">
        <f t="shared" si="120"/>
        <v/>
      </c>
      <c r="Q119" s="77" t="str">
        <f t="shared" si="69"/>
        <v/>
      </c>
      <c r="R119" s="337" t="str">
        <f t="shared" si="70"/>
        <v/>
      </c>
      <c r="S119" s="40" t="str">
        <f t="shared" si="71"/>
        <v/>
      </c>
      <c r="T119" s="77" t="str">
        <f t="shared" si="72"/>
        <v/>
      </c>
      <c r="U119" s="337" t="str">
        <f t="shared" si="73"/>
        <v/>
      </c>
      <c r="V119" s="40" t="str">
        <f t="shared" si="74"/>
        <v/>
      </c>
      <c r="W119" s="77" t="str">
        <f t="shared" si="75"/>
        <v/>
      </c>
      <c r="X119" s="41" t="str">
        <f t="shared" si="76"/>
        <v/>
      </c>
      <c r="Y119" s="41" t="str">
        <f t="shared" si="77"/>
        <v/>
      </c>
      <c r="Z119" s="41" t="str">
        <f t="shared" si="78"/>
        <v/>
      </c>
      <c r="AA119" s="42" t="str">
        <f t="shared" si="79"/>
        <v/>
      </c>
      <c r="AB119" s="338">
        <f t="shared" si="80"/>
        <v>0</v>
      </c>
      <c r="AC119" s="338" t="str">
        <f t="shared" si="81"/>
        <v/>
      </c>
      <c r="AD119" s="338" t="str">
        <f t="shared" si="82"/>
        <v/>
      </c>
      <c r="AE119" s="339" t="str">
        <f t="shared" si="83"/>
        <v/>
      </c>
      <c r="AF119" s="339" t="str">
        <f t="shared" si="84"/>
        <v/>
      </c>
      <c r="AG119" s="340" t="str">
        <f t="shared" si="85"/>
        <v/>
      </c>
      <c r="AH119" s="339" t="str">
        <f t="shared" si="86"/>
        <v/>
      </c>
      <c r="AI119" s="339" t="str">
        <f t="shared" si="87"/>
        <v/>
      </c>
      <c r="AJ119" s="340" t="str">
        <f t="shared" si="88"/>
        <v/>
      </c>
      <c r="AK119" s="339" t="str">
        <f t="shared" si="89"/>
        <v/>
      </c>
      <c r="AL119" s="339" t="str">
        <f t="shared" si="90"/>
        <v/>
      </c>
      <c r="AM119" s="340" t="str">
        <f t="shared" si="91"/>
        <v/>
      </c>
      <c r="AN119" s="341" t="str">
        <f t="shared" si="92"/>
        <v/>
      </c>
      <c r="AO119" s="342" t="str">
        <f t="shared" si="93"/>
        <v/>
      </c>
      <c r="AP119" s="339" t="str">
        <f t="shared" si="94"/>
        <v/>
      </c>
      <c r="AQ119" s="340" t="str">
        <f t="shared" si="95"/>
        <v/>
      </c>
      <c r="AR119" s="342" t="str">
        <f t="shared" si="96"/>
        <v/>
      </c>
      <c r="AS119" s="339" t="str">
        <f t="shared" si="97"/>
        <v/>
      </c>
      <c r="AT119" s="340" t="str">
        <f t="shared" si="98"/>
        <v/>
      </c>
      <c r="AU119" s="342" t="str">
        <f t="shared" si="99"/>
        <v/>
      </c>
      <c r="AV119" s="339" t="str">
        <f t="shared" si="100"/>
        <v/>
      </c>
      <c r="AW119" s="340" t="str">
        <f t="shared" si="101"/>
        <v/>
      </c>
      <c r="AX119" s="343"/>
      <c r="AY119" s="340" t="str">
        <f t="shared" si="102"/>
        <v/>
      </c>
      <c r="AZ119" s="340" t="str">
        <f t="shared" si="103"/>
        <v/>
      </c>
      <c r="BA119" s="344" t="str">
        <f t="shared" si="104"/>
        <v/>
      </c>
      <c r="BB119" s="345" t="str">
        <f t="shared" si="105"/>
        <v/>
      </c>
      <c r="BC119" s="346" t="str">
        <f t="shared" si="106"/>
        <v/>
      </c>
      <c r="BD119" s="344" t="str">
        <f t="shared" si="107"/>
        <v/>
      </c>
      <c r="BE119" s="345" t="str">
        <f t="shared" si="108"/>
        <v/>
      </c>
      <c r="BF119" s="346" t="str">
        <f t="shared" si="109"/>
        <v/>
      </c>
      <c r="BG119" s="344" t="str">
        <f t="shared" si="110"/>
        <v/>
      </c>
      <c r="BH119" s="347" t="str">
        <f t="shared" si="111"/>
        <v/>
      </c>
      <c r="BI119" s="348" t="str">
        <f t="shared" si="112"/>
        <v/>
      </c>
      <c r="BJ119" s="348" t="str">
        <f t="shared" si="113"/>
        <v/>
      </c>
      <c r="BK119" s="486" t="str">
        <f t="shared" si="114"/>
        <v/>
      </c>
      <c r="BL119" s="349" t="str">
        <f t="shared" si="121"/>
        <v/>
      </c>
      <c r="BM119" s="135" t="str">
        <f t="shared" si="122"/>
        <v/>
      </c>
      <c r="BN119" s="136" t="str">
        <f t="shared" si="123"/>
        <v/>
      </c>
      <c r="BO119" s="137" t="str">
        <f t="shared" si="124"/>
        <v/>
      </c>
      <c r="BP119" s="135" t="str">
        <f t="shared" si="125"/>
        <v/>
      </c>
      <c r="BQ119" s="136" t="str">
        <f t="shared" si="126"/>
        <v/>
      </c>
      <c r="BR119" s="137" t="str">
        <f t="shared" si="127"/>
        <v/>
      </c>
      <c r="BS119" s="135" t="str">
        <f t="shared" si="128"/>
        <v/>
      </c>
      <c r="BT119" s="140" t="str">
        <f t="shared" si="129"/>
        <v/>
      </c>
      <c r="BU119" s="348" t="str">
        <f t="shared" si="115"/>
        <v/>
      </c>
      <c r="BV119" s="348" t="str">
        <f t="shared" si="116"/>
        <v/>
      </c>
      <c r="BW119" s="348" t="str">
        <f t="shared" si="117"/>
        <v/>
      </c>
      <c r="BX119" s="350" t="str">
        <f t="shared" si="118"/>
        <v/>
      </c>
      <c r="BY119" s="351" t="str">
        <f t="shared" si="119"/>
        <v/>
      </c>
    </row>
    <row r="120" spans="1:77" s="5" customFormat="1" ht="15.6" x14ac:dyDescent="0.3">
      <c r="A120" s="141">
        <v>99</v>
      </c>
      <c r="B120" s="333"/>
      <c r="C120" s="22"/>
      <c r="D120" s="754"/>
      <c r="E120" s="756"/>
      <c r="F120" s="758"/>
      <c r="G120" s="49"/>
      <c r="H120" s="334"/>
      <c r="I120" s="334"/>
      <c r="J120" s="335"/>
      <c r="K120" s="336"/>
      <c r="L120" s="38" t="str">
        <f t="shared" si="65"/>
        <v/>
      </c>
      <c r="M120" s="38" t="str">
        <f t="shared" si="66"/>
        <v/>
      </c>
      <c r="N120" s="38" t="str">
        <f t="shared" si="67"/>
        <v/>
      </c>
      <c r="O120" s="39" t="str">
        <f t="shared" si="68"/>
        <v/>
      </c>
      <c r="P120" s="40" t="str">
        <f t="shared" si="120"/>
        <v/>
      </c>
      <c r="Q120" s="77" t="str">
        <f t="shared" si="69"/>
        <v/>
      </c>
      <c r="R120" s="337" t="str">
        <f t="shared" si="70"/>
        <v/>
      </c>
      <c r="S120" s="40" t="str">
        <f t="shared" si="71"/>
        <v/>
      </c>
      <c r="T120" s="77" t="str">
        <f t="shared" si="72"/>
        <v/>
      </c>
      <c r="U120" s="337" t="str">
        <f t="shared" si="73"/>
        <v/>
      </c>
      <c r="V120" s="40" t="str">
        <f t="shared" si="74"/>
        <v/>
      </c>
      <c r="W120" s="77" t="str">
        <f t="shared" si="75"/>
        <v/>
      </c>
      <c r="X120" s="41" t="str">
        <f t="shared" si="76"/>
        <v/>
      </c>
      <c r="Y120" s="41" t="str">
        <f t="shared" si="77"/>
        <v/>
      </c>
      <c r="Z120" s="41" t="str">
        <f t="shared" si="78"/>
        <v/>
      </c>
      <c r="AA120" s="42" t="str">
        <f t="shared" si="79"/>
        <v/>
      </c>
      <c r="AB120" s="338">
        <f t="shared" si="80"/>
        <v>0</v>
      </c>
      <c r="AC120" s="338" t="str">
        <f t="shared" si="81"/>
        <v/>
      </c>
      <c r="AD120" s="338" t="str">
        <f t="shared" si="82"/>
        <v/>
      </c>
      <c r="AE120" s="339" t="str">
        <f t="shared" si="83"/>
        <v/>
      </c>
      <c r="AF120" s="339" t="str">
        <f t="shared" si="84"/>
        <v/>
      </c>
      <c r="AG120" s="340" t="str">
        <f t="shared" si="85"/>
        <v/>
      </c>
      <c r="AH120" s="339" t="str">
        <f t="shared" si="86"/>
        <v/>
      </c>
      <c r="AI120" s="339" t="str">
        <f t="shared" si="87"/>
        <v/>
      </c>
      <c r="AJ120" s="340" t="str">
        <f t="shared" si="88"/>
        <v/>
      </c>
      <c r="AK120" s="339" t="str">
        <f t="shared" si="89"/>
        <v/>
      </c>
      <c r="AL120" s="339" t="str">
        <f t="shared" si="90"/>
        <v/>
      </c>
      <c r="AM120" s="340" t="str">
        <f t="shared" si="91"/>
        <v/>
      </c>
      <c r="AN120" s="341" t="str">
        <f t="shared" si="92"/>
        <v/>
      </c>
      <c r="AO120" s="342" t="str">
        <f t="shared" si="93"/>
        <v/>
      </c>
      <c r="AP120" s="339" t="str">
        <f t="shared" si="94"/>
        <v/>
      </c>
      <c r="AQ120" s="340" t="str">
        <f t="shared" si="95"/>
        <v/>
      </c>
      <c r="AR120" s="342" t="str">
        <f t="shared" si="96"/>
        <v/>
      </c>
      <c r="AS120" s="339" t="str">
        <f t="shared" si="97"/>
        <v/>
      </c>
      <c r="AT120" s="340" t="str">
        <f t="shared" si="98"/>
        <v/>
      </c>
      <c r="AU120" s="342" t="str">
        <f t="shared" si="99"/>
        <v/>
      </c>
      <c r="AV120" s="339" t="str">
        <f t="shared" si="100"/>
        <v/>
      </c>
      <c r="AW120" s="340" t="str">
        <f t="shared" si="101"/>
        <v/>
      </c>
      <c r="AX120" s="343"/>
      <c r="AY120" s="340" t="str">
        <f t="shared" si="102"/>
        <v/>
      </c>
      <c r="AZ120" s="340" t="str">
        <f t="shared" si="103"/>
        <v/>
      </c>
      <c r="BA120" s="344" t="str">
        <f t="shared" si="104"/>
        <v/>
      </c>
      <c r="BB120" s="345" t="str">
        <f t="shared" si="105"/>
        <v/>
      </c>
      <c r="BC120" s="346" t="str">
        <f t="shared" si="106"/>
        <v/>
      </c>
      <c r="BD120" s="344" t="str">
        <f t="shared" si="107"/>
        <v/>
      </c>
      <c r="BE120" s="345" t="str">
        <f t="shared" si="108"/>
        <v/>
      </c>
      <c r="BF120" s="346" t="str">
        <f t="shared" si="109"/>
        <v/>
      </c>
      <c r="BG120" s="344" t="str">
        <f t="shared" si="110"/>
        <v/>
      </c>
      <c r="BH120" s="347" t="str">
        <f t="shared" si="111"/>
        <v/>
      </c>
      <c r="BI120" s="348" t="str">
        <f t="shared" si="112"/>
        <v/>
      </c>
      <c r="BJ120" s="348" t="str">
        <f t="shared" si="113"/>
        <v/>
      </c>
      <c r="BK120" s="486" t="str">
        <f t="shared" si="114"/>
        <v/>
      </c>
      <c r="BL120" s="349" t="str">
        <f t="shared" si="121"/>
        <v/>
      </c>
      <c r="BM120" s="135" t="str">
        <f t="shared" si="122"/>
        <v/>
      </c>
      <c r="BN120" s="136" t="str">
        <f t="shared" si="123"/>
        <v/>
      </c>
      <c r="BO120" s="137" t="str">
        <f t="shared" si="124"/>
        <v/>
      </c>
      <c r="BP120" s="135" t="str">
        <f t="shared" si="125"/>
        <v/>
      </c>
      <c r="BQ120" s="136" t="str">
        <f t="shared" si="126"/>
        <v/>
      </c>
      <c r="BR120" s="137" t="str">
        <f t="shared" si="127"/>
        <v/>
      </c>
      <c r="BS120" s="135" t="str">
        <f t="shared" si="128"/>
        <v/>
      </c>
      <c r="BT120" s="140" t="str">
        <f t="shared" si="129"/>
        <v/>
      </c>
      <c r="BU120" s="348" t="str">
        <f t="shared" si="115"/>
        <v/>
      </c>
      <c r="BV120" s="348" t="str">
        <f t="shared" si="116"/>
        <v/>
      </c>
      <c r="BW120" s="348" t="str">
        <f t="shared" si="117"/>
        <v/>
      </c>
      <c r="BX120" s="350" t="str">
        <f t="shared" si="118"/>
        <v/>
      </c>
      <c r="BY120" s="351" t="str">
        <f t="shared" si="119"/>
        <v/>
      </c>
    </row>
    <row r="121" spans="1:77" s="5" customFormat="1" ht="15.6" x14ac:dyDescent="0.3">
      <c r="A121" s="141">
        <v>100</v>
      </c>
      <c r="B121" s="333"/>
      <c r="C121" s="22"/>
      <c r="D121" s="754"/>
      <c r="E121" s="756"/>
      <c r="F121" s="758"/>
      <c r="G121" s="49"/>
      <c r="H121" s="334"/>
      <c r="I121" s="334"/>
      <c r="J121" s="335"/>
      <c r="K121" s="336"/>
      <c r="L121" s="38" t="str">
        <f t="shared" si="65"/>
        <v/>
      </c>
      <c r="M121" s="38" t="str">
        <f t="shared" si="66"/>
        <v/>
      </c>
      <c r="N121" s="38" t="str">
        <f t="shared" si="67"/>
        <v/>
      </c>
      <c r="O121" s="39" t="str">
        <f t="shared" si="68"/>
        <v/>
      </c>
      <c r="P121" s="40" t="str">
        <f t="shared" si="120"/>
        <v/>
      </c>
      <c r="Q121" s="77" t="str">
        <f t="shared" si="69"/>
        <v/>
      </c>
      <c r="R121" s="337" t="str">
        <f t="shared" si="70"/>
        <v/>
      </c>
      <c r="S121" s="40" t="str">
        <f t="shared" si="71"/>
        <v/>
      </c>
      <c r="T121" s="77" t="str">
        <f t="shared" si="72"/>
        <v/>
      </c>
      <c r="U121" s="337" t="str">
        <f t="shared" si="73"/>
        <v/>
      </c>
      <c r="V121" s="40" t="str">
        <f t="shared" si="74"/>
        <v/>
      </c>
      <c r="W121" s="77" t="str">
        <f t="shared" si="75"/>
        <v/>
      </c>
      <c r="X121" s="41" t="str">
        <f t="shared" si="76"/>
        <v/>
      </c>
      <c r="Y121" s="41" t="str">
        <f t="shared" si="77"/>
        <v/>
      </c>
      <c r="Z121" s="41" t="str">
        <f t="shared" si="78"/>
        <v/>
      </c>
      <c r="AA121" s="42" t="str">
        <f t="shared" si="79"/>
        <v/>
      </c>
      <c r="AB121" s="338">
        <f t="shared" si="80"/>
        <v>0</v>
      </c>
      <c r="AC121" s="338" t="str">
        <f t="shared" si="81"/>
        <v/>
      </c>
      <c r="AD121" s="338" t="str">
        <f t="shared" si="82"/>
        <v/>
      </c>
      <c r="AE121" s="339" t="str">
        <f t="shared" si="83"/>
        <v/>
      </c>
      <c r="AF121" s="339" t="str">
        <f t="shared" si="84"/>
        <v/>
      </c>
      <c r="AG121" s="340" t="str">
        <f t="shared" si="85"/>
        <v/>
      </c>
      <c r="AH121" s="339" t="str">
        <f t="shared" si="86"/>
        <v/>
      </c>
      <c r="AI121" s="339" t="str">
        <f t="shared" si="87"/>
        <v/>
      </c>
      <c r="AJ121" s="340" t="str">
        <f t="shared" si="88"/>
        <v/>
      </c>
      <c r="AK121" s="339" t="str">
        <f t="shared" si="89"/>
        <v/>
      </c>
      <c r="AL121" s="339" t="str">
        <f t="shared" si="90"/>
        <v/>
      </c>
      <c r="AM121" s="340" t="str">
        <f t="shared" si="91"/>
        <v/>
      </c>
      <c r="AN121" s="341" t="str">
        <f t="shared" si="92"/>
        <v/>
      </c>
      <c r="AO121" s="342" t="str">
        <f t="shared" si="93"/>
        <v/>
      </c>
      <c r="AP121" s="339" t="str">
        <f t="shared" si="94"/>
        <v/>
      </c>
      <c r="AQ121" s="340" t="str">
        <f t="shared" si="95"/>
        <v/>
      </c>
      <c r="AR121" s="342" t="str">
        <f t="shared" si="96"/>
        <v/>
      </c>
      <c r="AS121" s="339" t="str">
        <f t="shared" si="97"/>
        <v/>
      </c>
      <c r="AT121" s="340" t="str">
        <f t="shared" si="98"/>
        <v/>
      </c>
      <c r="AU121" s="342" t="str">
        <f t="shared" si="99"/>
        <v/>
      </c>
      <c r="AV121" s="339" t="str">
        <f t="shared" si="100"/>
        <v/>
      </c>
      <c r="AW121" s="340" t="str">
        <f t="shared" si="101"/>
        <v/>
      </c>
      <c r="AX121" s="343"/>
      <c r="AY121" s="340" t="str">
        <f t="shared" si="102"/>
        <v/>
      </c>
      <c r="AZ121" s="340" t="str">
        <f t="shared" si="103"/>
        <v/>
      </c>
      <c r="BA121" s="344" t="str">
        <f t="shared" si="104"/>
        <v/>
      </c>
      <c r="BB121" s="345" t="str">
        <f t="shared" si="105"/>
        <v/>
      </c>
      <c r="BC121" s="346" t="str">
        <f t="shared" si="106"/>
        <v/>
      </c>
      <c r="BD121" s="344" t="str">
        <f t="shared" si="107"/>
        <v/>
      </c>
      <c r="BE121" s="345" t="str">
        <f t="shared" si="108"/>
        <v/>
      </c>
      <c r="BF121" s="346" t="str">
        <f t="shared" si="109"/>
        <v/>
      </c>
      <c r="BG121" s="344" t="str">
        <f t="shared" si="110"/>
        <v/>
      </c>
      <c r="BH121" s="347" t="str">
        <f t="shared" si="111"/>
        <v/>
      </c>
      <c r="BI121" s="348" t="str">
        <f t="shared" si="112"/>
        <v/>
      </c>
      <c r="BJ121" s="348" t="str">
        <f t="shared" si="113"/>
        <v/>
      </c>
      <c r="BK121" s="486" t="str">
        <f t="shared" si="114"/>
        <v/>
      </c>
      <c r="BL121" s="349" t="str">
        <f t="shared" si="121"/>
        <v/>
      </c>
      <c r="BM121" s="135" t="str">
        <f t="shared" si="122"/>
        <v/>
      </c>
      <c r="BN121" s="136" t="str">
        <f t="shared" si="123"/>
        <v/>
      </c>
      <c r="BO121" s="137" t="str">
        <f t="shared" si="124"/>
        <v/>
      </c>
      <c r="BP121" s="135" t="str">
        <f t="shared" si="125"/>
        <v/>
      </c>
      <c r="BQ121" s="136" t="str">
        <f t="shared" si="126"/>
        <v/>
      </c>
      <c r="BR121" s="137" t="str">
        <f t="shared" si="127"/>
        <v/>
      </c>
      <c r="BS121" s="135" t="str">
        <f t="shared" si="128"/>
        <v/>
      </c>
      <c r="BT121" s="140" t="str">
        <f t="shared" si="129"/>
        <v/>
      </c>
      <c r="BU121" s="348" t="str">
        <f t="shared" si="115"/>
        <v/>
      </c>
      <c r="BV121" s="348" t="str">
        <f t="shared" si="116"/>
        <v/>
      </c>
      <c r="BW121" s="348" t="str">
        <f t="shared" si="117"/>
        <v/>
      </c>
      <c r="BX121" s="350" t="str">
        <f t="shared" si="118"/>
        <v/>
      </c>
      <c r="BY121" s="351" t="str">
        <f t="shared" si="119"/>
        <v/>
      </c>
    </row>
    <row r="122" spans="1:77" s="5" customFormat="1" ht="15.6" x14ac:dyDescent="0.3">
      <c r="A122" s="141">
        <v>101</v>
      </c>
      <c r="B122" s="333"/>
      <c r="C122" s="22"/>
      <c r="D122" s="754"/>
      <c r="E122" s="756"/>
      <c r="F122" s="758"/>
      <c r="G122" s="49"/>
      <c r="H122" s="334"/>
      <c r="I122" s="334"/>
      <c r="J122" s="335"/>
      <c r="K122" s="336"/>
      <c r="L122" s="38" t="str">
        <f t="shared" si="65"/>
        <v/>
      </c>
      <c r="M122" s="38" t="str">
        <f t="shared" si="66"/>
        <v/>
      </c>
      <c r="N122" s="38" t="str">
        <f t="shared" si="67"/>
        <v/>
      </c>
      <c r="O122" s="39" t="str">
        <f t="shared" si="68"/>
        <v/>
      </c>
      <c r="P122" s="40" t="str">
        <f t="shared" si="120"/>
        <v/>
      </c>
      <c r="Q122" s="77" t="str">
        <f t="shared" si="69"/>
        <v/>
      </c>
      <c r="R122" s="337" t="str">
        <f t="shared" si="70"/>
        <v/>
      </c>
      <c r="S122" s="40" t="str">
        <f t="shared" si="71"/>
        <v/>
      </c>
      <c r="T122" s="77" t="str">
        <f t="shared" si="72"/>
        <v/>
      </c>
      <c r="U122" s="337" t="str">
        <f t="shared" si="73"/>
        <v/>
      </c>
      <c r="V122" s="40" t="str">
        <f t="shared" si="74"/>
        <v/>
      </c>
      <c r="W122" s="77" t="str">
        <f t="shared" si="75"/>
        <v/>
      </c>
      <c r="X122" s="41" t="str">
        <f t="shared" si="76"/>
        <v/>
      </c>
      <c r="Y122" s="41" t="str">
        <f t="shared" si="77"/>
        <v/>
      </c>
      <c r="Z122" s="41" t="str">
        <f t="shared" si="78"/>
        <v/>
      </c>
      <c r="AA122" s="42" t="str">
        <f t="shared" si="79"/>
        <v/>
      </c>
      <c r="AB122" s="338">
        <f t="shared" si="80"/>
        <v>0</v>
      </c>
      <c r="AC122" s="338" t="str">
        <f t="shared" si="81"/>
        <v/>
      </c>
      <c r="AD122" s="338" t="str">
        <f t="shared" si="82"/>
        <v/>
      </c>
      <c r="AE122" s="339" t="str">
        <f t="shared" si="83"/>
        <v/>
      </c>
      <c r="AF122" s="339" t="str">
        <f t="shared" si="84"/>
        <v/>
      </c>
      <c r="AG122" s="340" t="str">
        <f t="shared" si="85"/>
        <v/>
      </c>
      <c r="AH122" s="339" t="str">
        <f t="shared" si="86"/>
        <v/>
      </c>
      <c r="AI122" s="339" t="str">
        <f t="shared" si="87"/>
        <v/>
      </c>
      <c r="AJ122" s="340" t="str">
        <f t="shared" si="88"/>
        <v/>
      </c>
      <c r="AK122" s="339" t="str">
        <f t="shared" si="89"/>
        <v/>
      </c>
      <c r="AL122" s="339" t="str">
        <f t="shared" si="90"/>
        <v/>
      </c>
      <c r="AM122" s="340" t="str">
        <f t="shared" si="91"/>
        <v/>
      </c>
      <c r="AN122" s="341" t="str">
        <f t="shared" si="92"/>
        <v/>
      </c>
      <c r="AO122" s="342" t="str">
        <f t="shared" si="93"/>
        <v/>
      </c>
      <c r="AP122" s="339" t="str">
        <f t="shared" si="94"/>
        <v/>
      </c>
      <c r="AQ122" s="340" t="str">
        <f t="shared" si="95"/>
        <v/>
      </c>
      <c r="AR122" s="342" t="str">
        <f t="shared" si="96"/>
        <v/>
      </c>
      <c r="AS122" s="339" t="str">
        <f t="shared" si="97"/>
        <v/>
      </c>
      <c r="AT122" s="340" t="str">
        <f t="shared" si="98"/>
        <v/>
      </c>
      <c r="AU122" s="342" t="str">
        <f t="shared" si="99"/>
        <v/>
      </c>
      <c r="AV122" s="339" t="str">
        <f t="shared" si="100"/>
        <v/>
      </c>
      <c r="AW122" s="340" t="str">
        <f t="shared" si="101"/>
        <v/>
      </c>
      <c r="AX122" s="343"/>
      <c r="AY122" s="340" t="str">
        <f t="shared" si="102"/>
        <v/>
      </c>
      <c r="AZ122" s="340" t="str">
        <f t="shared" si="103"/>
        <v/>
      </c>
      <c r="BA122" s="344" t="str">
        <f t="shared" si="104"/>
        <v/>
      </c>
      <c r="BB122" s="345" t="str">
        <f t="shared" si="105"/>
        <v/>
      </c>
      <c r="BC122" s="346" t="str">
        <f t="shared" si="106"/>
        <v/>
      </c>
      <c r="BD122" s="344" t="str">
        <f t="shared" si="107"/>
        <v/>
      </c>
      <c r="BE122" s="345" t="str">
        <f t="shared" si="108"/>
        <v/>
      </c>
      <c r="BF122" s="346" t="str">
        <f t="shared" si="109"/>
        <v/>
      </c>
      <c r="BG122" s="344" t="str">
        <f t="shared" si="110"/>
        <v/>
      </c>
      <c r="BH122" s="347" t="str">
        <f t="shared" si="111"/>
        <v/>
      </c>
      <c r="BI122" s="348" t="str">
        <f t="shared" si="112"/>
        <v/>
      </c>
      <c r="BJ122" s="348" t="str">
        <f t="shared" si="113"/>
        <v/>
      </c>
      <c r="BK122" s="486" t="str">
        <f t="shared" si="114"/>
        <v/>
      </c>
      <c r="BL122" s="349" t="str">
        <f t="shared" si="121"/>
        <v/>
      </c>
      <c r="BM122" s="135" t="str">
        <f t="shared" si="122"/>
        <v/>
      </c>
      <c r="BN122" s="136" t="str">
        <f t="shared" si="123"/>
        <v/>
      </c>
      <c r="BO122" s="137" t="str">
        <f t="shared" si="124"/>
        <v/>
      </c>
      <c r="BP122" s="135" t="str">
        <f t="shared" si="125"/>
        <v/>
      </c>
      <c r="BQ122" s="136" t="str">
        <f t="shared" si="126"/>
        <v/>
      </c>
      <c r="BR122" s="137" t="str">
        <f t="shared" si="127"/>
        <v/>
      </c>
      <c r="BS122" s="135" t="str">
        <f t="shared" si="128"/>
        <v/>
      </c>
      <c r="BT122" s="140" t="str">
        <f t="shared" si="129"/>
        <v/>
      </c>
      <c r="BU122" s="348" t="str">
        <f t="shared" si="115"/>
        <v/>
      </c>
      <c r="BV122" s="348" t="str">
        <f t="shared" si="116"/>
        <v/>
      </c>
      <c r="BW122" s="348" t="str">
        <f t="shared" si="117"/>
        <v/>
      </c>
      <c r="BX122" s="350" t="str">
        <f t="shared" si="118"/>
        <v/>
      </c>
      <c r="BY122" s="351" t="str">
        <f t="shared" si="119"/>
        <v/>
      </c>
    </row>
    <row r="123" spans="1:77" s="5" customFormat="1" ht="15.6" x14ac:dyDescent="0.3">
      <c r="A123" s="141">
        <v>102</v>
      </c>
      <c r="B123" s="333"/>
      <c r="C123" s="22"/>
      <c r="D123" s="754"/>
      <c r="E123" s="756"/>
      <c r="F123" s="758"/>
      <c r="G123" s="49"/>
      <c r="H123" s="334"/>
      <c r="I123" s="334"/>
      <c r="J123" s="335"/>
      <c r="K123" s="336"/>
      <c r="L123" s="38" t="str">
        <f t="shared" si="65"/>
        <v/>
      </c>
      <c r="M123" s="38" t="str">
        <f t="shared" si="66"/>
        <v/>
      </c>
      <c r="N123" s="38" t="str">
        <f t="shared" si="67"/>
        <v/>
      </c>
      <c r="O123" s="39" t="str">
        <f t="shared" si="68"/>
        <v/>
      </c>
      <c r="P123" s="40" t="str">
        <f t="shared" si="120"/>
        <v/>
      </c>
      <c r="Q123" s="77" t="str">
        <f t="shared" si="69"/>
        <v/>
      </c>
      <c r="R123" s="337" t="str">
        <f t="shared" si="70"/>
        <v/>
      </c>
      <c r="S123" s="40" t="str">
        <f t="shared" si="71"/>
        <v/>
      </c>
      <c r="T123" s="77" t="str">
        <f t="shared" si="72"/>
        <v/>
      </c>
      <c r="U123" s="337" t="str">
        <f t="shared" si="73"/>
        <v/>
      </c>
      <c r="V123" s="40" t="str">
        <f t="shared" si="74"/>
        <v/>
      </c>
      <c r="W123" s="77" t="str">
        <f t="shared" si="75"/>
        <v/>
      </c>
      <c r="X123" s="41" t="str">
        <f t="shared" si="76"/>
        <v/>
      </c>
      <c r="Y123" s="41" t="str">
        <f t="shared" si="77"/>
        <v/>
      </c>
      <c r="Z123" s="41" t="str">
        <f t="shared" si="78"/>
        <v/>
      </c>
      <c r="AA123" s="42" t="str">
        <f t="shared" si="79"/>
        <v/>
      </c>
      <c r="AB123" s="338">
        <f t="shared" si="80"/>
        <v>0</v>
      </c>
      <c r="AC123" s="338" t="str">
        <f t="shared" si="81"/>
        <v/>
      </c>
      <c r="AD123" s="338" t="str">
        <f t="shared" si="82"/>
        <v/>
      </c>
      <c r="AE123" s="339" t="str">
        <f t="shared" si="83"/>
        <v/>
      </c>
      <c r="AF123" s="339" t="str">
        <f t="shared" si="84"/>
        <v/>
      </c>
      <c r="AG123" s="340" t="str">
        <f t="shared" si="85"/>
        <v/>
      </c>
      <c r="AH123" s="339" t="str">
        <f t="shared" si="86"/>
        <v/>
      </c>
      <c r="AI123" s="339" t="str">
        <f t="shared" si="87"/>
        <v/>
      </c>
      <c r="AJ123" s="340" t="str">
        <f t="shared" si="88"/>
        <v/>
      </c>
      <c r="AK123" s="339" t="str">
        <f t="shared" si="89"/>
        <v/>
      </c>
      <c r="AL123" s="339" t="str">
        <f t="shared" si="90"/>
        <v/>
      </c>
      <c r="AM123" s="340" t="str">
        <f t="shared" si="91"/>
        <v/>
      </c>
      <c r="AN123" s="341" t="str">
        <f t="shared" si="92"/>
        <v/>
      </c>
      <c r="AO123" s="342" t="str">
        <f t="shared" si="93"/>
        <v/>
      </c>
      <c r="AP123" s="339" t="str">
        <f t="shared" si="94"/>
        <v/>
      </c>
      <c r="AQ123" s="340" t="str">
        <f t="shared" si="95"/>
        <v/>
      </c>
      <c r="AR123" s="342" t="str">
        <f t="shared" si="96"/>
        <v/>
      </c>
      <c r="AS123" s="339" t="str">
        <f t="shared" si="97"/>
        <v/>
      </c>
      <c r="AT123" s="340" t="str">
        <f t="shared" si="98"/>
        <v/>
      </c>
      <c r="AU123" s="342" t="str">
        <f t="shared" si="99"/>
        <v/>
      </c>
      <c r="AV123" s="339" t="str">
        <f t="shared" si="100"/>
        <v/>
      </c>
      <c r="AW123" s="340" t="str">
        <f t="shared" si="101"/>
        <v/>
      </c>
      <c r="AX123" s="343"/>
      <c r="AY123" s="340" t="str">
        <f t="shared" si="102"/>
        <v/>
      </c>
      <c r="AZ123" s="340" t="str">
        <f t="shared" si="103"/>
        <v/>
      </c>
      <c r="BA123" s="344" t="str">
        <f t="shared" si="104"/>
        <v/>
      </c>
      <c r="BB123" s="345" t="str">
        <f t="shared" si="105"/>
        <v/>
      </c>
      <c r="BC123" s="346" t="str">
        <f t="shared" si="106"/>
        <v/>
      </c>
      <c r="BD123" s="344" t="str">
        <f t="shared" si="107"/>
        <v/>
      </c>
      <c r="BE123" s="345" t="str">
        <f t="shared" si="108"/>
        <v/>
      </c>
      <c r="BF123" s="346" t="str">
        <f t="shared" si="109"/>
        <v/>
      </c>
      <c r="BG123" s="344" t="str">
        <f t="shared" si="110"/>
        <v/>
      </c>
      <c r="BH123" s="347" t="str">
        <f t="shared" si="111"/>
        <v/>
      </c>
      <c r="BI123" s="348" t="str">
        <f t="shared" si="112"/>
        <v/>
      </c>
      <c r="BJ123" s="348" t="str">
        <f t="shared" si="113"/>
        <v/>
      </c>
      <c r="BK123" s="486" t="str">
        <f t="shared" si="114"/>
        <v/>
      </c>
      <c r="BL123" s="349" t="str">
        <f t="shared" si="121"/>
        <v/>
      </c>
      <c r="BM123" s="135" t="str">
        <f t="shared" si="122"/>
        <v/>
      </c>
      <c r="BN123" s="136" t="str">
        <f t="shared" si="123"/>
        <v/>
      </c>
      <c r="BO123" s="137" t="str">
        <f t="shared" si="124"/>
        <v/>
      </c>
      <c r="BP123" s="135" t="str">
        <f t="shared" si="125"/>
        <v/>
      </c>
      <c r="BQ123" s="136" t="str">
        <f t="shared" si="126"/>
        <v/>
      </c>
      <c r="BR123" s="137" t="str">
        <f t="shared" si="127"/>
        <v/>
      </c>
      <c r="BS123" s="135" t="str">
        <f t="shared" si="128"/>
        <v/>
      </c>
      <c r="BT123" s="140" t="str">
        <f t="shared" si="129"/>
        <v/>
      </c>
      <c r="BU123" s="348" t="str">
        <f t="shared" si="115"/>
        <v/>
      </c>
      <c r="BV123" s="348" t="str">
        <f t="shared" si="116"/>
        <v/>
      </c>
      <c r="BW123" s="348" t="str">
        <f t="shared" si="117"/>
        <v/>
      </c>
      <c r="BX123" s="350" t="str">
        <f t="shared" si="118"/>
        <v/>
      </c>
      <c r="BY123" s="351" t="str">
        <f t="shared" si="119"/>
        <v/>
      </c>
    </row>
    <row r="124" spans="1:77" s="5" customFormat="1" ht="15.6" x14ac:dyDescent="0.3">
      <c r="A124" s="141">
        <v>103</v>
      </c>
      <c r="B124" s="333"/>
      <c r="C124" s="22"/>
      <c r="D124" s="754"/>
      <c r="E124" s="756"/>
      <c r="F124" s="758"/>
      <c r="G124" s="49"/>
      <c r="H124" s="334"/>
      <c r="I124" s="334"/>
      <c r="J124" s="335"/>
      <c r="K124" s="336"/>
      <c r="L124" s="38" t="str">
        <f t="shared" si="65"/>
        <v/>
      </c>
      <c r="M124" s="38" t="str">
        <f t="shared" si="66"/>
        <v/>
      </c>
      <c r="N124" s="38" t="str">
        <f t="shared" si="67"/>
        <v/>
      </c>
      <c r="O124" s="39" t="str">
        <f t="shared" si="68"/>
        <v/>
      </c>
      <c r="P124" s="40" t="str">
        <f t="shared" si="120"/>
        <v/>
      </c>
      <c r="Q124" s="77" t="str">
        <f t="shared" si="69"/>
        <v/>
      </c>
      <c r="R124" s="337" t="str">
        <f t="shared" si="70"/>
        <v/>
      </c>
      <c r="S124" s="40" t="str">
        <f t="shared" si="71"/>
        <v/>
      </c>
      <c r="T124" s="77" t="str">
        <f t="shared" si="72"/>
        <v/>
      </c>
      <c r="U124" s="337" t="str">
        <f t="shared" si="73"/>
        <v/>
      </c>
      <c r="V124" s="40" t="str">
        <f t="shared" si="74"/>
        <v/>
      </c>
      <c r="W124" s="77" t="str">
        <f t="shared" si="75"/>
        <v/>
      </c>
      <c r="X124" s="41" t="str">
        <f t="shared" si="76"/>
        <v/>
      </c>
      <c r="Y124" s="41" t="str">
        <f t="shared" si="77"/>
        <v/>
      </c>
      <c r="Z124" s="41" t="str">
        <f t="shared" si="78"/>
        <v/>
      </c>
      <c r="AA124" s="42" t="str">
        <f t="shared" si="79"/>
        <v/>
      </c>
      <c r="AB124" s="338">
        <f t="shared" si="80"/>
        <v>0</v>
      </c>
      <c r="AC124" s="338" t="str">
        <f t="shared" si="81"/>
        <v/>
      </c>
      <c r="AD124" s="338" t="str">
        <f t="shared" si="82"/>
        <v/>
      </c>
      <c r="AE124" s="339" t="str">
        <f t="shared" si="83"/>
        <v/>
      </c>
      <c r="AF124" s="339" t="str">
        <f t="shared" si="84"/>
        <v/>
      </c>
      <c r="AG124" s="340" t="str">
        <f t="shared" si="85"/>
        <v/>
      </c>
      <c r="AH124" s="339" t="str">
        <f t="shared" si="86"/>
        <v/>
      </c>
      <c r="AI124" s="339" t="str">
        <f t="shared" si="87"/>
        <v/>
      </c>
      <c r="AJ124" s="340" t="str">
        <f t="shared" si="88"/>
        <v/>
      </c>
      <c r="AK124" s="339" t="str">
        <f t="shared" si="89"/>
        <v/>
      </c>
      <c r="AL124" s="339" t="str">
        <f t="shared" si="90"/>
        <v/>
      </c>
      <c r="AM124" s="340" t="str">
        <f t="shared" si="91"/>
        <v/>
      </c>
      <c r="AN124" s="341" t="str">
        <f t="shared" si="92"/>
        <v/>
      </c>
      <c r="AO124" s="342" t="str">
        <f t="shared" si="93"/>
        <v/>
      </c>
      <c r="AP124" s="339" t="str">
        <f t="shared" si="94"/>
        <v/>
      </c>
      <c r="AQ124" s="340" t="str">
        <f t="shared" si="95"/>
        <v/>
      </c>
      <c r="AR124" s="342" t="str">
        <f t="shared" si="96"/>
        <v/>
      </c>
      <c r="AS124" s="339" t="str">
        <f t="shared" si="97"/>
        <v/>
      </c>
      <c r="AT124" s="340" t="str">
        <f t="shared" si="98"/>
        <v/>
      </c>
      <c r="AU124" s="342" t="str">
        <f t="shared" si="99"/>
        <v/>
      </c>
      <c r="AV124" s="339" t="str">
        <f t="shared" si="100"/>
        <v/>
      </c>
      <c r="AW124" s="340" t="str">
        <f t="shared" si="101"/>
        <v/>
      </c>
      <c r="AX124" s="343"/>
      <c r="AY124" s="340" t="str">
        <f t="shared" si="102"/>
        <v/>
      </c>
      <c r="AZ124" s="340" t="str">
        <f t="shared" si="103"/>
        <v/>
      </c>
      <c r="BA124" s="344" t="str">
        <f t="shared" si="104"/>
        <v/>
      </c>
      <c r="BB124" s="345" t="str">
        <f t="shared" si="105"/>
        <v/>
      </c>
      <c r="BC124" s="346" t="str">
        <f t="shared" si="106"/>
        <v/>
      </c>
      <c r="BD124" s="344" t="str">
        <f t="shared" si="107"/>
        <v/>
      </c>
      <c r="BE124" s="345" t="str">
        <f t="shared" si="108"/>
        <v/>
      </c>
      <c r="BF124" s="346" t="str">
        <f t="shared" si="109"/>
        <v/>
      </c>
      <c r="BG124" s="344" t="str">
        <f t="shared" si="110"/>
        <v/>
      </c>
      <c r="BH124" s="347" t="str">
        <f t="shared" si="111"/>
        <v/>
      </c>
      <c r="BI124" s="348" t="str">
        <f t="shared" si="112"/>
        <v/>
      </c>
      <c r="BJ124" s="348" t="str">
        <f t="shared" si="113"/>
        <v/>
      </c>
      <c r="BK124" s="486" t="str">
        <f t="shared" si="114"/>
        <v/>
      </c>
      <c r="BL124" s="349" t="str">
        <f t="shared" si="121"/>
        <v/>
      </c>
      <c r="BM124" s="135" t="str">
        <f t="shared" si="122"/>
        <v/>
      </c>
      <c r="BN124" s="136" t="str">
        <f t="shared" si="123"/>
        <v/>
      </c>
      <c r="BO124" s="137" t="str">
        <f t="shared" si="124"/>
        <v/>
      </c>
      <c r="BP124" s="135" t="str">
        <f t="shared" si="125"/>
        <v/>
      </c>
      <c r="BQ124" s="136" t="str">
        <f t="shared" si="126"/>
        <v/>
      </c>
      <c r="BR124" s="137" t="str">
        <f t="shared" si="127"/>
        <v/>
      </c>
      <c r="BS124" s="135" t="str">
        <f t="shared" si="128"/>
        <v/>
      </c>
      <c r="BT124" s="140" t="str">
        <f t="shared" si="129"/>
        <v/>
      </c>
      <c r="BU124" s="348" t="str">
        <f t="shared" si="115"/>
        <v/>
      </c>
      <c r="BV124" s="348" t="str">
        <f t="shared" si="116"/>
        <v/>
      </c>
      <c r="BW124" s="348" t="str">
        <f t="shared" si="117"/>
        <v/>
      </c>
      <c r="BX124" s="350" t="str">
        <f t="shared" si="118"/>
        <v/>
      </c>
      <c r="BY124" s="351" t="str">
        <f t="shared" si="119"/>
        <v/>
      </c>
    </row>
    <row r="125" spans="1:77" s="5" customFormat="1" ht="15.6" x14ac:dyDescent="0.3">
      <c r="A125" s="141">
        <v>104</v>
      </c>
      <c r="B125" s="333"/>
      <c r="C125" s="22"/>
      <c r="D125" s="754"/>
      <c r="E125" s="756"/>
      <c r="F125" s="758"/>
      <c r="G125" s="49"/>
      <c r="H125" s="334"/>
      <c r="I125" s="334"/>
      <c r="J125" s="335"/>
      <c r="K125" s="336"/>
      <c r="L125" s="38" t="str">
        <f t="shared" si="65"/>
        <v/>
      </c>
      <c r="M125" s="38" t="str">
        <f t="shared" si="66"/>
        <v/>
      </c>
      <c r="N125" s="38" t="str">
        <f t="shared" si="67"/>
        <v/>
      </c>
      <c r="O125" s="39" t="str">
        <f t="shared" si="68"/>
        <v/>
      </c>
      <c r="P125" s="40" t="str">
        <f t="shared" si="120"/>
        <v/>
      </c>
      <c r="Q125" s="77" t="str">
        <f t="shared" si="69"/>
        <v/>
      </c>
      <c r="R125" s="337" t="str">
        <f t="shared" si="70"/>
        <v/>
      </c>
      <c r="S125" s="40" t="str">
        <f t="shared" si="71"/>
        <v/>
      </c>
      <c r="T125" s="77" t="str">
        <f t="shared" si="72"/>
        <v/>
      </c>
      <c r="U125" s="337" t="str">
        <f t="shared" si="73"/>
        <v/>
      </c>
      <c r="V125" s="40" t="str">
        <f t="shared" si="74"/>
        <v/>
      </c>
      <c r="W125" s="77" t="str">
        <f t="shared" si="75"/>
        <v/>
      </c>
      <c r="X125" s="41" t="str">
        <f t="shared" si="76"/>
        <v/>
      </c>
      <c r="Y125" s="41" t="str">
        <f t="shared" si="77"/>
        <v/>
      </c>
      <c r="Z125" s="41" t="str">
        <f t="shared" si="78"/>
        <v/>
      </c>
      <c r="AA125" s="42" t="str">
        <f t="shared" si="79"/>
        <v/>
      </c>
      <c r="AB125" s="338">
        <f t="shared" si="80"/>
        <v>0</v>
      </c>
      <c r="AC125" s="338" t="str">
        <f t="shared" si="81"/>
        <v/>
      </c>
      <c r="AD125" s="338" t="str">
        <f t="shared" si="82"/>
        <v/>
      </c>
      <c r="AE125" s="339" t="str">
        <f t="shared" si="83"/>
        <v/>
      </c>
      <c r="AF125" s="339" t="str">
        <f t="shared" si="84"/>
        <v/>
      </c>
      <c r="AG125" s="340" t="str">
        <f t="shared" si="85"/>
        <v/>
      </c>
      <c r="AH125" s="339" t="str">
        <f t="shared" si="86"/>
        <v/>
      </c>
      <c r="AI125" s="339" t="str">
        <f t="shared" si="87"/>
        <v/>
      </c>
      <c r="AJ125" s="340" t="str">
        <f t="shared" si="88"/>
        <v/>
      </c>
      <c r="AK125" s="339" t="str">
        <f t="shared" si="89"/>
        <v/>
      </c>
      <c r="AL125" s="339" t="str">
        <f t="shared" si="90"/>
        <v/>
      </c>
      <c r="AM125" s="340" t="str">
        <f t="shared" si="91"/>
        <v/>
      </c>
      <c r="AN125" s="341" t="str">
        <f t="shared" si="92"/>
        <v/>
      </c>
      <c r="AO125" s="342" t="str">
        <f t="shared" si="93"/>
        <v/>
      </c>
      <c r="AP125" s="339" t="str">
        <f t="shared" si="94"/>
        <v/>
      </c>
      <c r="AQ125" s="340" t="str">
        <f t="shared" si="95"/>
        <v/>
      </c>
      <c r="AR125" s="342" t="str">
        <f t="shared" si="96"/>
        <v/>
      </c>
      <c r="AS125" s="339" t="str">
        <f t="shared" si="97"/>
        <v/>
      </c>
      <c r="AT125" s="340" t="str">
        <f t="shared" si="98"/>
        <v/>
      </c>
      <c r="AU125" s="342" t="str">
        <f t="shared" si="99"/>
        <v/>
      </c>
      <c r="AV125" s="339" t="str">
        <f t="shared" si="100"/>
        <v/>
      </c>
      <c r="AW125" s="340" t="str">
        <f t="shared" si="101"/>
        <v/>
      </c>
      <c r="AX125" s="343"/>
      <c r="AY125" s="340" t="str">
        <f t="shared" si="102"/>
        <v/>
      </c>
      <c r="AZ125" s="340" t="str">
        <f t="shared" si="103"/>
        <v/>
      </c>
      <c r="BA125" s="344" t="str">
        <f t="shared" si="104"/>
        <v/>
      </c>
      <c r="BB125" s="345" t="str">
        <f t="shared" si="105"/>
        <v/>
      </c>
      <c r="BC125" s="346" t="str">
        <f t="shared" si="106"/>
        <v/>
      </c>
      <c r="BD125" s="344" t="str">
        <f t="shared" si="107"/>
        <v/>
      </c>
      <c r="BE125" s="345" t="str">
        <f t="shared" si="108"/>
        <v/>
      </c>
      <c r="BF125" s="346" t="str">
        <f t="shared" si="109"/>
        <v/>
      </c>
      <c r="BG125" s="344" t="str">
        <f t="shared" si="110"/>
        <v/>
      </c>
      <c r="BH125" s="347" t="str">
        <f t="shared" si="111"/>
        <v/>
      </c>
      <c r="BI125" s="348" t="str">
        <f t="shared" si="112"/>
        <v/>
      </c>
      <c r="BJ125" s="348" t="str">
        <f t="shared" si="113"/>
        <v/>
      </c>
      <c r="BK125" s="486" t="str">
        <f t="shared" si="114"/>
        <v/>
      </c>
      <c r="BL125" s="349" t="str">
        <f t="shared" si="121"/>
        <v/>
      </c>
      <c r="BM125" s="135" t="str">
        <f t="shared" si="122"/>
        <v/>
      </c>
      <c r="BN125" s="136" t="str">
        <f t="shared" si="123"/>
        <v/>
      </c>
      <c r="BO125" s="137" t="str">
        <f t="shared" si="124"/>
        <v/>
      </c>
      <c r="BP125" s="135" t="str">
        <f t="shared" si="125"/>
        <v/>
      </c>
      <c r="BQ125" s="136" t="str">
        <f t="shared" si="126"/>
        <v/>
      </c>
      <c r="BR125" s="137" t="str">
        <f t="shared" si="127"/>
        <v/>
      </c>
      <c r="BS125" s="135" t="str">
        <f t="shared" si="128"/>
        <v/>
      </c>
      <c r="BT125" s="140" t="str">
        <f t="shared" si="129"/>
        <v/>
      </c>
      <c r="BU125" s="348" t="str">
        <f t="shared" si="115"/>
        <v/>
      </c>
      <c r="BV125" s="348" t="str">
        <f t="shared" si="116"/>
        <v/>
      </c>
      <c r="BW125" s="348" t="str">
        <f t="shared" si="117"/>
        <v/>
      </c>
      <c r="BX125" s="350" t="str">
        <f t="shared" si="118"/>
        <v/>
      </c>
      <c r="BY125" s="351" t="str">
        <f t="shared" si="119"/>
        <v/>
      </c>
    </row>
    <row r="126" spans="1:77" s="5" customFormat="1" ht="15.6" x14ac:dyDescent="0.3">
      <c r="A126" s="141">
        <v>105</v>
      </c>
      <c r="B126" s="333"/>
      <c r="C126" s="22"/>
      <c r="D126" s="754"/>
      <c r="E126" s="756"/>
      <c r="F126" s="758"/>
      <c r="G126" s="49"/>
      <c r="H126" s="334"/>
      <c r="I126" s="334"/>
      <c r="J126" s="335"/>
      <c r="K126" s="336"/>
      <c r="L126" s="38" t="str">
        <f t="shared" si="65"/>
        <v/>
      </c>
      <c r="M126" s="38" t="str">
        <f t="shared" si="66"/>
        <v/>
      </c>
      <c r="N126" s="38" t="str">
        <f t="shared" si="67"/>
        <v/>
      </c>
      <c r="O126" s="39" t="str">
        <f t="shared" si="68"/>
        <v/>
      </c>
      <c r="P126" s="40" t="str">
        <f t="shared" si="120"/>
        <v/>
      </c>
      <c r="Q126" s="77" t="str">
        <f t="shared" si="69"/>
        <v/>
      </c>
      <c r="R126" s="337" t="str">
        <f t="shared" si="70"/>
        <v/>
      </c>
      <c r="S126" s="40" t="str">
        <f t="shared" si="71"/>
        <v/>
      </c>
      <c r="T126" s="77" t="str">
        <f t="shared" si="72"/>
        <v/>
      </c>
      <c r="U126" s="337" t="str">
        <f t="shared" si="73"/>
        <v/>
      </c>
      <c r="V126" s="40" t="str">
        <f t="shared" si="74"/>
        <v/>
      </c>
      <c r="W126" s="77" t="str">
        <f t="shared" si="75"/>
        <v/>
      </c>
      <c r="X126" s="41" t="str">
        <f t="shared" si="76"/>
        <v/>
      </c>
      <c r="Y126" s="41" t="str">
        <f t="shared" si="77"/>
        <v/>
      </c>
      <c r="Z126" s="41" t="str">
        <f t="shared" si="78"/>
        <v/>
      </c>
      <c r="AA126" s="42" t="str">
        <f t="shared" si="79"/>
        <v/>
      </c>
      <c r="AB126" s="338">
        <f t="shared" si="80"/>
        <v>0</v>
      </c>
      <c r="AC126" s="338" t="str">
        <f t="shared" si="81"/>
        <v/>
      </c>
      <c r="AD126" s="338" t="str">
        <f t="shared" si="82"/>
        <v/>
      </c>
      <c r="AE126" s="339" t="str">
        <f t="shared" si="83"/>
        <v/>
      </c>
      <c r="AF126" s="339" t="str">
        <f t="shared" si="84"/>
        <v/>
      </c>
      <c r="AG126" s="340" t="str">
        <f t="shared" si="85"/>
        <v/>
      </c>
      <c r="AH126" s="339" t="str">
        <f t="shared" si="86"/>
        <v/>
      </c>
      <c r="AI126" s="339" t="str">
        <f t="shared" si="87"/>
        <v/>
      </c>
      <c r="AJ126" s="340" t="str">
        <f t="shared" si="88"/>
        <v/>
      </c>
      <c r="AK126" s="339" t="str">
        <f t="shared" si="89"/>
        <v/>
      </c>
      <c r="AL126" s="339" t="str">
        <f t="shared" si="90"/>
        <v/>
      </c>
      <c r="AM126" s="340" t="str">
        <f t="shared" si="91"/>
        <v/>
      </c>
      <c r="AN126" s="341" t="str">
        <f t="shared" si="92"/>
        <v/>
      </c>
      <c r="AO126" s="342" t="str">
        <f t="shared" si="93"/>
        <v/>
      </c>
      <c r="AP126" s="339" t="str">
        <f t="shared" si="94"/>
        <v/>
      </c>
      <c r="AQ126" s="340" t="str">
        <f t="shared" si="95"/>
        <v/>
      </c>
      <c r="AR126" s="342" t="str">
        <f t="shared" si="96"/>
        <v/>
      </c>
      <c r="AS126" s="339" t="str">
        <f t="shared" si="97"/>
        <v/>
      </c>
      <c r="AT126" s="340" t="str">
        <f t="shared" si="98"/>
        <v/>
      </c>
      <c r="AU126" s="342" t="str">
        <f t="shared" si="99"/>
        <v/>
      </c>
      <c r="AV126" s="339" t="str">
        <f t="shared" si="100"/>
        <v/>
      </c>
      <c r="AW126" s="340" t="str">
        <f t="shared" si="101"/>
        <v/>
      </c>
      <c r="AX126" s="343"/>
      <c r="AY126" s="340" t="str">
        <f t="shared" si="102"/>
        <v/>
      </c>
      <c r="AZ126" s="340" t="str">
        <f t="shared" si="103"/>
        <v/>
      </c>
      <c r="BA126" s="344" t="str">
        <f t="shared" si="104"/>
        <v/>
      </c>
      <c r="BB126" s="345" t="str">
        <f t="shared" si="105"/>
        <v/>
      </c>
      <c r="BC126" s="346" t="str">
        <f t="shared" si="106"/>
        <v/>
      </c>
      <c r="BD126" s="344" t="str">
        <f t="shared" si="107"/>
        <v/>
      </c>
      <c r="BE126" s="345" t="str">
        <f t="shared" si="108"/>
        <v/>
      </c>
      <c r="BF126" s="346" t="str">
        <f t="shared" si="109"/>
        <v/>
      </c>
      <c r="BG126" s="344" t="str">
        <f t="shared" si="110"/>
        <v/>
      </c>
      <c r="BH126" s="347" t="str">
        <f t="shared" si="111"/>
        <v/>
      </c>
      <c r="BI126" s="348" t="str">
        <f t="shared" si="112"/>
        <v/>
      </c>
      <c r="BJ126" s="348" t="str">
        <f t="shared" si="113"/>
        <v/>
      </c>
      <c r="BK126" s="486" t="str">
        <f t="shared" si="114"/>
        <v/>
      </c>
      <c r="BL126" s="349" t="str">
        <f t="shared" si="121"/>
        <v/>
      </c>
      <c r="BM126" s="135" t="str">
        <f t="shared" si="122"/>
        <v/>
      </c>
      <c r="BN126" s="136" t="str">
        <f t="shared" si="123"/>
        <v/>
      </c>
      <c r="BO126" s="137" t="str">
        <f t="shared" si="124"/>
        <v/>
      </c>
      <c r="BP126" s="135" t="str">
        <f t="shared" si="125"/>
        <v/>
      </c>
      <c r="BQ126" s="136" t="str">
        <f t="shared" si="126"/>
        <v/>
      </c>
      <c r="BR126" s="137" t="str">
        <f t="shared" si="127"/>
        <v/>
      </c>
      <c r="BS126" s="135" t="str">
        <f t="shared" si="128"/>
        <v/>
      </c>
      <c r="BT126" s="140" t="str">
        <f t="shared" si="129"/>
        <v/>
      </c>
      <c r="BU126" s="348" t="str">
        <f t="shared" si="115"/>
        <v/>
      </c>
      <c r="BV126" s="348" t="str">
        <f t="shared" si="116"/>
        <v/>
      </c>
      <c r="BW126" s="348" t="str">
        <f t="shared" si="117"/>
        <v/>
      </c>
      <c r="BX126" s="350" t="str">
        <f t="shared" si="118"/>
        <v/>
      </c>
      <c r="BY126" s="351" t="str">
        <f t="shared" si="119"/>
        <v/>
      </c>
    </row>
    <row r="127" spans="1:77" s="5" customFormat="1" ht="15.6" x14ac:dyDescent="0.3">
      <c r="A127" s="141">
        <v>106</v>
      </c>
      <c r="B127" s="333"/>
      <c r="C127" s="22"/>
      <c r="D127" s="754"/>
      <c r="E127" s="756"/>
      <c r="F127" s="758"/>
      <c r="G127" s="49"/>
      <c r="H127" s="334"/>
      <c r="I127" s="334"/>
      <c r="J127" s="335"/>
      <c r="K127" s="336"/>
      <c r="L127" s="38" t="str">
        <f t="shared" si="65"/>
        <v/>
      </c>
      <c r="M127" s="38" t="str">
        <f t="shared" si="66"/>
        <v/>
      </c>
      <c r="N127" s="38" t="str">
        <f t="shared" si="67"/>
        <v/>
      </c>
      <c r="O127" s="39" t="str">
        <f t="shared" si="68"/>
        <v/>
      </c>
      <c r="P127" s="40" t="str">
        <f t="shared" si="120"/>
        <v/>
      </c>
      <c r="Q127" s="77" t="str">
        <f t="shared" si="69"/>
        <v/>
      </c>
      <c r="R127" s="337" t="str">
        <f t="shared" si="70"/>
        <v/>
      </c>
      <c r="S127" s="40" t="str">
        <f t="shared" si="71"/>
        <v/>
      </c>
      <c r="T127" s="77" t="str">
        <f t="shared" si="72"/>
        <v/>
      </c>
      <c r="U127" s="337" t="str">
        <f t="shared" si="73"/>
        <v/>
      </c>
      <c r="V127" s="40" t="str">
        <f t="shared" si="74"/>
        <v/>
      </c>
      <c r="W127" s="77" t="str">
        <f t="shared" si="75"/>
        <v/>
      </c>
      <c r="X127" s="41" t="str">
        <f t="shared" si="76"/>
        <v/>
      </c>
      <c r="Y127" s="41" t="str">
        <f t="shared" si="77"/>
        <v/>
      </c>
      <c r="Z127" s="41" t="str">
        <f t="shared" si="78"/>
        <v/>
      </c>
      <c r="AA127" s="42" t="str">
        <f t="shared" si="79"/>
        <v/>
      </c>
      <c r="AB127" s="338">
        <f t="shared" si="80"/>
        <v>0</v>
      </c>
      <c r="AC127" s="338" t="str">
        <f t="shared" si="81"/>
        <v/>
      </c>
      <c r="AD127" s="338" t="str">
        <f t="shared" si="82"/>
        <v/>
      </c>
      <c r="AE127" s="339" t="str">
        <f t="shared" si="83"/>
        <v/>
      </c>
      <c r="AF127" s="339" t="str">
        <f t="shared" si="84"/>
        <v/>
      </c>
      <c r="AG127" s="340" t="str">
        <f t="shared" si="85"/>
        <v/>
      </c>
      <c r="AH127" s="339" t="str">
        <f t="shared" si="86"/>
        <v/>
      </c>
      <c r="AI127" s="339" t="str">
        <f t="shared" si="87"/>
        <v/>
      </c>
      <c r="AJ127" s="340" t="str">
        <f t="shared" si="88"/>
        <v/>
      </c>
      <c r="AK127" s="339" t="str">
        <f t="shared" si="89"/>
        <v/>
      </c>
      <c r="AL127" s="339" t="str">
        <f t="shared" si="90"/>
        <v/>
      </c>
      <c r="AM127" s="340" t="str">
        <f t="shared" si="91"/>
        <v/>
      </c>
      <c r="AN127" s="341" t="str">
        <f t="shared" si="92"/>
        <v/>
      </c>
      <c r="AO127" s="342" t="str">
        <f t="shared" si="93"/>
        <v/>
      </c>
      <c r="AP127" s="339" t="str">
        <f t="shared" si="94"/>
        <v/>
      </c>
      <c r="AQ127" s="340" t="str">
        <f t="shared" si="95"/>
        <v/>
      </c>
      <c r="AR127" s="342" t="str">
        <f t="shared" si="96"/>
        <v/>
      </c>
      <c r="AS127" s="339" t="str">
        <f t="shared" si="97"/>
        <v/>
      </c>
      <c r="AT127" s="340" t="str">
        <f t="shared" si="98"/>
        <v/>
      </c>
      <c r="AU127" s="342" t="str">
        <f t="shared" si="99"/>
        <v/>
      </c>
      <c r="AV127" s="339" t="str">
        <f t="shared" si="100"/>
        <v/>
      </c>
      <c r="AW127" s="340" t="str">
        <f t="shared" si="101"/>
        <v/>
      </c>
      <c r="AX127" s="343"/>
      <c r="AY127" s="340" t="str">
        <f t="shared" si="102"/>
        <v/>
      </c>
      <c r="AZ127" s="340" t="str">
        <f t="shared" si="103"/>
        <v/>
      </c>
      <c r="BA127" s="344" t="str">
        <f t="shared" si="104"/>
        <v/>
      </c>
      <c r="BB127" s="345" t="str">
        <f t="shared" si="105"/>
        <v/>
      </c>
      <c r="BC127" s="346" t="str">
        <f t="shared" si="106"/>
        <v/>
      </c>
      <c r="BD127" s="344" t="str">
        <f t="shared" si="107"/>
        <v/>
      </c>
      <c r="BE127" s="345" t="str">
        <f t="shared" si="108"/>
        <v/>
      </c>
      <c r="BF127" s="346" t="str">
        <f t="shared" si="109"/>
        <v/>
      </c>
      <c r="BG127" s="344" t="str">
        <f t="shared" si="110"/>
        <v/>
      </c>
      <c r="BH127" s="347" t="str">
        <f t="shared" si="111"/>
        <v/>
      </c>
      <c r="BI127" s="348" t="str">
        <f t="shared" si="112"/>
        <v/>
      </c>
      <c r="BJ127" s="348" t="str">
        <f t="shared" si="113"/>
        <v/>
      </c>
      <c r="BK127" s="486" t="str">
        <f t="shared" si="114"/>
        <v/>
      </c>
      <c r="BL127" s="349" t="str">
        <f t="shared" si="121"/>
        <v/>
      </c>
      <c r="BM127" s="135" t="str">
        <f t="shared" si="122"/>
        <v/>
      </c>
      <c r="BN127" s="136" t="str">
        <f t="shared" si="123"/>
        <v/>
      </c>
      <c r="BO127" s="137" t="str">
        <f t="shared" si="124"/>
        <v/>
      </c>
      <c r="BP127" s="135" t="str">
        <f t="shared" si="125"/>
        <v/>
      </c>
      <c r="BQ127" s="136" t="str">
        <f t="shared" si="126"/>
        <v/>
      </c>
      <c r="BR127" s="137" t="str">
        <f t="shared" si="127"/>
        <v/>
      </c>
      <c r="BS127" s="135" t="str">
        <f t="shared" si="128"/>
        <v/>
      </c>
      <c r="BT127" s="140" t="str">
        <f t="shared" si="129"/>
        <v/>
      </c>
      <c r="BU127" s="348" t="str">
        <f t="shared" si="115"/>
        <v/>
      </c>
      <c r="BV127" s="348" t="str">
        <f t="shared" si="116"/>
        <v/>
      </c>
      <c r="BW127" s="348" t="str">
        <f t="shared" si="117"/>
        <v/>
      </c>
      <c r="BX127" s="350" t="str">
        <f t="shared" si="118"/>
        <v/>
      </c>
      <c r="BY127" s="351" t="str">
        <f t="shared" si="119"/>
        <v/>
      </c>
    </row>
    <row r="128" spans="1:77" s="5" customFormat="1" ht="15.6" x14ac:dyDescent="0.3">
      <c r="A128" s="141">
        <v>107</v>
      </c>
      <c r="B128" s="333"/>
      <c r="C128" s="22"/>
      <c r="D128" s="754"/>
      <c r="E128" s="756"/>
      <c r="F128" s="758"/>
      <c r="G128" s="49"/>
      <c r="H128" s="334"/>
      <c r="I128" s="334"/>
      <c r="J128" s="335"/>
      <c r="K128" s="336"/>
      <c r="L128" s="38" t="str">
        <f t="shared" si="65"/>
        <v/>
      </c>
      <c r="M128" s="38" t="str">
        <f t="shared" si="66"/>
        <v/>
      </c>
      <c r="N128" s="38" t="str">
        <f t="shared" si="67"/>
        <v/>
      </c>
      <c r="O128" s="39" t="str">
        <f t="shared" si="68"/>
        <v/>
      </c>
      <c r="P128" s="40" t="str">
        <f t="shared" si="120"/>
        <v/>
      </c>
      <c r="Q128" s="77" t="str">
        <f t="shared" si="69"/>
        <v/>
      </c>
      <c r="R128" s="337" t="str">
        <f t="shared" si="70"/>
        <v/>
      </c>
      <c r="S128" s="40" t="str">
        <f t="shared" si="71"/>
        <v/>
      </c>
      <c r="T128" s="77" t="str">
        <f t="shared" si="72"/>
        <v/>
      </c>
      <c r="U128" s="337" t="str">
        <f t="shared" si="73"/>
        <v/>
      </c>
      <c r="V128" s="40" t="str">
        <f t="shared" si="74"/>
        <v/>
      </c>
      <c r="W128" s="77" t="str">
        <f t="shared" si="75"/>
        <v/>
      </c>
      <c r="X128" s="41" t="str">
        <f t="shared" si="76"/>
        <v/>
      </c>
      <c r="Y128" s="41" t="str">
        <f t="shared" si="77"/>
        <v/>
      </c>
      <c r="Z128" s="41" t="str">
        <f t="shared" si="78"/>
        <v/>
      </c>
      <c r="AA128" s="42" t="str">
        <f t="shared" si="79"/>
        <v/>
      </c>
      <c r="AB128" s="338">
        <f t="shared" si="80"/>
        <v>0</v>
      </c>
      <c r="AC128" s="338" t="str">
        <f t="shared" si="81"/>
        <v/>
      </c>
      <c r="AD128" s="338" t="str">
        <f t="shared" si="82"/>
        <v/>
      </c>
      <c r="AE128" s="339" t="str">
        <f t="shared" si="83"/>
        <v/>
      </c>
      <c r="AF128" s="339" t="str">
        <f t="shared" si="84"/>
        <v/>
      </c>
      <c r="AG128" s="340" t="str">
        <f t="shared" si="85"/>
        <v/>
      </c>
      <c r="AH128" s="339" t="str">
        <f t="shared" si="86"/>
        <v/>
      </c>
      <c r="AI128" s="339" t="str">
        <f t="shared" si="87"/>
        <v/>
      </c>
      <c r="AJ128" s="340" t="str">
        <f t="shared" si="88"/>
        <v/>
      </c>
      <c r="AK128" s="339" t="str">
        <f t="shared" si="89"/>
        <v/>
      </c>
      <c r="AL128" s="339" t="str">
        <f t="shared" si="90"/>
        <v/>
      </c>
      <c r="AM128" s="340" t="str">
        <f t="shared" si="91"/>
        <v/>
      </c>
      <c r="AN128" s="341" t="str">
        <f t="shared" si="92"/>
        <v/>
      </c>
      <c r="AO128" s="342" t="str">
        <f t="shared" si="93"/>
        <v/>
      </c>
      <c r="AP128" s="339" t="str">
        <f t="shared" si="94"/>
        <v/>
      </c>
      <c r="AQ128" s="340" t="str">
        <f t="shared" si="95"/>
        <v/>
      </c>
      <c r="AR128" s="342" t="str">
        <f t="shared" si="96"/>
        <v/>
      </c>
      <c r="AS128" s="339" t="str">
        <f t="shared" si="97"/>
        <v/>
      </c>
      <c r="AT128" s="340" t="str">
        <f t="shared" si="98"/>
        <v/>
      </c>
      <c r="AU128" s="342" t="str">
        <f t="shared" si="99"/>
        <v/>
      </c>
      <c r="AV128" s="339" t="str">
        <f t="shared" si="100"/>
        <v/>
      </c>
      <c r="AW128" s="340" t="str">
        <f t="shared" si="101"/>
        <v/>
      </c>
      <c r="AX128" s="343"/>
      <c r="AY128" s="340" t="str">
        <f t="shared" si="102"/>
        <v/>
      </c>
      <c r="AZ128" s="340" t="str">
        <f t="shared" si="103"/>
        <v/>
      </c>
      <c r="BA128" s="344" t="str">
        <f t="shared" si="104"/>
        <v/>
      </c>
      <c r="BB128" s="345" t="str">
        <f t="shared" si="105"/>
        <v/>
      </c>
      <c r="BC128" s="346" t="str">
        <f t="shared" si="106"/>
        <v/>
      </c>
      <c r="BD128" s="344" t="str">
        <f t="shared" si="107"/>
        <v/>
      </c>
      <c r="BE128" s="345" t="str">
        <f t="shared" si="108"/>
        <v/>
      </c>
      <c r="BF128" s="346" t="str">
        <f t="shared" si="109"/>
        <v/>
      </c>
      <c r="BG128" s="344" t="str">
        <f t="shared" si="110"/>
        <v/>
      </c>
      <c r="BH128" s="347" t="str">
        <f t="shared" si="111"/>
        <v/>
      </c>
      <c r="BI128" s="348" t="str">
        <f t="shared" si="112"/>
        <v/>
      </c>
      <c r="BJ128" s="348" t="str">
        <f t="shared" si="113"/>
        <v/>
      </c>
      <c r="BK128" s="486" t="str">
        <f t="shared" si="114"/>
        <v/>
      </c>
      <c r="BL128" s="349" t="str">
        <f t="shared" si="121"/>
        <v/>
      </c>
      <c r="BM128" s="135" t="str">
        <f t="shared" si="122"/>
        <v/>
      </c>
      <c r="BN128" s="136" t="str">
        <f t="shared" si="123"/>
        <v/>
      </c>
      <c r="BO128" s="137" t="str">
        <f t="shared" si="124"/>
        <v/>
      </c>
      <c r="BP128" s="135" t="str">
        <f t="shared" si="125"/>
        <v/>
      </c>
      <c r="BQ128" s="136" t="str">
        <f t="shared" si="126"/>
        <v/>
      </c>
      <c r="BR128" s="137" t="str">
        <f t="shared" si="127"/>
        <v/>
      </c>
      <c r="BS128" s="135" t="str">
        <f t="shared" si="128"/>
        <v/>
      </c>
      <c r="BT128" s="140" t="str">
        <f t="shared" si="129"/>
        <v/>
      </c>
      <c r="BU128" s="348" t="str">
        <f t="shared" si="115"/>
        <v/>
      </c>
      <c r="BV128" s="348" t="str">
        <f t="shared" si="116"/>
        <v/>
      </c>
      <c r="BW128" s="348" t="str">
        <f t="shared" si="117"/>
        <v/>
      </c>
      <c r="BX128" s="350" t="str">
        <f t="shared" si="118"/>
        <v/>
      </c>
      <c r="BY128" s="351" t="str">
        <f t="shared" si="119"/>
        <v/>
      </c>
    </row>
    <row r="129" spans="1:77" s="5" customFormat="1" ht="15.6" x14ac:dyDescent="0.3">
      <c r="A129" s="141">
        <v>108</v>
      </c>
      <c r="B129" s="333"/>
      <c r="C129" s="22"/>
      <c r="D129" s="754"/>
      <c r="E129" s="756"/>
      <c r="F129" s="758"/>
      <c r="G129" s="49"/>
      <c r="H129" s="334"/>
      <c r="I129" s="334"/>
      <c r="J129" s="335"/>
      <c r="K129" s="336"/>
      <c r="L129" s="38" t="str">
        <f t="shared" si="65"/>
        <v/>
      </c>
      <c r="M129" s="38" t="str">
        <f t="shared" si="66"/>
        <v/>
      </c>
      <c r="N129" s="38" t="str">
        <f t="shared" si="67"/>
        <v/>
      </c>
      <c r="O129" s="39" t="str">
        <f t="shared" si="68"/>
        <v/>
      </c>
      <c r="P129" s="40" t="str">
        <f t="shared" si="120"/>
        <v/>
      </c>
      <c r="Q129" s="77" t="str">
        <f t="shared" si="69"/>
        <v/>
      </c>
      <c r="R129" s="337" t="str">
        <f t="shared" si="70"/>
        <v/>
      </c>
      <c r="S129" s="40" t="str">
        <f t="shared" si="71"/>
        <v/>
      </c>
      <c r="T129" s="77" t="str">
        <f t="shared" si="72"/>
        <v/>
      </c>
      <c r="U129" s="337" t="str">
        <f t="shared" si="73"/>
        <v/>
      </c>
      <c r="V129" s="40" t="str">
        <f t="shared" si="74"/>
        <v/>
      </c>
      <c r="W129" s="77" t="str">
        <f t="shared" si="75"/>
        <v/>
      </c>
      <c r="X129" s="41" t="str">
        <f t="shared" si="76"/>
        <v/>
      </c>
      <c r="Y129" s="41" t="str">
        <f t="shared" si="77"/>
        <v/>
      </c>
      <c r="Z129" s="41" t="str">
        <f t="shared" si="78"/>
        <v/>
      </c>
      <c r="AA129" s="42" t="str">
        <f t="shared" si="79"/>
        <v/>
      </c>
      <c r="AB129" s="338">
        <f t="shared" si="80"/>
        <v>0</v>
      </c>
      <c r="AC129" s="338" t="str">
        <f t="shared" si="81"/>
        <v/>
      </c>
      <c r="AD129" s="338" t="str">
        <f t="shared" si="82"/>
        <v/>
      </c>
      <c r="AE129" s="339" t="str">
        <f t="shared" si="83"/>
        <v/>
      </c>
      <c r="AF129" s="339" t="str">
        <f t="shared" si="84"/>
        <v/>
      </c>
      <c r="AG129" s="340" t="str">
        <f t="shared" si="85"/>
        <v/>
      </c>
      <c r="AH129" s="339" t="str">
        <f t="shared" si="86"/>
        <v/>
      </c>
      <c r="AI129" s="339" t="str">
        <f t="shared" si="87"/>
        <v/>
      </c>
      <c r="AJ129" s="340" t="str">
        <f t="shared" si="88"/>
        <v/>
      </c>
      <c r="AK129" s="339" t="str">
        <f t="shared" si="89"/>
        <v/>
      </c>
      <c r="AL129" s="339" t="str">
        <f t="shared" si="90"/>
        <v/>
      </c>
      <c r="AM129" s="340" t="str">
        <f t="shared" si="91"/>
        <v/>
      </c>
      <c r="AN129" s="341" t="str">
        <f t="shared" si="92"/>
        <v/>
      </c>
      <c r="AO129" s="342" t="str">
        <f t="shared" si="93"/>
        <v/>
      </c>
      <c r="AP129" s="339" t="str">
        <f t="shared" si="94"/>
        <v/>
      </c>
      <c r="AQ129" s="340" t="str">
        <f t="shared" si="95"/>
        <v/>
      </c>
      <c r="AR129" s="342" t="str">
        <f t="shared" si="96"/>
        <v/>
      </c>
      <c r="AS129" s="339" t="str">
        <f t="shared" si="97"/>
        <v/>
      </c>
      <c r="AT129" s="340" t="str">
        <f t="shared" si="98"/>
        <v/>
      </c>
      <c r="AU129" s="342" t="str">
        <f t="shared" si="99"/>
        <v/>
      </c>
      <c r="AV129" s="339" t="str">
        <f t="shared" si="100"/>
        <v/>
      </c>
      <c r="AW129" s="340" t="str">
        <f t="shared" si="101"/>
        <v/>
      </c>
      <c r="AX129" s="343"/>
      <c r="AY129" s="340" t="str">
        <f t="shared" si="102"/>
        <v/>
      </c>
      <c r="AZ129" s="340" t="str">
        <f t="shared" si="103"/>
        <v/>
      </c>
      <c r="BA129" s="344" t="str">
        <f t="shared" si="104"/>
        <v/>
      </c>
      <c r="BB129" s="345" t="str">
        <f t="shared" si="105"/>
        <v/>
      </c>
      <c r="BC129" s="346" t="str">
        <f t="shared" si="106"/>
        <v/>
      </c>
      <c r="BD129" s="344" t="str">
        <f t="shared" si="107"/>
        <v/>
      </c>
      <c r="BE129" s="345" t="str">
        <f t="shared" si="108"/>
        <v/>
      </c>
      <c r="BF129" s="346" t="str">
        <f t="shared" si="109"/>
        <v/>
      </c>
      <c r="BG129" s="344" t="str">
        <f t="shared" si="110"/>
        <v/>
      </c>
      <c r="BH129" s="347" t="str">
        <f t="shared" si="111"/>
        <v/>
      </c>
      <c r="BI129" s="348" t="str">
        <f t="shared" si="112"/>
        <v/>
      </c>
      <c r="BJ129" s="348" t="str">
        <f t="shared" si="113"/>
        <v/>
      </c>
      <c r="BK129" s="486" t="str">
        <f t="shared" si="114"/>
        <v/>
      </c>
      <c r="BL129" s="349" t="str">
        <f t="shared" si="121"/>
        <v/>
      </c>
      <c r="BM129" s="135" t="str">
        <f t="shared" si="122"/>
        <v/>
      </c>
      <c r="BN129" s="136" t="str">
        <f t="shared" si="123"/>
        <v/>
      </c>
      <c r="BO129" s="137" t="str">
        <f t="shared" si="124"/>
        <v/>
      </c>
      <c r="BP129" s="135" t="str">
        <f t="shared" si="125"/>
        <v/>
      </c>
      <c r="BQ129" s="136" t="str">
        <f t="shared" si="126"/>
        <v/>
      </c>
      <c r="BR129" s="137" t="str">
        <f t="shared" si="127"/>
        <v/>
      </c>
      <c r="BS129" s="135" t="str">
        <f t="shared" si="128"/>
        <v/>
      </c>
      <c r="BT129" s="140" t="str">
        <f t="shared" si="129"/>
        <v/>
      </c>
      <c r="BU129" s="348" t="str">
        <f t="shared" si="115"/>
        <v/>
      </c>
      <c r="BV129" s="348" t="str">
        <f t="shared" si="116"/>
        <v/>
      </c>
      <c r="BW129" s="348" t="str">
        <f t="shared" si="117"/>
        <v/>
      </c>
      <c r="BX129" s="350" t="str">
        <f t="shared" si="118"/>
        <v/>
      </c>
      <c r="BY129" s="351" t="str">
        <f t="shared" si="119"/>
        <v/>
      </c>
    </row>
    <row r="130" spans="1:77" s="5" customFormat="1" ht="15.6" x14ac:dyDescent="0.3">
      <c r="A130" s="141">
        <v>109</v>
      </c>
      <c r="B130" s="333"/>
      <c r="C130" s="22"/>
      <c r="D130" s="754"/>
      <c r="E130" s="756"/>
      <c r="F130" s="758"/>
      <c r="G130" s="49"/>
      <c r="H130" s="334"/>
      <c r="I130" s="334"/>
      <c r="J130" s="335"/>
      <c r="K130" s="336"/>
      <c r="L130" s="38" t="str">
        <f t="shared" si="65"/>
        <v/>
      </c>
      <c r="M130" s="38" t="str">
        <f t="shared" si="66"/>
        <v/>
      </c>
      <c r="N130" s="38" t="str">
        <f t="shared" si="67"/>
        <v/>
      </c>
      <c r="O130" s="39" t="str">
        <f t="shared" si="68"/>
        <v/>
      </c>
      <c r="P130" s="40" t="str">
        <f t="shared" si="120"/>
        <v/>
      </c>
      <c r="Q130" s="77" t="str">
        <f t="shared" si="69"/>
        <v/>
      </c>
      <c r="R130" s="337" t="str">
        <f t="shared" si="70"/>
        <v/>
      </c>
      <c r="S130" s="40" t="str">
        <f t="shared" si="71"/>
        <v/>
      </c>
      <c r="T130" s="77" t="str">
        <f t="shared" si="72"/>
        <v/>
      </c>
      <c r="U130" s="337" t="str">
        <f t="shared" si="73"/>
        <v/>
      </c>
      <c r="V130" s="40" t="str">
        <f t="shared" si="74"/>
        <v/>
      </c>
      <c r="W130" s="77" t="str">
        <f t="shared" si="75"/>
        <v/>
      </c>
      <c r="X130" s="41" t="str">
        <f t="shared" si="76"/>
        <v/>
      </c>
      <c r="Y130" s="41" t="str">
        <f t="shared" si="77"/>
        <v/>
      </c>
      <c r="Z130" s="41" t="str">
        <f t="shared" si="78"/>
        <v/>
      </c>
      <c r="AA130" s="42" t="str">
        <f t="shared" si="79"/>
        <v/>
      </c>
      <c r="AB130" s="338">
        <f t="shared" si="80"/>
        <v>0</v>
      </c>
      <c r="AC130" s="338" t="str">
        <f t="shared" si="81"/>
        <v/>
      </c>
      <c r="AD130" s="338" t="str">
        <f t="shared" si="82"/>
        <v/>
      </c>
      <c r="AE130" s="339" t="str">
        <f t="shared" si="83"/>
        <v/>
      </c>
      <c r="AF130" s="339" t="str">
        <f t="shared" si="84"/>
        <v/>
      </c>
      <c r="AG130" s="340" t="str">
        <f t="shared" si="85"/>
        <v/>
      </c>
      <c r="AH130" s="339" t="str">
        <f t="shared" si="86"/>
        <v/>
      </c>
      <c r="AI130" s="339" t="str">
        <f t="shared" si="87"/>
        <v/>
      </c>
      <c r="AJ130" s="340" t="str">
        <f t="shared" si="88"/>
        <v/>
      </c>
      <c r="AK130" s="339" t="str">
        <f t="shared" si="89"/>
        <v/>
      </c>
      <c r="AL130" s="339" t="str">
        <f t="shared" si="90"/>
        <v/>
      </c>
      <c r="AM130" s="340" t="str">
        <f t="shared" si="91"/>
        <v/>
      </c>
      <c r="AN130" s="341" t="str">
        <f t="shared" si="92"/>
        <v/>
      </c>
      <c r="AO130" s="342" t="str">
        <f t="shared" si="93"/>
        <v/>
      </c>
      <c r="AP130" s="339" t="str">
        <f t="shared" si="94"/>
        <v/>
      </c>
      <c r="AQ130" s="340" t="str">
        <f t="shared" si="95"/>
        <v/>
      </c>
      <c r="AR130" s="342" t="str">
        <f t="shared" si="96"/>
        <v/>
      </c>
      <c r="AS130" s="339" t="str">
        <f t="shared" si="97"/>
        <v/>
      </c>
      <c r="AT130" s="340" t="str">
        <f t="shared" si="98"/>
        <v/>
      </c>
      <c r="AU130" s="342" t="str">
        <f t="shared" si="99"/>
        <v/>
      </c>
      <c r="AV130" s="339" t="str">
        <f t="shared" si="100"/>
        <v/>
      </c>
      <c r="AW130" s="340" t="str">
        <f t="shared" si="101"/>
        <v/>
      </c>
      <c r="AX130" s="343"/>
      <c r="AY130" s="340" t="str">
        <f t="shared" si="102"/>
        <v/>
      </c>
      <c r="AZ130" s="340" t="str">
        <f t="shared" si="103"/>
        <v/>
      </c>
      <c r="BA130" s="344" t="str">
        <f t="shared" si="104"/>
        <v/>
      </c>
      <c r="BB130" s="345" t="str">
        <f t="shared" si="105"/>
        <v/>
      </c>
      <c r="BC130" s="346" t="str">
        <f t="shared" si="106"/>
        <v/>
      </c>
      <c r="BD130" s="344" t="str">
        <f t="shared" si="107"/>
        <v/>
      </c>
      <c r="BE130" s="345" t="str">
        <f t="shared" si="108"/>
        <v/>
      </c>
      <c r="BF130" s="346" t="str">
        <f t="shared" si="109"/>
        <v/>
      </c>
      <c r="BG130" s="344" t="str">
        <f t="shared" si="110"/>
        <v/>
      </c>
      <c r="BH130" s="347" t="str">
        <f t="shared" si="111"/>
        <v/>
      </c>
      <c r="BI130" s="348" t="str">
        <f t="shared" si="112"/>
        <v/>
      </c>
      <c r="BJ130" s="348" t="str">
        <f t="shared" si="113"/>
        <v/>
      </c>
      <c r="BK130" s="486" t="str">
        <f t="shared" si="114"/>
        <v/>
      </c>
      <c r="BL130" s="349" t="str">
        <f t="shared" si="121"/>
        <v/>
      </c>
      <c r="BM130" s="135" t="str">
        <f t="shared" si="122"/>
        <v/>
      </c>
      <c r="BN130" s="136" t="str">
        <f t="shared" si="123"/>
        <v/>
      </c>
      <c r="BO130" s="137" t="str">
        <f t="shared" si="124"/>
        <v/>
      </c>
      <c r="BP130" s="135" t="str">
        <f t="shared" si="125"/>
        <v/>
      </c>
      <c r="BQ130" s="136" t="str">
        <f t="shared" si="126"/>
        <v/>
      </c>
      <c r="BR130" s="137" t="str">
        <f t="shared" si="127"/>
        <v/>
      </c>
      <c r="BS130" s="135" t="str">
        <f t="shared" si="128"/>
        <v/>
      </c>
      <c r="BT130" s="140" t="str">
        <f t="shared" si="129"/>
        <v/>
      </c>
      <c r="BU130" s="348" t="str">
        <f t="shared" si="115"/>
        <v/>
      </c>
      <c r="BV130" s="348" t="str">
        <f t="shared" si="116"/>
        <v/>
      </c>
      <c r="BW130" s="348" t="str">
        <f t="shared" si="117"/>
        <v/>
      </c>
      <c r="BX130" s="350" t="str">
        <f t="shared" si="118"/>
        <v/>
      </c>
      <c r="BY130" s="351" t="str">
        <f t="shared" si="119"/>
        <v/>
      </c>
    </row>
    <row r="131" spans="1:77" s="5" customFormat="1" ht="15.6" x14ac:dyDescent="0.3">
      <c r="A131" s="141">
        <v>110</v>
      </c>
      <c r="B131" s="333"/>
      <c r="C131" s="22"/>
      <c r="D131" s="754"/>
      <c r="E131" s="756"/>
      <c r="F131" s="758"/>
      <c r="G131" s="49"/>
      <c r="H131" s="334"/>
      <c r="I131" s="334"/>
      <c r="J131" s="335"/>
      <c r="K131" s="336"/>
      <c r="L131" s="38" t="str">
        <f t="shared" si="65"/>
        <v/>
      </c>
      <c r="M131" s="38" t="str">
        <f t="shared" si="66"/>
        <v/>
      </c>
      <c r="N131" s="38" t="str">
        <f t="shared" si="67"/>
        <v/>
      </c>
      <c r="O131" s="39" t="str">
        <f t="shared" si="68"/>
        <v/>
      </c>
      <c r="P131" s="40" t="str">
        <f t="shared" si="120"/>
        <v/>
      </c>
      <c r="Q131" s="77" t="str">
        <f t="shared" si="69"/>
        <v/>
      </c>
      <c r="R131" s="337" t="str">
        <f t="shared" si="70"/>
        <v/>
      </c>
      <c r="S131" s="40" t="str">
        <f t="shared" si="71"/>
        <v/>
      </c>
      <c r="T131" s="77" t="str">
        <f t="shared" si="72"/>
        <v/>
      </c>
      <c r="U131" s="337" t="str">
        <f t="shared" si="73"/>
        <v/>
      </c>
      <c r="V131" s="40" t="str">
        <f t="shared" si="74"/>
        <v/>
      </c>
      <c r="W131" s="77" t="str">
        <f t="shared" si="75"/>
        <v/>
      </c>
      <c r="X131" s="41" t="str">
        <f t="shared" si="76"/>
        <v/>
      </c>
      <c r="Y131" s="41" t="str">
        <f t="shared" si="77"/>
        <v/>
      </c>
      <c r="Z131" s="41" t="str">
        <f t="shared" si="78"/>
        <v/>
      </c>
      <c r="AA131" s="42" t="str">
        <f t="shared" si="79"/>
        <v/>
      </c>
      <c r="AB131" s="338">
        <f t="shared" si="80"/>
        <v>0</v>
      </c>
      <c r="AC131" s="338" t="str">
        <f t="shared" si="81"/>
        <v/>
      </c>
      <c r="AD131" s="338" t="str">
        <f t="shared" si="82"/>
        <v/>
      </c>
      <c r="AE131" s="339" t="str">
        <f t="shared" si="83"/>
        <v/>
      </c>
      <c r="AF131" s="339" t="str">
        <f t="shared" si="84"/>
        <v/>
      </c>
      <c r="AG131" s="340" t="str">
        <f t="shared" si="85"/>
        <v/>
      </c>
      <c r="AH131" s="339" t="str">
        <f t="shared" si="86"/>
        <v/>
      </c>
      <c r="AI131" s="339" t="str">
        <f t="shared" si="87"/>
        <v/>
      </c>
      <c r="AJ131" s="340" t="str">
        <f t="shared" si="88"/>
        <v/>
      </c>
      <c r="AK131" s="339" t="str">
        <f t="shared" si="89"/>
        <v/>
      </c>
      <c r="AL131" s="339" t="str">
        <f t="shared" si="90"/>
        <v/>
      </c>
      <c r="AM131" s="340" t="str">
        <f t="shared" si="91"/>
        <v/>
      </c>
      <c r="AN131" s="341" t="str">
        <f t="shared" si="92"/>
        <v/>
      </c>
      <c r="AO131" s="342" t="str">
        <f t="shared" si="93"/>
        <v/>
      </c>
      <c r="AP131" s="339" t="str">
        <f t="shared" si="94"/>
        <v/>
      </c>
      <c r="AQ131" s="340" t="str">
        <f t="shared" si="95"/>
        <v/>
      </c>
      <c r="AR131" s="342" t="str">
        <f t="shared" si="96"/>
        <v/>
      </c>
      <c r="AS131" s="339" t="str">
        <f t="shared" si="97"/>
        <v/>
      </c>
      <c r="AT131" s="340" t="str">
        <f t="shared" si="98"/>
        <v/>
      </c>
      <c r="AU131" s="342" t="str">
        <f t="shared" si="99"/>
        <v/>
      </c>
      <c r="AV131" s="339" t="str">
        <f t="shared" si="100"/>
        <v/>
      </c>
      <c r="AW131" s="340" t="str">
        <f t="shared" si="101"/>
        <v/>
      </c>
      <c r="AX131" s="343"/>
      <c r="AY131" s="340" t="str">
        <f t="shared" si="102"/>
        <v/>
      </c>
      <c r="AZ131" s="340" t="str">
        <f t="shared" si="103"/>
        <v/>
      </c>
      <c r="BA131" s="344" t="str">
        <f t="shared" si="104"/>
        <v/>
      </c>
      <c r="BB131" s="345" t="str">
        <f t="shared" si="105"/>
        <v/>
      </c>
      <c r="BC131" s="346" t="str">
        <f t="shared" si="106"/>
        <v/>
      </c>
      <c r="BD131" s="344" t="str">
        <f t="shared" si="107"/>
        <v/>
      </c>
      <c r="BE131" s="345" t="str">
        <f t="shared" si="108"/>
        <v/>
      </c>
      <c r="BF131" s="346" t="str">
        <f t="shared" si="109"/>
        <v/>
      </c>
      <c r="BG131" s="344" t="str">
        <f t="shared" si="110"/>
        <v/>
      </c>
      <c r="BH131" s="347" t="str">
        <f t="shared" si="111"/>
        <v/>
      </c>
      <c r="BI131" s="348" t="str">
        <f t="shared" si="112"/>
        <v/>
      </c>
      <c r="BJ131" s="348" t="str">
        <f t="shared" si="113"/>
        <v/>
      </c>
      <c r="BK131" s="486" t="str">
        <f t="shared" si="114"/>
        <v/>
      </c>
      <c r="BL131" s="349" t="str">
        <f t="shared" si="121"/>
        <v/>
      </c>
      <c r="BM131" s="135" t="str">
        <f t="shared" si="122"/>
        <v/>
      </c>
      <c r="BN131" s="136" t="str">
        <f t="shared" si="123"/>
        <v/>
      </c>
      <c r="BO131" s="137" t="str">
        <f t="shared" si="124"/>
        <v/>
      </c>
      <c r="BP131" s="135" t="str">
        <f t="shared" si="125"/>
        <v/>
      </c>
      <c r="BQ131" s="136" t="str">
        <f t="shared" si="126"/>
        <v/>
      </c>
      <c r="BR131" s="137" t="str">
        <f t="shared" si="127"/>
        <v/>
      </c>
      <c r="BS131" s="135" t="str">
        <f t="shared" si="128"/>
        <v/>
      </c>
      <c r="BT131" s="140" t="str">
        <f t="shared" si="129"/>
        <v/>
      </c>
      <c r="BU131" s="348" t="str">
        <f t="shared" si="115"/>
        <v/>
      </c>
      <c r="BV131" s="348" t="str">
        <f t="shared" si="116"/>
        <v/>
      </c>
      <c r="BW131" s="348" t="str">
        <f t="shared" si="117"/>
        <v/>
      </c>
      <c r="BX131" s="350" t="str">
        <f t="shared" si="118"/>
        <v/>
      </c>
      <c r="BY131" s="351" t="str">
        <f t="shared" si="119"/>
        <v/>
      </c>
    </row>
    <row r="132" spans="1:77" s="5" customFormat="1" ht="15.6" x14ac:dyDescent="0.3">
      <c r="A132" s="141">
        <v>111</v>
      </c>
      <c r="B132" s="333"/>
      <c r="C132" s="22"/>
      <c r="D132" s="754"/>
      <c r="E132" s="756"/>
      <c r="F132" s="758"/>
      <c r="G132" s="49"/>
      <c r="H132" s="334"/>
      <c r="I132" s="334"/>
      <c r="J132" s="335"/>
      <c r="K132" s="336"/>
      <c r="L132" s="38" t="str">
        <f t="shared" si="65"/>
        <v/>
      </c>
      <c r="M132" s="38" t="str">
        <f t="shared" si="66"/>
        <v/>
      </c>
      <c r="N132" s="38" t="str">
        <f t="shared" si="67"/>
        <v/>
      </c>
      <c r="O132" s="39" t="str">
        <f t="shared" si="68"/>
        <v/>
      </c>
      <c r="P132" s="40" t="str">
        <f t="shared" si="120"/>
        <v/>
      </c>
      <c r="Q132" s="77" t="str">
        <f t="shared" si="69"/>
        <v/>
      </c>
      <c r="R132" s="337" t="str">
        <f t="shared" si="70"/>
        <v/>
      </c>
      <c r="S132" s="40" t="str">
        <f t="shared" si="71"/>
        <v/>
      </c>
      <c r="T132" s="77" t="str">
        <f t="shared" si="72"/>
        <v/>
      </c>
      <c r="U132" s="337" t="str">
        <f t="shared" si="73"/>
        <v/>
      </c>
      <c r="V132" s="40" t="str">
        <f t="shared" si="74"/>
        <v/>
      </c>
      <c r="W132" s="77" t="str">
        <f t="shared" si="75"/>
        <v/>
      </c>
      <c r="X132" s="41" t="str">
        <f t="shared" si="76"/>
        <v/>
      </c>
      <c r="Y132" s="41" t="str">
        <f t="shared" si="77"/>
        <v/>
      </c>
      <c r="Z132" s="41" t="str">
        <f t="shared" si="78"/>
        <v/>
      </c>
      <c r="AA132" s="42" t="str">
        <f t="shared" si="79"/>
        <v/>
      </c>
      <c r="AB132" s="338">
        <f t="shared" si="80"/>
        <v>0</v>
      </c>
      <c r="AC132" s="338" t="str">
        <f t="shared" si="81"/>
        <v/>
      </c>
      <c r="AD132" s="338" t="str">
        <f t="shared" si="82"/>
        <v/>
      </c>
      <c r="AE132" s="339" t="str">
        <f t="shared" si="83"/>
        <v/>
      </c>
      <c r="AF132" s="339" t="str">
        <f t="shared" si="84"/>
        <v/>
      </c>
      <c r="AG132" s="340" t="str">
        <f t="shared" si="85"/>
        <v/>
      </c>
      <c r="AH132" s="339" t="str">
        <f t="shared" si="86"/>
        <v/>
      </c>
      <c r="AI132" s="339" t="str">
        <f t="shared" si="87"/>
        <v/>
      </c>
      <c r="AJ132" s="340" t="str">
        <f t="shared" si="88"/>
        <v/>
      </c>
      <c r="AK132" s="339" t="str">
        <f t="shared" si="89"/>
        <v/>
      </c>
      <c r="AL132" s="339" t="str">
        <f t="shared" si="90"/>
        <v/>
      </c>
      <c r="AM132" s="340" t="str">
        <f t="shared" si="91"/>
        <v/>
      </c>
      <c r="AN132" s="341" t="str">
        <f t="shared" si="92"/>
        <v/>
      </c>
      <c r="AO132" s="342" t="str">
        <f t="shared" si="93"/>
        <v/>
      </c>
      <c r="AP132" s="339" t="str">
        <f t="shared" si="94"/>
        <v/>
      </c>
      <c r="AQ132" s="340" t="str">
        <f t="shared" si="95"/>
        <v/>
      </c>
      <c r="AR132" s="342" t="str">
        <f t="shared" si="96"/>
        <v/>
      </c>
      <c r="AS132" s="339" t="str">
        <f t="shared" si="97"/>
        <v/>
      </c>
      <c r="AT132" s="340" t="str">
        <f t="shared" si="98"/>
        <v/>
      </c>
      <c r="AU132" s="342" t="str">
        <f t="shared" si="99"/>
        <v/>
      </c>
      <c r="AV132" s="339" t="str">
        <f t="shared" si="100"/>
        <v/>
      </c>
      <c r="AW132" s="340" t="str">
        <f t="shared" si="101"/>
        <v/>
      </c>
      <c r="AX132" s="343"/>
      <c r="AY132" s="340" t="str">
        <f t="shared" si="102"/>
        <v/>
      </c>
      <c r="AZ132" s="340" t="str">
        <f t="shared" si="103"/>
        <v/>
      </c>
      <c r="BA132" s="344" t="str">
        <f t="shared" si="104"/>
        <v/>
      </c>
      <c r="BB132" s="345" t="str">
        <f t="shared" si="105"/>
        <v/>
      </c>
      <c r="BC132" s="346" t="str">
        <f t="shared" si="106"/>
        <v/>
      </c>
      <c r="BD132" s="344" t="str">
        <f t="shared" si="107"/>
        <v/>
      </c>
      <c r="BE132" s="345" t="str">
        <f t="shared" si="108"/>
        <v/>
      </c>
      <c r="BF132" s="346" t="str">
        <f t="shared" si="109"/>
        <v/>
      </c>
      <c r="BG132" s="344" t="str">
        <f t="shared" si="110"/>
        <v/>
      </c>
      <c r="BH132" s="347" t="str">
        <f t="shared" si="111"/>
        <v/>
      </c>
      <c r="BI132" s="348" t="str">
        <f t="shared" si="112"/>
        <v/>
      </c>
      <c r="BJ132" s="348" t="str">
        <f t="shared" si="113"/>
        <v/>
      </c>
      <c r="BK132" s="486" t="str">
        <f t="shared" si="114"/>
        <v/>
      </c>
      <c r="BL132" s="349" t="str">
        <f t="shared" si="121"/>
        <v/>
      </c>
      <c r="BM132" s="135" t="str">
        <f t="shared" si="122"/>
        <v/>
      </c>
      <c r="BN132" s="136" t="str">
        <f t="shared" si="123"/>
        <v/>
      </c>
      <c r="BO132" s="137" t="str">
        <f t="shared" si="124"/>
        <v/>
      </c>
      <c r="BP132" s="135" t="str">
        <f t="shared" si="125"/>
        <v/>
      </c>
      <c r="BQ132" s="136" t="str">
        <f t="shared" si="126"/>
        <v/>
      </c>
      <c r="BR132" s="137" t="str">
        <f t="shared" si="127"/>
        <v/>
      </c>
      <c r="BS132" s="135" t="str">
        <f t="shared" si="128"/>
        <v/>
      </c>
      <c r="BT132" s="140" t="str">
        <f t="shared" si="129"/>
        <v/>
      </c>
      <c r="BU132" s="348" t="str">
        <f t="shared" si="115"/>
        <v/>
      </c>
      <c r="BV132" s="348" t="str">
        <f t="shared" si="116"/>
        <v/>
      </c>
      <c r="BW132" s="348" t="str">
        <f t="shared" si="117"/>
        <v/>
      </c>
      <c r="BX132" s="350" t="str">
        <f t="shared" si="118"/>
        <v/>
      </c>
      <c r="BY132" s="351" t="str">
        <f t="shared" si="119"/>
        <v/>
      </c>
    </row>
    <row r="133" spans="1:77" s="5" customFormat="1" ht="15.6" x14ac:dyDescent="0.3">
      <c r="A133" s="141">
        <v>112</v>
      </c>
      <c r="B133" s="333"/>
      <c r="C133" s="22"/>
      <c r="D133" s="754"/>
      <c r="E133" s="756"/>
      <c r="F133" s="758"/>
      <c r="G133" s="49"/>
      <c r="H133" s="334"/>
      <c r="I133" s="334"/>
      <c r="J133" s="335"/>
      <c r="K133" s="336"/>
      <c r="L133" s="38" t="str">
        <f t="shared" si="65"/>
        <v/>
      </c>
      <c r="M133" s="38" t="str">
        <f t="shared" si="66"/>
        <v/>
      </c>
      <c r="N133" s="38" t="str">
        <f t="shared" si="67"/>
        <v/>
      </c>
      <c r="O133" s="39" t="str">
        <f t="shared" si="68"/>
        <v/>
      </c>
      <c r="P133" s="40" t="str">
        <f t="shared" si="120"/>
        <v/>
      </c>
      <c r="Q133" s="77" t="str">
        <f t="shared" si="69"/>
        <v/>
      </c>
      <c r="R133" s="337" t="str">
        <f t="shared" si="70"/>
        <v/>
      </c>
      <c r="S133" s="40" t="str">
        <f t="shared" si="71"/>
        <v/>
      </c>
      <c r="T133" s="77" t="str">
        <f t="shared" si="72"/>
        <v/>
      </c>
      <c r="U133" s="337" t="str">
        <f t="shared" si="73"/>
        <v/>
      </c>
      <c r="V133" s="40" t="str">
        <f t="shared" si="74"/>
        <v/>
      </c>
      <c r="W133" s="77" t="str">
        <f t="shared" si="75"/>
        <v/>
      </c>
      <c r="X133" s="41" t="str">
        <f t="shared" si="76"/>
        <v/>
      </c>
      <c r="Y133" s="41" t="str">
        <f t="shared" si="77"/>
        <v/>
      </c>
      <c r="Z133" s="41" t="str">
        <f t="shared" si="78"/>
        <v/>
      </c>
      <c r="AA133" s="42" t="str">
        <f t="shared" si="79"/>
        <v/>
      </c>
      <c r="AB133" s="338">
        <f t="shared" si="80"/>
        <v>0</v>
      </c>
      <c r="AC133" s="338" t="str">
        <f t="shared" si="81"/>
        <v/>
      </c>
      <c r="AD133" s="338" t="str">
        <f t="shared" si="82"/>
        <v/>
      </c>
      <c r="AE133" s="339" t="str">
        <f t="shared" si="83"/>
        <v/>
      </c>
      <c r="AF133" s="339" t="str">
        <f t="shared" si="84"/>
        <v/>
      </c>
      <c r="AG133" s="340" t="str">
        <f t="shared" si="85"/>
        <v/>
      </c>
      <c r="AH133" s="339" t="str">
        <f t="shared" si="86"/>
        <v/>
      </c>
      <c r="AI133" s="339" t="str">
        <f t="shared" si="87"/>
        <v/>
      </c>
      <c r="AJ133" s="340" t="str">
        <f t="shared" si="88"/>
        <v/>
      </c>
      <c r="AK133" s="339" t="str">
        <f t="shared" si="89"/>
        <v/>
      </c>
      <c r="AL133" s="339" t="str">
        <f t="shared" si="90"/>
        <v/>
      </c>
      <c r="AM133" s="340" t="str">
        <f t="shared" si="91"/>
        <v/>
      </c>
      <c r="AN133" s="341" t="str">
        <f t="shared" si="92"/>
        <v/>
      </c>
      <c r="AO133" s="342" t="str">
        <f t="shared" si="93"/>
        <v/>
      </c>
      <c r="AP133" s="339" t="str">
        <f t="shared" si="94"/>
        <v/>
      </c>
      <c r="AQ133" s="340" t="str">
        <f t="shared" si="95"/>
        <v/>
      </c>
      <c r="AR133" s="342" t="str">
        <f t="shared" si="96"/>
        <v/>
      </c>
      <c r="AS133" s="339" t="str">
        <f t="shared" si="97"/>
        <v/>
      </c>
      <c r="AT133" s="340" t="str">
        <f t="shared" si="98"/>
        <v/>
      </c>
      <c r="AU133" s="342" t="str">
        <f t="shared" si="99"/>
        <v/>
      </c>
      <c r="AV133" s="339" t="str">
        <f t="shared" si="100"/>
        <v/>
      </c>
      <c r="AW133" s="340" t="str">
        <f t="shared" si="101"/>
        <v/>
      </c>
      <c r="AX133" s="343"/>
      <c r="AY133" s="340" t="str">
        <f t="shared" si="102"/>
        <v/>
      </c>
      <c r="AZ133" s="340" t="str">
        <f t="shared" si="103"/>
        <v/>
      </c>
      <c r="BA133" s="344" t="str">
        <f t="shared" si="104"/>
        <v/>
      </c>
      <c r="BB133" s="345" t="str">
        <f t="shared" si="105"/>
        <v/>
      </c>
      <c r="BC133" s="346" t="str">
        <f t="shared" si="106"/>
        <v/>
      </c>
      <c r="BD133" s="344" t="str">
        <f t="shared" si="107"/>
        <v/>
      </c>
      <c r="BE133" s="345" t="str">
        <f t="shared" si="108"/>
        <v/>
      </c>
      <c r="BF133" s="346" t="str">
        <f t="shared" si="109"/>
        <v/>
      </c>
      <c r="BG133" s="344" t="str">
        <f t="shared" si="110"/>
        <v/>
      </c>
      <c r="BH133" s="347" t="str">
        <f t="shared" si="111"/>
        <v/>
      </c>
      <c r="BI133" s="348" t="str">
        <f t="shared" si="112"/>
        <v/>
      </c>
      <c r="BJ133" s="348" t="str">
        <f t="shared" si="113"/>
        <v/>
      </c>
      <c r="BK133" s="486" t="str">
        <f t="shared" si="114"/>
        <v/>
      </c>
      <c r="BL133" s="349" t="str">
        <f t="shared" si="121"/>
        <v/>
      </c>
      <c r="BM133" s="135" t="str">
        <f t="shared" si="122"/>
        <v/>
      </c>
      <c r="BN133" s="136" t="str">
        <f t="shared" si="123"/>
        <v/>
      </c>
      <c r="BO133" s="137" t="str">
        <f t="shared" si="124"/>
        <v/>
      </c>
      <c r="BP133" s="135" t="str">
        <f t="shared" si="125"/>
        <v/>
      </c>
      <c r="BQ133" s="136" t="str">
        <f t="shared" si="126"/>
        <v/>
      </c>
      <c r="BR133" s="137" t="str">
        <f t="shared" si="127"/>
        <v/>
      </c>
      <c r="BS133" s="135" t="str">
        <f t="shared" si="128"/>
        <v/>
      </c>
      <c r="BT133" s="140" t="str">
        <f t="shared" si="129"/>
        <v/>
      </c>
      <c r="BU133" s="348" t="str">
        <f t="shared" si="115"/>
        <v/>
      </c>
      <c r="BV133" s="348" t="str">
        <f t="shared" si="116"/>
        <v/>
      </c>
      <c r="BW133" s="348" t="str">
        <f t="shared" si="117"/>
        <v/>
      </c>
      <c r="BX133" s="350" t="str">
        <f t="shared" si="118"/>
        <v/>
      </c>
      <c r="BY133" s="351" t="str">
        <f t="shared" si="119"/>
        <v/>
      </c>
    </row>
    <row r="134" spans="1:77" s="5" customFormat="1" ht="15.6" x14ac:dyDescent="0.3">
      <c r="A134" s="141">
        <v>113</v>
      </c>
      <c r="B134" s="333"/>
      <c r="C134" s="22"/>
      <c r="D134" s="754"/>
      <c r="E134" s="756"/>
      <c r="F134" s="758"/>
      <c r="G134" s="49"/>
      <c r="H134" s="334"/>
      <c r="I134" s="334"/>
      <c r="J134" s="335"/>
      <c r="K134" s="336"/>
      <c r="L134" s="38" t="str">
        <f t="shared" si="65"/>
        <v/>
      </c>
      <c r="M134" s="38" t="str">
        <f t="shared" si="66"/>
        <v/>
      </c>
      <c r="N134" s="38" t="str">
        <f t="shared" si="67"/>
        <v/>
      </c>
      <c r="O134" s="39" t="str">
        <f t="shared" si="68"/>
        <v/>
      </c>
      <c r="P134" s="40" t="str">
        <f t="shared" si="120"/>
        <v/>
      </c>
      <c r="Q134" s="77" t="str">
        <f t="shared" si="69"/>
        <v/>
      </c>
      <c r="R134" s="337" t="str">
        <f t="shared" si="70"/>
        <v/>
      </c>
      <c r="S134" s="40" t="str">
        <f t="shared" si="71"/>
        <v/>
      </c>
      <c r="T134" s="77" t="str">
        <f t="shared" si="72"/>
        <v/>
      </c>
      <c r="U134" s="337" t="str">
        <f t="shared" si="73"/>
        <v/>
      </c>
      <c r="V134" s="40" t="str">
        <f t="shared" si="74"/>
        <v/>
      </c>
      <c r="W134" s="77" t="str">
        <f t="shared" si="75"/>
        <v/>
      </c>
      <c r="X134" s="41" t="str">
        <f t="shared" si="76"/>
        <v/>
      </c>
      <c r="Y134" s="41" t="str">
        <f t="shared" si="77"/>
        <v/>
      </c>
      <c r="Z134" s="41" t="str">
        <f t="shared" si="78"/>
        <v/>
      </c>
      <c r="AA134" s="42" t="str">
        <f t="shared" si="79"/>
        <v/>
      </c>
      <c r="AB134" s="338">
        <f t="shared" si="80"/>
        <v>0</v>
      </c>
      <c r="AC134" s="338" t="str">
        <f t="shared" si="81"/>
        <v/>
      </c>
      <c r="AD134" s="338" t="str">
        <f t="shared" si="82"/>
        <v/>
      </c>
      <c r="AE134" s="339" t="str">
        <f t="shared" si="83"/>
        <v/>
      </c>
      <c r="AF134" s="339" t="str">
        <f t="shared" si="84"/>
        <v/>
      </c>
      <c r="AG134" s="340" t="str">
        <f t="shared" si="85"/>
        <v/>
      </c>
      <c r="AH134" s="339" t="str">
        <f t="shared" si="86"/>
        <v/>
      </c>
      <c r="AI134" s="339" t="str">
        <f t="shared" si="87"/>
        <v/>
      </c>
      <c r="AJ134" s="340" t="str">
        <f t="shared" si="88"/>
        <v/>
      </c>
      <c r="AK134" s="339" t="str">
        <f t="shared" si="89"/>
        <v/>
      </c>
      <c r="AL134" s="339" t="str">
        <f t="shared" si="90"/>
        <v/>
      </c>
      <c r="AM134" s="340" t="str">
        <f t="shared" si="91"/>
        <v/>
      </c>
      <c r="AN134" s="341" t="str">
        <f t="shared" si="92"/>
        <v/>
      </c>
      <c r="AO134" s="342" t="str">
        <f t="shared" si="93"/>
        <v/>
      </c>
      <c r="AP134" s="339" t="str">
        <f t="shared" si="94"/>
        <v/>
      </c>
      <c r="AQ134" s="340" t="str">
        <f t="shared" si="95"/>
        <v/>
      </c>
      <c r="AR134" s="342" t="str">
        <f t="shared" si="96"/>
        <v/>
      </c>
      <c r="AS134" s="339" t="str">
        <f t="shared" si="97"/>
        <v/>
      </c>
      <c r="AT134" s="340" t="str">
        <f t="shared" si="98"/>
        <v/>
      </c>
      <c r="AU134" s="342" t="str">
        <f t="shared" si="99"/>
        <v/>
      </c>
      <c r="AV134" s="339" t="str">
        <f t="shared" si="100"/>
        <v/>
      </c>
      <c r="AW134" s="340" t="str">
        <f t="shared" si="101"/>
        <v/>
      </c>
      <c r="AX134" s="343"/>
      <c r="AY134" s="340" t="str">
        <f t="shared" si="102"/>
        <v/>
      </c>
      <c r="AZ134" s="340" t="str">
        <f t="shared" si="103"/>
        <v/>
      </c>
      <c r="BA134" s="344" t="str">
        <f t="shared" si="104"/>
        <v/>
      </c>
      <c r="BB134" s="345" t="str">
        <f t="shared" si="105"/>
        <v/>
      </c>
      <c r="BC134" s="346" t="str">
        <f t="shared" si="106"/>
        <v/>
      </c>
      <c r="BD134" s="344" t="str">
        <f t="shared" si="107"/>
        <v/>
      </c>
      <c r="BE134" s="345" t="str">
        <f t="shared" si="108"/>
        <v/>
      </c>
      <c r="BF134" s="346" t="str">
        <f t="shared" si="109"/>
        <v/>
      </c>
      <c r="BG134" s="344" t="str">
        <f t="shared" si="110"/>
        <v/>
      </c>
      <c r="BH134" s="347" t="str">
        <f t="shared" si="111"/>
        <v/>
      </c>
      <c r="BI134" s="348" t="str">
        <f t="shared" si="112"/>
        <v/>
      </c>
      <c r="BJ134" s="348" t="str">
        <f t="shared" si="113"/>
        <v/>
      </c>
      <c r="BK134" s="486" t="str">
        <f t="shared" si="114"/>
        <v/>
      </c>
      <c r="BL134" s="349" t="str">
        <f t="shared" si="121"/>
        <v/>
      </c>
      <c r="BM134" s="135" t="str">
        <f t="shared" si="122"/>
        <v/>
      </c>
      <c r="BN134" s="136" t="str">
        <f t="shared" si="123"/>
        <v/>
      </c>
      <c r="BO134" s="137" t="str">
        <f t="shared" si="124"/>
        <v/>
      </c>
      <c r="BP134" s="135" t="str">
        <f t="shared" si="125"/>
        <v/>
      </c>
      <c r="BQ134" s="136" t="str">
        <f t="shared" si="126"/>
        <v/>
      </c>
      <c r="BR134" s="137" t="str">
        <f t="shared" si="127"/>
        <v/>
      </c>
      <c r="BS134" s="135" t="str">
        <f t="shared" si="128"/>
        <v/>
      </c>
      <c r="BT134" s="140" t="str">
        <f t="shared" si="129"/>
        <v/>
      </c>
      <c r="BU134" s="348" t="str">
        <f t="shared" si="115"/>
        <v/>
      </c>
      <c r="BV134" s="348" t="str">
        <f t="shared" si="116"/>
        <v/>
      </c>
      <c r="BW134" s="348" t="str">
        <f t="shared" si="117"/>
        <v/>
      </c>
      <c r="BX134" s="350" t="str">
        <f t="shared" si="118"/>
        <v/>
      </c>
      <c r="BY134" s="351" t="str">
        <f t="shared" si="119"/>
        <v/>
      </c>
    </row>
    <row r="135" spans="1:77" s="5" customFormat="1" ht="15.6" x14ac:dyDescent="0.3">
      <c r="A135" s="141">
        <v>114</v>
      </c>
      <c r="B135" s="333"/>
      <c r="C135" s="22"/>
      <c r="D135" s="754"/>
      <c r="E135" s="756"/>
      <c r="F135" s="758"/>
      <c r="G135" s="49"/>
      <c r="H135" s="334"/>
      <c r="I135" s="334"/>
      <c r="J135" s="335"/>
      <c r="K135" s="336"/>
      <c r="L135" s="38" t="str">
        <f t="shared" si="65"/>
        <v/>
      </c>
      <c r="M135" s="38" t="str">
        <f t="shared" si="66"/>
        <v/>
      </c>
      <c r="N135" s="38" t="str">
        <f t="shared" si="67"/>
        <v/>
      </c>
      <c r="O135" s="39" t="str">
        <f t="shared" si="68"/>
        <v/>
      </c>
      <c r="P135" s="40" t="str">
        <f t="shared" si="120"/>
        <v/>
      </c>
      <c r="Q135" s="77" t="str">
        <f t="shared" si="69"/>
        <v/>
      </c>
      <c r="R135" s="337" t="str">
        <f t="shared" si="70"/>
        <v/>
      </c>
      <c r="S135" s="40" t="str">
        <f t="shared" si="71"/>
        <v/>
      </c>
      <c r="T135" s="77" t="str">
        <f t="shared" si="72"/>
        <v/>
      </c>
      <c r="U135" s="337" t="str">
        <f t="shared" si="73"/>
        <v/>
      </c>
      <c r="V135" s="40" t="str">
        <f t="shared" si="74"/>
        <v/>
      </c>
      <c r="W135" s="77" t="str">
        <f t="shared" si="75"/>
        <v/>
      </c>
      <c r="X135" s="41" t="str">
        <f t="shared" si="76"/>
        <v/>
      </c>
      <c r="Y135" s="41" t="str">
        <f t="shared" si="77"/>
        <v/>
      </c>
      <c r="Z135" s="41" t="str">
        <f t="shared" si="78"/>
        <v/>
      </c>
      <c r="AA135" s="42" t="str">
        <f t="shared" si="79"/>
        <v/>
      </c>
      <c r="AB135" s="338">
        <f t="shared" si="80"/>
        <v>0</v>
      </c>
      <c r="AC135" s="338" t="str">
        <f t="shared" si="81"/>
        <v/>
      </c>
      <c r="AD135" s="338" t="str">
        <f t="shared" si="82"/>
        <v/>
      </c>
      <c r="AE135" s="339" t="str">
        <f t="shared" si="83"/>
        <v/>
      </c>
      <c r="AF135" s="339" t="str">
        <f t="shared" si="84"/>
        <v/>
      </c>
      <c r="AG135" s="340" t="str">
        <f t="shared" si="85"/>
        <v/>
      </c>
      <c r="AH135" s="339" t="str">
        <f t="shared" si="86"/>
        <v/>
      </c>
      <c r="AI135" s="339" t="str">
        <f t="shared" si="87"/>
        <v/>
      </c>
      <c r="AJ135" s="340" t="str">
        <f t="shared" si="88"/>
        <v/>
      </c>
      <c r="AK135" s="339" t="str">
        <f t="shared" si="89"/>
        <v/>
      </c>
      <c r="AL135" s="339" t="str">
        <f t="shared" si="90"/>
        <v/>
      </c>
      <c r="AM135" s="340" t="str">
        <f t="shared" si="91"/>
        <v/>
      </c>
      <c r="AN135" s="341" t="str">
        <f t="shared" si="92"/>
        <v/>
      </c>
      <c r="AO135" s="342" t="str">
        <f t="shared" si="93"/>
        <v/>
      </c>
      <c r="AP135" s="339" t="str">
        <f t="shared" si="94"/>
        <v/>
      </c>
      <c r="AQ135" s="340" t="str">
        <f t="shared" si="95"/>
        <v/>
      </c>
      <c r="AR135" s="342" t="str">
        <f t="shared" si="96"/>
        <v/>
      </c>
      <c r="AS135" s="339" t="str">
        <f t="shared" si="97"/>
        <v/>
      </c>
      <c r="AT135" s="340" t="str">
        <f t="shared" si="98"/>
        <v/>
      </c>
      <c r="AU135" s="342" t="str">
        <f t="shared" si="99"/>
        <v/>
      </c>
      <c r="AV135" s="339" t="str">
        <f t="shared" si="100"/>
        <v/>
      </c>
      <c r="AW135" s="340" t="str">
        <f t="shared" si="101"/>
        <v/>
      </c>
      <c r="AX135" s="343"/>
      <c r="AY135" s="340" t="str">
        <f t="shared" si="102"/>
        <v/>
      </c>
      <c r="AZ135" s="340" t="str">
        <f t="shared" si="103"/>
        <v/>
      </c>
      <c r="BA135" s="344" t="str">
        <f t="shared" si="104"/>
        <v/>
      </c>
      <c r="BB135" s="345" t="str">
        <f t="shared" si="105"/>
        <v/>
      </c>
      <c r="BC135" s="346" t="str">
        <f t="shared" si="106"/>
        <v/>
      </c>
      <c r="BD135" s="344" t="str">
        <f t="shared" si="107"/>
        <v/>
      </c>
      <c r="BE135" s="345" t="str">
        <f t="shared" si="108"/>
        <v/>
      </c>
      <c r="BF135" s="346" t="str">
        <f t="shared" si="109"/>
        <v/>
      </c>
      <c r="BG135" s="344" t="str">
        <f t="shared" si="110"/>
        <v/>
      </c>
      <c r="BH135" s="347" t="str">
        <f t="shared" si="111"/>
        <v/>
      </c>
      <c r="BI135" s="348" t="str">
        <f t="shared" si="112"/>
        <v/>
      </c>
      <c r="BJ135" s="348" t="str">
        <f t="shared" si="113"/>
        <v/>
      </c>
      <c r="BK135" s="486" t="str">
        <f t="shared" si="114"/>
        <v/>
      </c>
      <c r="BL135" s="349" t="str">
        <f t="shared" si="121"/>
        <v/>
      </c>
      <c r="BM135" s="135" t="str">
        <f t="shared" si="122"/>
        <v/>
      </c>
      <c r="BN135" s="136" t="str">
        <f t="shared" si="123"/>
        <v/>
      </c>
      <c r="BO135" s="137" t="str">
        <f t="shared" si="124"/>
        <v/>
      </c>
      <c r="BP135" s="135" t="str">
        <f t="shared" si="125"/>
        <v/>
      </c>
      <c r="BQ135" s="136" t="str">
        <f t="shared" si="126"/>
        <v/>
      </c>
      <c r="BR135" s="137" t="str">
        <f t="shared" si="127"/>
        <v/>
      </c>
      <c r="BS135" s="135" t="str">
        <f t="shared" si="128"/>
        <v/>
      </c>
      <c r="BT135" s="140" t="str">
        <f t="shared" si="129"/>
        <v/>
      </c>
      <c r="BU135" s="348" t="str">
        <f t="shared" si="115"/>
        <v/>
      </c>
      <c r="BV135" s="348" t="str">
        <f t="shared" si="116"/>
        <v/>
      </c>
      <c r="BW135" s="348" t="str">
        <f t="shared" si="117"/>
        <v/>
      </c>
      <c r="BX135" s="350" t="str">
        <f t="shared" si="118"/>
        <v/>
      </c>
      <c r="BY135" s="351" t="str">
        <f t="shared" si="119"/>
        <v/>
      </c>
    </row>
    <row r="136" spans="1:77" s="5" customFormat="1" ht="15.6" x14ac:dyDescent="0.3">
      <c r="A136" s="141">
        <v>115</v>
      </c>
      <c r="B136" s="333"/>
      <c r="C136" s="22"/>
      <c r="D136" s="754"/>
      <c r="E136" s="756"/>
      <c r="F136" s="758"/>
      <c r="G136" s="49"/>
      <c r="H136" s="334"/>
      <c r="I136" s="334"/>
      <c r="J136" s="335"/>
      <c r="K136" s="336"/>
      <c r="L136" s="38" t="str">
        <f t="shared" si="65"/>
        <v/>
      </c>
      <c r="M136" s="38" t="str">
        <f t="shared" si="66"/>
        <v/>
      </c>
      <c r="N136" s="38" t="str">
        <f t="shared" si="67"/>
        <v/>
      </c>
      <c r="O136" s="39" t="str">
        <f t="shared" si="68"/>
        <v/>
      </c>
      <c r="P136" s="40" t="str">
        <f t="shared" si="120"/>
        <v/>
      </c>
      <c r="Q136" s="77" t="str">
        <f t="shared" si="69"/>
        <v/>
      </c>
      <c r="R136" s="337" t="str">
        <f t="shared" si="70"/>
        <v/>
      </c>
      <c r="S136" s="40" t="str">
        <f t="shared" si="71"/>
        <v/>
      </c>
      <c r="T136" s="77" t="str">
        <f t="shared" si="72"/>
        <v/>
      </c>
      <c r="U136" s="337" t="str">
        <f t="shared" si="73"/>
        <v/>
      </c>
      <c r="V136" s="40" t="str">
        <f t="shared" si="74"/>
        <v/>
      </c>
      <c r="W136" s="77" t="str">
        <f t="shared" si="75"/>
        <v/>
      </c>
      <c r="X136" s="41" t="str">
        <f t="shared" si="76"/>
        <v/>
      </c>
      <c r="Y136" s="41" t="str">
        <f t="shared" si="77"/>
        <v/>
      </c>
      <c r="Z136" s="41" t="str">
        <f t="shared" si="78"/>
        <v/>
      </c>
      <c r="AA136" s="42" t="str">
        <f t="shared" si="79"/>
        <v/>
      </c>
      <c r="AB136" s="338">
        <f t="shared" si="80"/>
        <v>0</v>
      </c>
      <c r="AC136" s="338" t="str">
        <f t="shared" si="81"/>
        <v/>
      </c>
      <c r="AD136" s="338" t="str">
        <f t="shared" si="82"/>
        <v/>
      </c>
      <c r="AE136" s="339" t="str">
        <f t="shared" si="83"/>
        <v/>
      </c>
      <c r="AF136" s="339" t="str">
        <f t="shared" si="84"/>
        <v/>
      </c>
      <c r="AG136" s="340" t="str">
        <f t="shared" si="85"/>
        <v/>
      </c>
      <c r="AH136" s="339" t="str">
        <f t="shared" si="86"/>
        <v/>
      </c>
      <c r="AI136" s="339" t="str">
        <f t="shared" si="87"/>
        <v/>
      </c>
      <c r="AJ136" s="340" t="str">
        <f t="shared" si="88"/>
        <v/>
      </c>
      <c r="AK136" s="339" t="str">
        <f t="shared" si="89"/>
        <v/>
      </c>
      <c r="AL136" s="339" t="str">
        <f t="shared" si="90"/>
        <v/>
      </c>
      <c r="AM136" s="340" t="str">
        <f t="shared" si="91"/>
        <v/>
      </c>
      <c r="AN136" s="341" t="str">
        <f t="shared" si="92"/>
        <v/>
      </c>
      <c r="AO136" s="342" t="str">
        <f t="shared" si="93"/>
        <v/>
      </c>
      <c r="AP136" s="339" t="str">
        <f t="shared" si="94"/>
        <v/>
      </c>
      <c r="AQ136" s="340" t="str">
        <f t="shared" si="95"/>
        <v/>
      </c>
      <c r="AR136" s="342" t="str">
        <f t="shared" si="96"/>
        <v/>
      </c>
      <c r="AS136" s="339" t="str">
        <f t="shared" si="97"/>
        <v/>
      </c>
      <c r="AT136" s="340" t="str">
        <f t="shared" si="98"/>
        <v/>
      </c>
      <c r="AU136" s="342" t="str">
        <f t="shared" si="99"/>
        <v/>
      </c>
      <c r="AV136" s="339" t="str">
        <f t="shared" si="100"/>
        <v/>
      </c>
      <c r="AW136" s="340" t="str">
        <f t="shared" si="101"/>
        <v/>
      </c>
      <c r="AX136" s="343"/>
      <c r="AY136" s="340" t="str">
        <f t="shared" si="102"/>
        <v/>
      </c>
      <c r="AZ136" s="340" t="str">
        <f t="shared" si="103"/>
        <v/>
      </c>
      <c r="BA136" s="344" t="str">
        <f t="shared" si="104"/>
        <v/>
      </c>
      <c r="BB136" s="345" t="str">
        <f t="shared" si="105"/>
        <v/>
      </c>
      <c r="BC136" s="346" t="str">
        <f t="shared" si="106"/>
        <v/>
      </c>
      <c r="BD136" s="344" t="str">
        <f t="shared" si="107"/>
        <v/>
      </c>
      <c r="BE136" s="345" t="str">
        <f t="shared" si="108"/>
        <v/>
      </c>
      <c r="BF136" s="346" t="str">
        <f t="shared" si="109"/>
        <v/>
      </c>
      <c r="BG136" s="344" t="str">
        <f t="shared" si="110"/>
        <v/>
      </c>
      <c r="BH136" s="347" t="str">
        <f t="shared" si="111"/>
        <v/>
      </c>
      <c r="BI136" s="348" t="str">
        <f t="shared" si="112"/>
        <v/>
      </c>
      <c r="BJ136" s="348" t="str">
        <f t="shared" si="113"/>
        <v/>
      </c>
      <c r="BK136" s="486" t="str">
        <f t="shared" si="114"/>
        <v/>
      </c>
      <c r="BL136" s="349" t="str">
        <f t="shared" si="121"/>
        <v/>
      </c>
      <c r="BM136" s="135" t="str">
        <f t="shared" si="122"/>
        <v/>
      </c>
      <c r="BN136" s="136" t="str">
        <f t="shared" si="123"/>
        <v/>
      </c>
      <c r="BO136" s="137" t="str">
        <f t="shared" si="124"/>
        <v/>
      </c>
      <c r="BP136" s="135" t="str">
        <f t="shared" si="125"/>
        <v/>
      </c>
      <c r="BQ136" s="136" t="str">
        <f t="shared" si="126"/>
        <v/>
      </c>
      <c r="BR136" s="137" t="str">
        <f t="shared" si="127"/>
        <v/>
      </c>
      <c r="BS136" s="135" t="str">
        <f t="shared" si="128"/>
        <v/>
      </c>
      <c r="BT136" s="140" t="str">
        <f t="shared" si="129"/>
        <v/>
      </c>
      <c r="BU136" s="348" t="str">
        <f t="shared" si="115"/>
        <v/>
      </c>
      <c r="BV136" s="348" t="str">
        <f t="shared" si="116"/>
        <v/>
      </c>
      <c r="BW136" s="348" t="str">
        <f t="shared" si="117"/>
        <v/>
      </c>
      <c r="BX136" s="350" t="str">
        <f t="shared" si="118"/>
        <v/>
      </c>
      <c r="BY136" s="351" t="str">
        <f t="shared" si="119"/>
        <v/>
      </c>
    </row>
    <row r="137" spans="1:77" s="5" customFormat="1" ht="16.2" thickBot="1" x14ac:dyDescent="0.35">
      <c r="A137" s="142">
        <v>116</v>
      </c>
      <c r="B137" s="460"/>
      <c r="C137" s="461"/>
      <c r="D137" s="755"/>
      <c r="E137" s="757"/>
      <c r="F137" s="759"/>
      <c r="G137" s="462"/>
      <c r="H137" s="463"/>
      <c r="I137" s="463"/>
      <c r="J137" s="464"/>
      <c r="K137" s="465"/>
      <c r="L137" s="148" t="str">
        <f t="shared" si="65"/>
        <v/>
      </c>
      <c r="M137" s="148" t="str">
        <f t="shared" si="66"/>
        <v/>
      </c>
      <c r="N137" s="148" t="str">
        <f t="shared" si="67"/>
        <v/>
      </c>
      <c r="O137" s="466" t="str">
        <f t="shared" si="68"/>
        <v/>
      </c>
      <c r="P137" s="150" t="str">
        <f t="shared" si="120"/>
        <v/>
      </c>
      <c r="Q137" s="467" t="str">
        <f t="shared" si="69"/>
        <v/>
      </c>
      <c r="R137" s="468" t="str">
        <f t="shared" si="70"/>
        <v/>
      </c>
      <c r="S137" s="150" t="str">
        <f t="shared" si="71"/>
        <v/>
      </c>
      <c r="T137" s="467" t="str">
        <f t="shared" si="72"/>
        <v/>
      </c>
      <c r="U137" s="468" t="str">
        <f t="shared" si="73"/>
        <v/>
      </c>
      <c r="V137" s="150" t="str">
        <f t="shared" si="74"/>
        <v/>
      </c>
      <c r="W137" s="467" t="str">
        <f t="shared" si="75"/>
        <v/>
      </c>
      <c r="X137" s="469" t="str">
        <f t="shared" si="76"/>
        <v/>
      </c>
      <c r="Y137" s="469" t="str">
        <f t="shared" si="77"/>
        <v/>
      </c>
      <c r="Z137" s="469" t="str">
        <f t="shared" si="78"/>
        <v/>
      </c>
      <c r="AA137" s="470" t="str">
        <f t="shared" si="79"/>
        <v/>
      </c>
      <c r="AB137" s="471">
        <f t="shared" si="80"/>
        <v>0</v>
      </c>
      <c r="AC137" s="471" t="str">
        <f t="shared" si="81"/>
        <v/>
      </c>
      <c r="AD137" s="471" t="str">
        <f t="shared" si="82"/>
        <v/>
      </c>
      <c r="AE137" s="472" t="str">
        <f t="shared" si="83"/>
        <v/>
      </c>
      <c r="AF137" s="472" t="str">
        <f t="shared" si="84"/>
        <v/>
      </c>
      <c r="AG137" s="473" t="str">
        <f t="shared" si="85"/>
        <v/>
      </c>
      <c r="AH137" s="472" t="str">
        <f t="shared" si="86"/>
        <v/>
      </c>
      <c r="AI137" s="472" t="str">
        <f t="shared" si="87"/>
        <v/>
      </c>
      <c r="AJ137" s="473" t="str">
        <f t="shared" si="88"/>
        <v/>
      </c>
      <c r="AK137" s="472" t="str">
        <f t="shared" si="89"/>
        <v/>
      </c>
      <c r="AL137" s="472" t="str">
        <f t="shared" si="90"/>
        <v/>
      </c>
      <c r="AM137" s="473" t="str">
        <f t="shared" si="91"/>
        <v/>
      </c>
      <c r="AN137" s="474" t="str">
        <f t="shared" si="92"/>
        <v/>
      </c>
      <c r="AO137" s="475" t="str">
        <f t="shared" si="93"/>
        <v/>
      </c>
      <c r="AP137" s="472" t="str">
        <f t="shared" si="94"/>
        <v/>
      </c>
      <c r="AQ137" s="473" t="str">
        <f t="shared" si="95"/>
        <v/>
      </c>
      <c r="AR137" s="475" t="str">
        <f t="shared" si="96"/>
        <v/>
      </c>
      <c r="AS137" s="472" t="str">
        <f t="shared" si="97"/>
        <v/>
      </c>
      <c r="AT137" s="473" t="str">
        <f t="shared" si="98"/>
        <v/>
      </c>
      <c r="AU137" s="475" t="str">
        <f t="shared" si="99"/>
        <v/>
      </c>
      <c r="AV137" s="472" t="str">
        <f t="shared" si="100"/>
        <v/>
      </c>
      <c r="AW137" s="473" t="str">
        <f t="shared" si="101"/>
        <v/>
      </c>
      <c r="AX137" s="476"/>
      <c r="AY137" s="473" t="str">
        <f t="shared" si="102"/>
        <v/>
      </c>
      <c r="AZ137" s="473" t="str">
        <f t="shared" si="103"/>
        <v/>
      </c>
      <c r="BA137" s="477" t="str">
        <f t="shared" si="104"/>
        <v/>
      </c>
      <c r="BB137" s="478" t="str">
        <f t="shared" si="105"/>
        <v/>
      </c>
      <c r="BC137" s="479" t="str">
        <f t="shared" si="106"/>
        <v/>
      </c>
      <c r="BD137" s="477" t="str">
        <f t="shared" si="107"/>
        <v/>
      </c>
      <c r="BE137" s="478" t="str">
        <f t="shared" si="108"/>
        <v/>
      </c>
      <c r="BF137" s="479" t="str">
        <f t="shared" si="109"/>
        <v/>
      </c>
      <c r="BG137" s="477" t="str">
        <f t="shared" si="110"/>
        <v/>
      </c>
      <c r="BH137" s="480" t="str">
        <f t="shared" si="111"/>
        <v/>
      </c>
      <c r="BI137" s="481" t="str">
        <f t="shared" si="112"/>
        <v/>
      </c>
      <c r="BJ137" s="481" t="str">
        <f t="shared" si="113"/>
        <v/>
      </c>
      <c r="BK137" s="487" t="str">
        <f t="shared" si="114"/>
        <v/>
      </c>
      <c r="BL137" s="482" t="str">
        <f t="shared" si="121"/>
        <v/>
      </c>
      <c r="BM137" s="483" t="str">
        <f t="shared" si="122"/>
        <v/>
      </c>
      <c r="BN137" s="484" t="str">
        <f t="shared" si="123"/>
        <v/>
      </c>
      <c r="BO137" s="485" t="str">
        <f t="shared" si="124"/>
        <v/>
      </c>
      <c r="BP137" s="483" t="str">
        <f t="shared" si="125"/>
        <v/>
      </c>
      <c r="BQ137" s="484" t="str">
        <f t="shared" si="126"/>
        <v/>
      </c>
      <c r="BR137" s="485" t="str">
        <f t="shared" si="127"/>
        <v/>
      </c>
      <c r="BS137" s="483" t="str">
        <f t="shared" si="128"/>
        <v/>
      </c>
      <c r="BT137" s="153" t="str">
        <f t="shared" si="129"/>
        <v/>
      </c>
      <c r="BU137" s="348" t="str">
        <f t="shared" si="115"/>
        <v/>
      </c>
      <c r="BV137" s="348" t="str">
        <f t="shared" si="116"/>
        <v/>
      </c>
      <c r="BW137" s="348" t="str">
        <f t="shared" si="117"/>
        <v/>
      </c>
      <c r="BX137" s="350" t="str">
        <f t="shared" si="118"/>
        <v/>
      </c>
      <c r="BY137" s="351" t="str">
        <f t="shared" si="119"/>
        <v/>
      </c>
    </row>
    <row r="138" spans="1:77" s="61" customFormat="1" ht="16.2" hidden="1" thickTop="1" x14ac:dyDescent="0.3">
      <c r="A138" s="441">
        <v>117</v>
      </c>
      <c r="B138" s="125"/>
      <c r="C138" s="385" t="s">
        <v>37</v>
      </c>
      <c r="D138" s="353"/>
      <c r="E138" s="354"/>
      <c r="F138" s="355"/>
      <c r="G138" s="356"/>
      <c r="H138" s="357"/>
      <c r="I138" s="357"/>
      <c r="J138" s="357"/>
      <c r="K138" s="62"/>
      <c r="L138" s="442" t="str">
        <f t="shared" si="65"/>
        <v/>
      </c>
      <c r="M138" s="442" t="str">
        <f t="shared" si="66"/>
        <v/>
      </c>
      <c r="N138" s="442" t="str">
        <f t="shared" si="67"/>
        <v/>
      </c>
      <c r="O138" s="443" t="str">
        <f t="shared" si="68"/>
        <v/>
      </c>
      <c r="P138" s="380" t="str">
        <f t="shared" si="120"/>
        <v/>
      </c>
      <c r="Q138" s="444" t="str">
        <f t="shared" si="69"/>
        <v/>
      </c>
      <c r="R138" s="445" t="str">
        <f t="shared" si="70"/>
        <v/>
      </c>
      <c r="S138" s="380" t="str">
        <f t="shared" si="71"/>
        <v/>
      </c>
      <c r="T138" s="444" t="str">
        <f t="shared" si="72"/>
        <v/>
      </c>
      <c r="U138" s="445" t="str">
        <f t="shared" si="73"/>
        <v/>
      </c>
      <c r="V138" s="380" t="str">
        <f t="shared" si="74"/>
        <v/>
      </c>
      <c r="W138" s="444" t="str">
        <f t="shared" si="75"/>
        <v/>
      </c>
      <c r="X138" s="446">
        <f t="shared" si="76"/>
        <v>0</v>
      </c>
      <c r="Y138" s="446">
        <f t="shared" si="77"/>
        <v>0</v>
      </c>
      <c r="Z138" s="446">
        <f t="shared" si="78"/>
        <v>0</v>
      </c>
      <c r="AA138" s="447">
        <f t="shared" si="79"/>
        <v>0</v>
      </c>
      <c r="AB138" s="448">
        <f t="shared" si="80"/>
        <v>0</v>
      </c>
      <c r="AC138" s="448" t="str">
        <f t="shared" si="81"/>
        <v>Elem. Grade Span Group</v>
      </c>
      <c r="AD138" s="448" t="str">
        <f t="shared" si="82"/>
        <v/>
      </c>
      <c r="AE138" s="449" t="str">
        <f t="shared" si="83"/>
        <v/>
      </c>
      <c r="AF138" s="449" t="str">
        <f t="shared" si="84"/>
        <v/>
      </c>
      <c r="AG138" s="450" t="str">
        <f t="shared" si="85"/>
        <v/>
      </c>
      <c r="AH138" s="449" t="str">
        <f t="shared" si="86"/>
        <v/>
      </c>
      <c r="AI138" s="449" t="str">
        <f t="shared" si="87"/>
        <v/>
      </c>
      <c r="AJ138" s="450" t="str">
        <f t="shared" si="88"/>
        <v/>
      </c>
      <c r="AK138" s="449" t="str">
        <f t="shared" si="89"/>
        <v/>
      </c>
      <c r="AL138" s="449" t="str">
        <f t="shared" si="90"/>
        <v/>
      </c>
      <c r="AM138" s="450" t="str">
        <f t="shared" si="91"/>
        <v/>
      </c>
      <c r="AN138" s="451" t="str">
        <f t="shared" si="92"/>
        <v/>
      </c>
      <c r="AO138" s="452" t="str">
        <f t="shared" si="93"/>
        <v/>
      </c>
      <c r="AP138" s="449" t="str">
        <f t="shared" si="94"/>
        <v/>
      </c>
      <c r="AQ138" s="450" t="str">
        <f t="shared" si="95"/>
        <v/>
      </c>
      <c r="AR138" s="452" t="str">
        <f t="shared" si="96"/>
        <v/>
      </c>
      <c r="AS138" s="449" t="str">
        <f t="shared" si="97"/>
        <v/>
      </c>
      <c r="AT138" s="450" t="str">
        <f t="shared" si="98"/>
        <v/>
      </c>
      <c r="AU138" s="452" t="str">
        <f t="shared" si="99"/>
        <v/>
      </c>
      <c r="AV138" s="449" t="str">
        <f t="shared" si="100"/>
        <v/>
      </c>
      <c r="AW138" s="450" t="str">
        <f t="shared" si="101"/>
        <v/>
      </c>
      <c r="AX138" s="453"/>
      <c r="AY138" s="450" t="str">
        <f t="shared" si="102"/>
        <v/>
      </c>
      <c r="AZ138" s="450" t="str">
        <f t="shared" si="103"/>
        <v/>
      </c>
      <c r="BA138" s="454" t="str">
        <f t="shared" si="104"/>
        <v/>
      </c>
      <c r="BB138" s="455" t="str">
        <f t="shared" si="105"/>
        <v/>
      </c>
      <c r="BC138" s="456" t="str">
        <f t="shared" si="106"/>
        <v/>
      </c>
      <c r="BD138" s="454" t="str">
        <f t="shared" si="107"/>
        <v/>
      </c>
      <c r="BE138" s="455" t="str">
        <f t="shared" si="108"/>
        <v/>
      </c>
      <c r="BF138" s="456" t="str">
        <f t="shared" si="109"/>
        <v/>
      </c>
      <c r="BG138" s="454" t="str">
        <f t="shared" si="110"/>
        <v/>
      </c>
      <c r="BH138" s="457" t="str">
        <f t="shared" si="111"/>
        <v/>
      </c>
      <c r="BI138" s="377" t="str">
        <f t="shared" si="112"/>
        <v/>
      </c>
      <c r="BJ138" s="377" t="str">
        <f t="shared" si="113"/>
        <v/>
      </c>
      <c r="BK138" s="378" t="str">
        <f t="shared" si="114"/>
        <v/>
      </c>
      <c r="BL138" s="379" t="str">
        <f t="shared" si="121"/>
        <v/>
      </c>
      <c r="BM138" s="380" t="str">
        <f t="shared" si="122"/>
        <v/>
      </c>
      <c r="BN138" s="381" t="str">
        <f t="shared" si="123"/>
        <v/>
      </c>
      <c r="BO138" s="382" t="str">
        <f t="shared" si="124"/>
        <v/>
      </c>
      <c r="BP138" s="380" t="str">
        <f t="shared" si="125"/>
        <v/>
      </c>
      <c r="BQ138" s="381" t="str">
        <f t="shared" si="126"/>
        <v/>
      </c>
      <c r="BR138" s="382" t="str">
        <f t="shared" si="127"/>
        <v/>
      </c>
      <c r="BS138" s="380" t="str">
        <f t="shared" si="128"/>
        <v/>
      </c>
      <c r="BT138" s="444" t="str">
        <f t="shared" si="129"/>
        <v/>
      </c>
      <c r="BU138" s="377" t="str">
        <f t="shared" si="115"/>
        <v/>
      </c>
      <c r="BV138" s="377" t="str">
        <f t="shared" si="116"/>
        <v/>
      </c>
      <c r="BW138" s="377" t="str">
        <f t="shared" si="117"/>
        <v/>
      </c>
      <c r="BX138" s="383" t="str">
        <f t="shared" si="118"/>
        <v/>
      </c>
      <c r="BY138" s="384" t="str">
        <f t="shared" si="119"/>
        <v/>
      </c>
    </row>
    <row r="139" spans="1:77" s="61" customFormat="1" ht="16.2" hidden="1" thickTop="1" x14ac:dyDescent="0.3">
      <c r="A139" s="352">
        <v>118</v>
      </c>
      <c r="B139" s="125"/>
      <c r="C139" s="385" t="s">
        <v>38</v>
      </c>
      <c r="D139" s="353"/>
      <c r="E139" s="354"/>
      <c r="F139" s="355"/>
      <c r="G139" s="356"/>
      <c r="H139" s="357"/>
      <c r="I139" s="357"/>
      <c r="J139" s="358"/>
      <c r="K139" s="359"/>
      <c r="L139" s="360" t="str">
        <f t="shared" si="65"/>
        <v/>
      </c>
      <c r="M139" s="360" t="str">
        <f t="shared" si="66"/>
        <v/>
      </c>
      <c r="N139" s="360" t="str">
        <f t="shared" si="67"/>
        <v/>
      </c>
      <c r="O139" s="361" t="str">
        <f t="shared" si="68"/>
        <v/>
      </c>
      <c r="P139" s="362" t="str">
        <f t="shared" si="120"/>
        <v/>
      </c>
      <c r="Q139" s="363" t="str">
        <f t="shared" si="69"/>
        <v/>
      </c>
      <c r="R139" s="364" t="str">
        <f t="shared" si="70"/>
        <v/>
      </c>
      <c r="S139" s="362" t="str">
        <f t="shared" si="71"/>
        <v/>
      </c>
      <c r="T139" s="363" t="str">
        <f t="shared" si="72"/>
        <v/>
      </c>
      <c r="U139" s="364" t="str">
        <f t="shared" si="73"/>
        <v/>
      </c>
      <c r="V139" s="362" t="str">
        <f t="shared" si="74"/>
        <v/>
      </c>
      <c r="W139" s="363" t="str">
        <f t="shared" si="75"/>
        <v/>
      </c>
      <c r="X139" s="365">
        <f t="shared" si="76"/>
        <v>0</v>
      </c>
      <c r="Y139" s="365">
        <f t="shared" si="77"/>
        <v>0</v>
      </c>
      <c r="Z139" s="365">
        <f t="shared" si="78"/>
        <v>0</v>
      </c>
      <c r="AA139" s="366">
        <f t="shared" si="79"/>
        <v>0</v>
      </c>
      <c r="AB139" s="367">
        <f t="shared" si="80"/>
        <v>0</v>
      </c>
      <c r="AC139" s="367" t="str">
        <f t="shared" si="81"/>
        <v>Middle Grade Span Group</v>
      </c>
      <c r="AD139" s="367" t="str">
        <f t="shared" si="82"/>
        <v/>
      </c>
      <c r="AE139" s="368" t="str">
        <f t="shared" si="83"/>
        <v/>
      </c>
      <c r="AF139" s="368" t="str">
        <f t="shared" si="84"/>
        <v/>
      </c>
      <c r="AG139" s="369" t="str">
        <f t="shared" si="85"/>
        <v/>
      </c>
      <c r="AH139" s="368" t="str">
        <f t="shared" si="86"/>
        <v/>
      </c>
      <c r="AI139" s="368" t="str">
        <f t="shared" si="87"/>
        <v/>
      </c>
      <c r="AJ139" s="369" t="str">
        <f t="shared" si="88"/>
        <v/>
      </c>
      <c r="AK139" s="368" t="str">
        <f t="shared" si="89"/>
        <v/>
      </c>
      <c r="AL139" s="368" t="str">
        <f t="shared" si="90"/>
        <v/>
      </c>
      <c r="AM139" s="369" t="str">
        <f t="shared" si="91"/>
        <v/>
      </c>
      <c r="AN139" s="370" t="str">
        <f t="shared" si="92"/>
        <v/>
      </c>
      <c r="AO139" s="371" t="str">
        <f t="shared" si="93"/>
        <v/>
      </c>
      <c r="AP139" s="368" t="str">
        <f t="shared" si="94"/>
        <v/>
      </c>
      <c r="AQ139" s="369" t="str">
        <f t="shared" si="95"/>
        <v/>
      </c>
      <c r="AR139" s="371" t="str">
        <f t="shared" si="96"/>
        <v/>
      </c>
      <c r="AS139" s="368" t="str">
        <f t="shared" si="97"/>
        <v/>
      </c>
      <c r="AT139" s="369" t="str">
        <f t="shared" si="98"/>
        <v/>
      </c>
      <c r="AU139" s="371" t="str">
        <f t="shared" si="99"/>
        <v/>
      </c>
      <c r="AV139" s="368" t="str">
        <f t="shared" si="100"/>
        <v/>
      </c>
      <c r="AW139" s="369" t="str">
        <f t="shared" si="101"/>
        <v/>
      </c>
      <c r="AX139" s="372"/>
      <c r="AY139" s="369" t="str">
        <f t="shared" si="102"/>
        <v/>
      </c>
      <c r="AZ139" s="369" t="str">
        <f t="shared" si="103"/>
        <v/>
      </c>
      <c r="BA139" s="373" t="str">
        <f t="shared" si="104"/>
        <v/>
      </c>
      <c r="BB139" s="374" t="str">
        <f t="shared" si="105"/>
        <v/>
      </c>
      <c r="BC139" s="375" t="str">
        <f t="shared" si="106"/>
        <v/>
      </c>
      <c r="BD139" s="373" t="str">
        <f t="shared" si="107"/>
        <v/>
      </c>
      <c r="BE139" s="374" t="str">
        <f t="shared" si="108"/>
        <v/>
      </c>
      <c r="BF139" s="375" t="str">
        <f t="shared" si="109"/>
        <v/>
      </c>
      <c r="BG139" s="373" t="str">
        <f t="shared" si="110"/>
        <v/>
      </c>
      <c r="BH139" s="376" t="str">
        <f t="shared" si="111"/>
        <v/>
      </c>
      <c r="BI139" s="377" t="str">
        <f t="shared" si="112"/>
        <v/>
      </c>
      <c r="BJ139" s="377" t="str">
        <f t="shared" si="113"/>
        <v/>
      </c>
      <c r="BK139" s="378" t="str">
        <f t="shared" si="114"/>
        <v/>
      </c>
      <c r="BL139" s="379" t="str">
        <f t="shared" si="121"/>
        <v/>
      </c>
      <c r="BM139" s="380" t="str">
        <f t="shared" si="122"/>
        <v/>
      </c>
      <c r="BN139" s="381" t="str">
        <f t="shared" si="123"/>
        <v/>
      </c>
      <c r="BO139" s="382" t="str">
        <f t="shared" si="124"/>
        <v/>
      </c>
      <c r="BP139" s="380" t="str">
        <f t="shared" si="125"/>
        <v/>
      </c>
      <c r="BQ139" s="381" t="str">
        <f t="shared" si="126"/>
        <v/>
      </c>
      <c r="BR139" s="382" t="str">
        <f t="shared" si="127"/>
        <v/>
      </c>
      <c r="BS139" s="380" t="str">
        <f t="shared" si="128"/>
        <v/>
      </c>
      <c r="BT139" s="363" t="str">
        <f t="shared" si="129"/>
        <v/>
      </c>
      <c r="BU139" s="377" t="str">
        <f t="shared" si="115"/>
        <v/>
      </c>
      <c r="BV139" s="377" t="str">
        <f t="shared" si="116"/>
        <v/>
      </c>
      <c r="BW139" s="377" t="str">
        <f t="shared" si="117"/>
        <v/>
      </c>
      <c r="BX139" s="383" t="str">
        <f t="shared" si="118"/>
        <v/>
      </c>
      <c r="BY139" s="384" t="str">
        <f t="shared" si="119"/>
        <v/>
      </c>
    </row>
    <row r="140" spans="1:77" s="61" customFormat="1" ht="16.2" hidden="1" thickTop="1" x14ac:dyDescent="0.3">
      <c r="A140" s="352">
        <v>119</v>
      </c>
      <c r="B140" s="125"/>
      <c r="C140" s="385" t="s">
        <v>39</v>
      </c>
      <c r="D140" s="353"/>
      <c r="E140" s="354"/>
      <c r="F140" s="355"/>
      <c r="G140" s="356"/>
      <c r="H140" s="357"/>
      <c r="I140" s="357"/>
      <c r="J140" s="358"/>
      <c r="K140" s="359"/>
      <c r="L140" s="360" t="str">
        <f t="shared" si="65"/>
        <v/>
      </c>
      <c r="M140" s="360" t="str">
        <f t="shared" si="66"/>
        <v/>
      </c>
      <c r="N140" s="360" t="str">
        <f t="shared" si="67"/>
        <v/>
      </c>
      <c r="O140" s="361" t="str">
        <f t="shared" si="68"/>
        <v/>
      </c>
      <c r="P140" s="362" t="str">
        <f t="shared" si="120"/>
        <v/>
      </c>
      <c r="Q140" s="363" t="str">
        <f t="shared" si="69"/>
        <v/>
      </c>
      <c r="R140" s="364" t="str">
        <f t="shared" si="70"/>
        <v/>
      </c>
      <c r="S140" s="362" t="str">
        <f t="shared" si="71"/>
        <v/>
      </c>
      <c r="T140" s="363" t="str">
        <f t="shared" si="72"/>
        <v/>
      </c>
      <c r="U140" s="364" t="str">
        <f t="shared" si="73"/>
        <v/>
      </c>
      <c r="V140" s="362" t="str">
        <f t="shared" si="74"/>
        <v/>
      </c>
      <c r="W140" s="363" t="str">
        <f t="shared" si="75"/>
        <v/>
      </c>
      <c r="X140" s="365">
        <f t="shared" si="76"/>
        <v>0</v>
      </c>
      <c r="Y140" s="365">
        <f t="shared" si="77"/>
        <v>0</v>
      </c>
      <c r="Z140" s="365">
        <f t="shared" si="78"/>
        <v>0</v>
      </c>
      <c r="AA140" s="366">
        <f t="shared" si="79"/>
        <v>0</v>
      </c>
      <c r="AB140" s="367">
        <f t="shared" si="80"/>
        <v>0</v>
      </c>
      <c r="AC140" s="367" t="str">
        <f t="shared" si="81"/>
        <v>High Grade Span Group</v>
      </c>
      <c r="AD140" s="367" t="str">
        <f t="shared" si="82"/>
        <v/>
      </c>
      <c r="AE140" s="368" t="str">
        <f t="shared" si="83"/>
        <v/>
      </c>
      <c r="AF140" s="368" t="str">
        <f t="shared" si="84"/>
        <v/>
      </c>
      <c r="AG140" s="369" t="str">
        <f t="shared" si="85"/>
        <v/>
      </c>
      <c r="AH140" s="368" t="str">
        <f t="shared" si="86"/>
        <v/>
      </c>
      <c r="AI140" s="368" t="str">
        <f t="shared" si="87"/>
        <v/>
      </c>
      <c r="AJ140" s="369" t="str">
        <f t="shared" si="88"/>
        <v/>
      </c>
      <c r="AK140" s="368" t="str">
        <f t="shared" si="89"/>
        <v/>
      </c>
      <c r="AL140" s="368" t="str">
        <f t="shared" si="90"/>
        <v/>
      </c>
      <c r="AM140" s="369" t="str">
        <f t="shared" si="91"/>
        <v/>
      </c>
      <c r="AN140" s="370" t="str">
        <f t="shared" si="92"/>
        <v/>
      </c>
      <c r="AO140" s="371" t="str">
        <f t="shared" si="93"/>
        <v/>
      </c>
      <c r="AP140" s="368" t="str">
        <f t="shared" si="94"/>
        <v/>
      </c>
      <c r="AQ140" s="369" t="str">
        <f t="shared" si="95"/>
        <v/>
      </c>
      <c r="AR140" s="371" t="str">
        <f t="shared" si="96"/>
        <v/>
      </c>
      <c r="AS140" s="368" t="str">
        <f t="shared" si="97"/>
        <v/>
      </c>
      <c r="AT140" s="369" t="str">
        <f t="shared" si="98"/>
        <v/>
      </c>
      <c r="AU140" s="371" t="str">
        <f t="shared" si="99"/>
        <v/>
      </c>
      <c r="AV140" s="368" t="str">
        <f t="shared" si="100"/>
        <v/>
      </c>
      <c r="AW140" s="369" t="str">
        <f t="shared" si="101"/>
        <v/>
      </c>
      <c r="AX140" s="372"/>
      <c r="AY140" s="369" t="str">
        <f t="shared" si="102"/>
        <v/>
      </c>
      <c r="AZ140" s="369" t="str">
        <f t="shared" si="103"/>
        <v/>
      </c>
      <c r="BA140" s="373" t="str">
        <f t="shared" si="104"/>
        <v/>
      </c>
      <c r="BB140" s="374" t="str">
        <f t="shared" si="105"/>
        <v/>
      </c>
      <c r="BC140" s="375" t="str">
        <f t="shared" si="106"/>
        <v/>
      </c>
      <c r="BD140" s="373" t="str">
        <f t="shared" si="107"/>
        <v/>
      </c>
      <c r="BE140" s="374" t="str">
        <f t="shared" si="108"/>
        <v/>
      </c>
      <c r="BF140" s="375" t="str">
        <f t="shared" si="109"/>
        <v/>
      </c>
      <c r="BG140" s="373" t="str">
        <f t="shared" si="110"/>
        <v/>
      </c>
      <c r="BH140" s="376" t="str">
        <f t="shared" si="111"/>
        <v/>
      </c>
      <c r="BI140" s="377" t="str">
        <f t="shared" si="112"/>
        <v/>
      </c>
      <c r="BJ140" s="377" t="str">
        <f t="shared" si="113"/>
        <v/>
      </c>
      <c r="BK140" s="378" t="str">
        <f t="shared" si="114"/>
        <v/>
      </c>
      <c r="BL140" s="379" t="str">
        <f t="shared" si="121"/>
        <v/>
      </c>
      <c r="BM140" s="380" t="str">
        <f t="shared" si="122"/>
        <v/>
      </c>
      <c r="BN140" s="381" t="str">
        <f t="shared" si="123"/>
        <v/>
      </c>
      <c r="BO140" s="382" t="str">
        <f t="shared" si="124"/>
        <v/>
      </c>
      <c r="BP140" s="380" t="str">
        <f t="shared" si="125"/>
        <v/>
      </c>
      <c r="BQ140" s="381" t="str">
        <f t="shared" si="126"/>
        <v/>
      </c>
      <c r="BR140" s="382" t="str">
        <f t="shared" si="127"/>
        <v/>
      </c>
      <c r="BS140" s="380" t="str">
        <f t="shared" si="128"/>
        <v/>
      </c>
      <c r="BT140" s="363" t="str">
        <f t="shared" si="129"/>
        <v/>
      </c>
      <c r="BU140" s="377" t="str">
        <f t="shared" si="115"/>
        <v/>
      </c>
      <c r="BV140" s="377" t="str">
        <f t="shared" si="116"/>
        <v/>
      </c>
      <c r="BW140" s="377" t="str">
        <f t="shared" si="117"/>
        <v/>
      </c>
      <c r="BX140" s="383" t="str">
        <f t="shared" si="118"/>
        <v/>
      </c>
      <c r="BY140" s="384" t="str">
        <f t="shared" si="119"/>
        <v/>
      </c>
    </row>
    <row r="141" spans="1:77" s="61" customFormat="1" ht="16.2" hidden="1" thickTop="1" x14ac:dyDescent="0.3">
      <c r="A141" s="352">
        <v>120</v>
      </c>
      <c r="B141" s="125"/>
      <c r="C141" s="385" t="s">
        <v>41</v>
      </c>
      <c r="D141" s="353"/>
      <c r="E141" s="354"/>
      <c r="F141" s="355"/>
      <c r="G141" s="356"/>
      <c r="H141" s="357"/>
      <c r="I141" s="357"/>
      <c r="J141" s="358"/>
      <c r="K141" s="359"/>
      <c r="L141" s="360" t="str">
        <f t="shared" si="65"/>
        <v/>
      </c>
      <c r="M141" s="360" t="str">
        <f t="shared" si="66"/>
        <v/>
      </c>
      <c r="N141" s="360" t="str">
        <f t="shared" si="67"/>
        <v/>
      </c>
      <c r="O141" s="361" t="str">
        <f t="shared" si="68"/>
        <v/>
      </c>
      <c r="P141" s="362" t="str">
        <f t="shared" si="120"/>
        <v/>
      </c>
      <c r="Q141" s="363" t="str">
        <f t="shared" si="69"/>
        <v/>
      </c>
      <c r="R141" s="364" t="str">
        <f t="shared" si="70"/>
        <v/>
      </c>
      <c r="S141" s="362" t="str">
        <f t="shared" si="71"/>
        <v/>
      </c>
      <c r="T141" s="363" t="str">
        <f t="shared" si="72"/>
        <v/>
      </c>
      <c r="U141" s="364" t="str">
        <f t="shared" si="73"/>
        <v/>
      </c>
      <c r="V141" s="362" t="str">
        <f t="shared" si="74"/>
        <v/>
      </c>
      <c r="W141" s="363" t="str">
        <f t="shared" si="75"/>
        <v/>
      </c>
      <c r="X141" s="365">
        <f t="shared" si="76"/>
        <v>0</v>
      </c>
      <c r="Y141" s="365">
        <f t="shared" si="77"/>
        <v>0</v>
      </c>
      <c r="Z141" s="365">
        <f t="shared" si="78"/>
        <v>0</v>
      </c>
      <c r="AA141" s="366">
        <f t="shared" si="79"/>
        <v>0</v>
      </c>
      <c r="AB141" s="367">
        <f t="shared" si="80"/>
        <v>0</v>
      </c>
      <c r="AC141" s="367" t="str">
        <f t="shared" si="81"/>
        <v>Elem. Grade Span Group/Low</v>
      </c>
      <c r="AD141" s="367" t="str">
        <f t="shared" si="82"/>
        <v/>
      </c>
      <c r="AE141" s="368" t="str">
        <f t="shared" si="83"/>
        <v/>
      </c>
      <c r="AF141" s="368" t="str">
        <f t="shared" si="84"/>
        <v/>
      </c>
      <c r="AG141" s="369" t="str">
        <f t="shared" si="85"/>
        <v/>
      </c>
      <c r="AH141" s="368" t="str">
        <f t="shared" si="86"/>
        <v/>
      </c>
      <c r="AI141" s="368" t="str">
        <f t="shared" si="87"/>
        <v/>
      </c>
      <c r="AJ141" s="369" t="str">
        <f t="shared" si="88"/>
        <v/>
      </c>
      <c r="AK141" s="368" t="str">
        <f t="shared" si="89"/>
        <v/>
      </c>
      <c r="AL141" s="368" t="str">
        <f t="shared" si="90"/>
        <v/>
      </c>
      <c r="AM141" s="369" t="str">
        <f t="shared" si="91"/>
        <v/>
      </c>
      <c r="AN141" s="370" t="str">
        <f t="shared" si="92"/>
        <v/>
      </c>
      <c r="AO141" s="371" t="str">
        <f t="shared" si="93"/>
        <v/>
      </c>
      <c r="AP141" s="368" t="str">
        <f t="shared" si="94"/>
        <v/>
      </c>
      <c r="AQ141" s="369" t="str">
        <f t="shared" si="95"/>
        <v/>
      </c>
      <c r="AR141" s="371" t="str">
        <f t="shared" si="96"/>
        <v/>
      </c>
      <c r="AS141" s="368" t="str">
        <f t="shared" si="97"/>
        <v/>
      </c>
      <c r="AT141" s="369" t="str">
        <f t="shared" si="98"/>
        <v/>
      </c>
      <c r="AU141" s="371" t="str">
        <f t="shared" si="99"/>
        <v/>
      </c>
      <c r="AV141" s="368" t="str">
        <f t="shared" si="100"/>
        <v/>
      </c>
      <c r="AW141" s="369" t="str">
        <f t="shared" si="101"/>
        <v/>
      </c>
      <c r="AX141" s="372"/>
      <c r="AY141" s="369" t="str">
        <f t="shared" si="102"/>
        <v/>
      </c>
      <c r="AZ141" s="369" t="str">
        <f t="shared" si="103"/>
        <v/>
      </c>
      <c r="BA141" s="373" t="str">
        <f t="shared" si="104"/>
        <v/>
      </c>
      <c r="BB141" s="374" t="str">
        <f t="shared" si="105"/>
        <v/>
      </c>
      <c r="BC141" s="375" t="str">
        <f t="shared" si="106"/>
        <v/>
      </c>
      <c r="BD141" s="373" t="str">
        <f t="shared" si="107"/>
        <v/>
      </c>
      <c r="BE141" s="374" t="str">
        <f t="shared" si="108"/>
        <v/>
      </c>
      <c r="BF141" s="375" t="str">
        <f t="shared" si="109"/>
        <v/>
      </c>
      <c r="BG141" s="373" t="str">
        <f t="shared" si="110"/>
        <v/>
      </c>
      <c r="BH141" s="376" t="str">
        <f t="shared" si="111"/>
        <v/>
      </c>
      <c r="BI141" s="377" t="str">
        <f t="shared" si="112"/>
        <v/>
      </c>
      <c r="BJ141" s="377" t="str">
        <f t="shared" si="113"/>
        <v/>
      </c>
      <c r="BK141" s="378" t="str">
        <f t="shared" si="114"/>
        <v/>
      </c>
      <c r="BL141" s="379" t="str">
        <f t="shared" si="121"/>
        <v/>
      </c>
      <c r="BM141" s="380" t="str">
        <f t="shared" si="122"/>
        <v/>
      </c>
      <c r="BN141" s="381" t="str">
        <f t="shared" si="123"/>
        <v/>
      </c>
      <c r="BO141" s="382" t="str">
        <f t="shared" si="124"/>
        <v/>
      </c>
      <c r="BP141" s="380" t="str">
        <f t="shared" si="125"/>
        <v/>
      </c>
      <c r="BQ141" s="381" t="str">
        <f t="shared" si="126"/>
        <v/>
      </c>
      <c r="BR141" s="382" t="str">
        <f t="shared" si="127"/>
        <v/>
      </c>
      <c r="BS141" s="380" t="str">
        <f t="shared" si="128"/>
        <v/>
      </c>
      <c r="BT141" s="363" t="str">
        <f t="shared" si="129"/>
        <v/>
      </c>
      <c r="BU141" s="377" t="str">
        <f t="shared" si="115"/>
        <v/>
      </c>
      <c r="BV141" s="377" t="str">
        <f t="shared" si="116"/>
        <v/>
      </c>
      <c r="BW141" s="377" t="str">
        <f t="shared" si="117"/>
        <v/>
      </c>
      <c r="BX141" s="383" t="str">
        <f t="shared" si="118"/>
        <v/>
      </c>
      <c r="BY141" s="384" t="str">
        <f t="shared" si="119"/>
        <v/>
      </c>
    </row>
    <row r="142" spans="1:77" s="61" customFormat="1" ht="16.2" hidden="1" thickTop="1" x14ac:dyDescent="0.3">
      <c r="A142" s="352">
        <v>121</v>
      </c>
      <c r="B142" s="125"/>
      <c r="C142" s="385" t="s">
        <v>40</v>
      </c>
      <c r="D142" s="353"/>
      <c r="E142" s="354"/>
      <c r="F142" s="355"/>
      <c r="G142" s="356"/>
      <c r="H142" s="357"/>
      <c r="I142" s="357"/>
      <c r="J142" s="358"/>
      <c r="K142" s="359"/>
      <c r="L142" s="360" t="str">
        <f t="shared" si="65"/>
        <v/>
      </c>
      <c r="M142" s="360" t="str">
        <f t="shared" si="66"/>
        <v/>
      </c>
      <c r="N142" s="360" t="str">
        <f t="shared" si="67"/>
        <v/>
      </c>
      <c r="O142" s="361" t="str">
        <f t="shared" si="68"/>
        <v/>
      </c>
      <c r="P142" s="362" t="str">
        <f t="shared" si="120"/>
        <v/>
      </c>
      <c r="Q142" s="363" t="str">
        <f t="shared" si="69"/>
        <v/>
      </c>
      <c r="R142" s="364" t="str">
        <f t="shared" si="70"/>
        <v/>
      </c>
      <c r="S142" s="362" t="str">
        <f t="shared" si="71"/>
        <v/>
      </c>
      <c r="T142" s="363" t="str">
        <f t="shared" si="72"/>
        <v/>
      </c>
      <c r="U142" s="364" t="str">
        <f t="shared" si="73"/>
        <v/>
      </c>
      <c r="V142" s="362" t="str">
        <f t="shared" si="74"/>
        <v/>
      </c>
      <c r="W142" s="363" t="str">
        <f t="shared" si="75"/>
        <v/>
      </c>
      <c r="X142" s="365">
        <f t="shared" si="76"/>
        <v>0</v>
      </c>
      <c r="Y142" s="365">
        <f t="shared" si="77"/>
        <v>0</v>
      </c>
      <c r="Z142" s="365">
        <f t="shared" si="78"/>
        <v>0</v>
      </c>
      <c r="AA142" s="366">
        <f t="shared" si="79"/>
        <v>0</v>
      </c>
      <c r="AB142" s="367">
        <f t="shared" si="80"/>
        <v>0</v>
      </c>
      <c r="AC142" s="367" t="str">
        <f t="shared" si="81"/>
        <v>Elem. Grade Span Group/High</v>
      </c>
      <c r="AD142" s="367" t="str">
        <f t="shared" si="82"/>
        <v/>
      </c>
      <c r="AE142" s="368" t="str">
        <f t="shared" si="83"/>
        <v/>
      </c>
      <c r="AF142" s="368" t="str">
        <f t="shared" si="84"/>
        <v/>
      </c>
      <c r="AG142" s="369" t="str">
        <f t="shared" si="85"/>
        <v/>
      </c>
      <c r="AH142" s="368" t="str">
        <f t="shared" si="86"/>
        <v/>
      </c>
      <c r="AI142" s="368" t="str">
        <f t="shared" si="87"/>
        <v/>
      </c>
      <c r="AJ142" s="369" t="str">
        <f t="shared" si="88"/>
        <v/>
      </c>
      <c r="AK142" s="368" t="str">
        <f t="shared" si="89"/>
        <v/>
      </c>
      <c r="AL142" s="368" t="str">
        <f t="shared" si="90"/>
        <v/>
      </c>
      <c r="AM142" s="369" t="str">
        <f t="shared" si="91"/>
        <v/>
      </c>
      <c r="AN142" s="370" t="str">
        <f t="shared" si="92"/>
        <v/>
      </c>
      <c r="AO142" s="371" t="str">
        <f t="shared" si="93"/>
        <v/>
      </c>
      <c r="AP142" s="368" t="str">
        <f t="shared" si="94"/>
        <v/>
      </c>
      <c r="AQ142" s="369" t="str">
        <f t="shared" si="95"/>
        <v/>
      </c>
      <c r="AR142" s="371" t="str">
        <f t="shared" si="96"/>
        <v/>
      </c>
      <c r="AS142" s="368" t="str">
        <f t="shared" si="97"/>
        <v/>
      </c>
      <c r="AT142" s="369" t="str">
        <f t="shared" si="98"/>
        <v/>
      </c>
      <c r="AU142" s="371" t="str">
        <f t="shared" si="99"/>
        <v/>
      </c>
      <c r="AV142" s="368" t="str">
        <f t="shared" si="100"/>
        <v/>
      </c>
      <c r="AW142" s="369" t="str">
        <f t="shared" si="101"/>
        <v/>
      </c>
      <c r="AX142" s="372"/>
      <c r="AY142" s="369" t="str">
        <f t="shared" si="102"/>
        <v/>
      </c>
      <c r="AZ142" s="369" t="str">
        <f t="shared" si="103"/>
        <v/>
      </c>
      <c r="BA142" s="373" t="str">
        <f t="shared" si="104"/>
        <v/>
      </c>
      <c r="BB142" s="374" t="str">
        <f t="shared" si="105"/>
        <v/>
      </c>
      <c r="BC142" s="375" t="str">
        <f t="shared" si="106"/>
        <v/>
      </c>
      <c r="BD142" s="373" t="str">
        <f t="shared" si="107"/>
        <v/>
      </c>
      <c r="BE142" s="374" t="str">
        <f t="shared" si="108"/>
        <v/>
      </c>
      <c r="BF142" s="375" t="str">
        <f t="shared" si="109"/>
        <v/>
      </c>
      <c r="BG142" s="373" t="str">
        <f t="shared" si="110"/>
        <v/>
      </c>
      <c r="BH142" s="376" t="str">
        <f t="shared" si="111"/>
        <v/>
      </c>
      <c r="BI142" s="377" t="str">
        <f t="shared" si="112"/>
        <v/>
      </c>
      <c r="BJ142" s="377" t="str">
        <f t="shared" si="113"/>
        <v/>
      </c>
      <c r="BK142" s="378" t="str">
        <f t="shared" si="114"/>
        <v/>
      </c>
      <c r="BL142" s="379" t="str">
        <f t="shared" si="121"/>
        <v/>
      </c>
      <c r="BM142" s="380" t="str">
        <f t="shared" si="122"/>
        <v/>
      </c>
      <c r="BN142" s="381" t="str">
        <f t="shared" si="123"/>
        <v/>
      </c>
      <c r="BO142" s="382" t="str">
        <f t="shared" si="124"/>
        <v/>
      </c>
      <c r="BP142" s="380" t="str">
        <f t="shared" si="125"/>
        <v/>
      </c>
      <c r="BQ142" s="381" t="str">
        <f t="shared" si="126"/>
        <v/>
      </c>
      <c r="BR142" s="382" t="str">
        <f t="shared" si="127"/>
        <v/>
      </c>
      <c r="BS142" s="380" t="str">
        <f t="shared" si="128"/>
        <v/>
      </c>
      <c r="BT142" s="363" t="str">
        <f t="shared" si="129"/>
        <v/>
      </c>
      <c r="BU142" s="377" t="str">
        <f t="shared" si="115"/>
        <v/>
      </c>
      <c r="BV142" s="377" t="str">
        <f t="shared" si="116"/>
        <v/>
      </c>
      <c r="BW142" s="377" t="str">
        <f t="shared" si="117"/>
        <v/>
      </c>
      <c r="BX142" s="383" t="str">
        <f t="shared" si="118"/>
        <v/>
      </c>
      <c r="BY142" s="384" t="str">
        <f t="shared" si="119"/>
        <v/>
      </c>
    </row>
    <row r="143" spans="1:77" s="61" customFormat="1" ht="16.2" hidden="1" thickTop="1" x14ac:dyDescent="0.3">
      <c r="A143" s="352">
        <v>122</v>
      </c>
      <c r="B143" s="125"/>
      <c r="C143" s="385" t="s">
        <v>42</v>
      </c>
      <c r="D143" s="353"/>
      <c r="E143" s="354"/>
      <c r="F143" s="355"/>
      <c r="G143" s="356"/>
      <c r="H143" s="357"/>
      <c r="I143" s="357"/>
      <c r="J143" s="358"/>
      <c r="K143" s="359"/>
      <c r="L143" s="360" t="str">
        <f t="shared" si="65"/>
        <v/>
      </c>
      <c r="M143" s="360" t="str">
        <f t="shared" si="66"/>
        <v/>
      </c>
      <c r="N143" s="360" t="str">
        <f t="shared" si="67"/>
        <v/>
      </c>
      <c r="O143" s="361" t="str">
        <f t="shared" si="68"/>
        <v/>
      </c>
      <c r="P143" s="362" t="str">
        <f t="shared" si="120"/>
        <v/>
      </c>
      <c r="Q143" s="363" t="str">
        <f t="shared" si="69"/>
        <v/>
      </c>
      <c r="R143" s="364" t="str">
        <f t="shared" si="70"/>
        <v/>
      </c>
      <c r="S143" s="362" t="str">
        <f t="shared" si="71"/>
        <v/>
      </c>
      <c r="T143" s="363" t="str">
        <f t="shared" si="72"/>
        <v/>
      </c>
      <c r="U143" s="364" t="str">
        <f t="shared" si="73"/>
        <v/>
      </c>
      <c r="V143" s="362" t="str">
        <f t="shared" si="74"/>
        <v/>
      </c>
      <c r="W143" s="363" t="str">
        <f t="shared" si="75"/>
        <v/>
      </c>
      <c r="X143" s="365">
        <f t="shared" si="76"/>
        <v>0</v>
      </c>
      <c r="Y143" s="365">
        <f t="shared" si="77"/>
        <v>0</v>
      </c>
      <c r="Z143" s="365">
        <f t="shared" si="78"/>
        <v>0</v>
      </c>
      <c r="AA143" s="366">
        <f t="shared" si="79"/>
        <v>0</v>
      </c>
      <c r="AB143" s="367">
        <f t="shared" si="80"/>
        <v>0</v>
      </c>
      <c r="AC143" s="367" t="str">
        <f t="shared" si="81"/>
        <v>Middle Grade Span Group/Low</v>
      </c>
      <c r="AD143" s="367" t="str">
        <f t="shared" si="82"/>
        <v/>
      </c>
      <c r="AE143" s="368" t="str">
        <f t="shared" si="83"/>
        <v/>
      </c>
      <c r="AF143" s="368" t="str">
        <f t="shared" si="84"/>
        <v/>
      </c>
      <c r="AG143" s="369" t="str">
        <f t="shared" si="85"/>
        <v/>
      </c>
      <c r="AH143" s="368" t="str">
        <f t="shared" si="86"/>
        <v/>
      </c>
      <c r="AI143" s="368" t="str">
        <f t="shared" si="87"/>
        <v/>
      </c>
      <c r="AJ143" s="369" t="str">
        <f t="shared" si="88"/>
        <v/>
      </c>
      <c r="AK143" s="368" t="str">
        <f t="shared" si="89"/>
        <v/>
      </c>
      <c r="AL143" s="368" t="str">
        <f t="shared" si="90"/>
        <v/>
      </c>
      <c r="AM143" s="369" t="str">
        <f t="shared" si="91"/>
        <v/>
      </c>
      <c r="AN143" s="370" t="str">
        <f t="shared" si="92"/>
        <v/>
      </c>
      <c r="AO143" s="371" t="str">
        <f t="shared" si="93"/>
        <v/>
      </c>
      <c r="AP143" s="368" t="str">
        <f t="shared" si="94"/>
        <v/>
      </c>
      <c r="AQ143" s="369" t="str">
        <f t="shared" si="95"/>
        <v/>
      </c>
      <c r="AR143" s="371" t="str">
        <f t="shared" si="96"/>
        <v/>
      </c>
      <c r="AS143" s="368" t="str">
        <f t="shared" si="97"/>
        <v/>
      </c>
      <c r="AT143" s="369" t="str">
        <f t="shared" si="98"/>
        <v/>
      </c>
      <c r="AU143" s="371" t="str">
        <f t="shared" si="99"/>
        <v/>
      </c>
      <c r="AV143" s="368" t="str">
        <f t="shared" si="100"/>
        <v/>
      </c>
      <c r="AW143" s="369" t="str">
        <f t="shared" si="101"/>
        <v/>
      </c>
      <c r="AX143" s="372"/>
      <c r="AY143" s="369" t="str">
        <f t="shared" si="102"/>
        <v/>
      </c>
      <c r="AZ143" s="369" t="str">
        <f t="shared" si="103"/>
        <v/>
      </c>
      <c r="BA143" s="373" t="str">
        <f t="shared" si="104"/>
        <v/>
      </c>
      <c r="BB143" s="374" t="str">
        <f t="shared" si="105"/>
        <v/>
      </c>
      <c r="BC143" s="375" t="str">
        <f t="shared" si="106"/>
        <v/>
      </c>
      <c r="BD143" s="373" t="str">
        <f t="shared" si="107"/>
        <v/>
      </c>
      <c r="BE143" s="374" t="str">
        <f t="shared" si="108"/>
        <v/>
      </c>
      <c r="BF143" s="375" t="str">
        <f t="shared" si="109"/>
        <v/>
      </c>
      <c r="BG143" s="373" t="str">
        <f t="shared" si="110"/>
        <v/>
      </c>
      <c r="BH143" s="376" t="str">
        <f t="shared" si="111"/>
        <v/>
      </c>
      <c r="BI143" s="377" t="str">
        <f t="shared" si="112"/>
        <v/>
      </c>
      <c r="BJ143" s="377" t="str">
        <f t="shared" si="113"/>
        <v/>
      </c>
      <c r="BK143" s="378" t="str">
        <f t="shared" si="114"/>
        <v/>
      </c>
      <c r="BL143" s="379" t="str">
        <f t="shared" si="121"/>
        <v/>
      </c>
      <c r="BM143" s="380" t="str">
        <f t="shared" si="122"/>
        <v/>
      </c>
      <c r="BN143" s="381" t="str">
        <f t="shared" si="123"/>
        <v/>
      </c>
      <c r="BO143" s="382" t="str">
        <f t="shared" si="124"/>
        <v/>
      </c>
      <c r="BP143" s="380" t="str">
        <f t="shared" si="125"/>
        <v/>
      </c>
      <c r="BQ143" s="381" t="str">
        <f t="shared" si="126"/>
        <v/>
      </c>
      <c r="BR143" s="382" t="str">
        <f t="shared" si="127"/>
        <v/>
      </c>
      <c r="BS143" s="380" t="str">
        <f t="shared" si="128"/>
        <v/>
      </c>
      <c r="BT143" s="363" t="str">
        <f t="shared" si="129"/>
        <v/>
      </c>
      <c r="BU143" s="377" t="str">
        <f t="shared" si="115"/>
        <v/>
      </c>
      <c r="BV143" s="377" t="str">
        <f t="shared" si="116"/>
        <v/>
      </c>
      <c r="BW143" s="377" t="str">
        <f t="shared" si="117"/>
        <v/>
      </c>
      <c r="BX143" s="383" t="str">
        <f t="shared" si="118"/>
        <v/>
      </c>
      <c r="BY143" s="384" t="str">
        <f t="shared" si="119"/>
        <v/>
      </c>
    </row>
    <row r="144" spans="1:77" s="61" customFormat="1" ht="16.2" hidden="1" thickTop="1" x14ac:dyDescent="0.3">
      <c r="A144" s="352">
        <v>123</v>
      </c>
      <c r="B144" s="125"/>
      <c r="C144" s="385" t="s">
        <v>43</v>
      </c>
      <c r="D144" s="353"/>
      <c r="E144" s="354"/>
      <c r="F144" s="355"/>
      <c r="G144" s="356"/>
      <c r="H144" s="357"/>
      <c r="I144" s="357"/>
      <c r="J144" s="358"/>
      <c r="K144" s="359"/>
      <c r="L144" s="360" t="str">
        <f t="shared" si="65"/>
        <v/>
      </c>
      <c r="M144" s="360" t="str">
        <f t="shared" si="66"/>
        <v/>
      </c>
      <c r="N144" s="360" t="str">
        <f t="shared" si="67"/>
        <v/>
      </c>
      <c r="O144" s="361" t="str">
        <f t="shared" si="68"/>
        <v/>
      </c>
      <c r="P144" s="362" t="str">
        <f t="shared" si="120"/>
        <v/>
      </c>
      <c r="Q144" s="363" t="str">
        <f t="shared" si="69"/>
        <v/>
      </c>
      <c r="R144" s="364" t="str">
        <f t="shared" si="70"/>
        <v/>
      </c>
      <c r="S144" s="362" t="str">
        <f t="shared" si="71"/>
        <v/>
      </c>
      <c r="T144" s="363" t="str">
        <f t="shared" si="72"/>
        <v/>
      </c>
      <c r="U144" s="364" t="str">
        <f t="shared" si="73"/>
        <v/>
      </c>
      <c r="V144" s="362" t="str">
        <f t="shared" si="74"/>
        <v/>
      </c>
      <c r="W144" s="363" t="str">
        <f t="shared" si="75"/>
        <v/>
      </c>
      <c r="X144" s="365">
        <f t="shared" si="76"/>
        <v>0</v>
      </c>
      <c r="Y144" s="365">
        <f t="shared" si="77"/>
        <v>0</v>
      </c>
      <c r="Z144" s="365">
        <f t="shared" si="78"/>
        <v>0</v>
      </c>
      <c r="AA144" s="366">
        <f t="shared" si="79"/>
        <v>0</v>
      </c>
      <c r="AB144" s="367">
        <f t="shared" si="80"/>
        <v>0</v>
      </c>
      <c r="AC144" s="367" t="str">
        <f t="shared" si="81"/>
        <v>Middle Grade Span Group/High</v>
      </c>
      <c r="AD144" s="367" t="str">
        <f t="shared" si="82"/>
        <v/>
      </c>
      <c r="AE144" s="368" t="str">
        <f t="shared" si="83"/>
        <v/>
      </c>
      <c r="AF144" s="368" t="str">
        <f t="shared" si="84"/>
        <v/>
      </c>
      <c r="AG144" s="369" t="str">
        <f t="shared" si="85"/>
        <v/>
      </c>
      <c r="AH144" s="368" t="str">
        <f t="shared" si="86"/>
        <v/>
      </c>
      <c r="AI144" s="368" t="str">
        <f t="shared" si="87"/>
        <v/>
      </c>
      <c r="AJ144" s="369" t="str">
        <f t="shared" si="88"/>
        <v/>
      </c>
      <c r="AK144" s="368" t="str">
        <f t="shared" si="89"/>
        <v/>
      </c>
      <c r="AL144" s="368" t="str">
        <f t="shared" si="90"/>
        <v/>
      </c>
      <c r="AM144" s="369" t="str">
        <f t="shared" si="91"/>
        <v/>
      </c>
      <c r="AN144" s="370" t="str">
        <f t="shared" si="92"/>
        <v/>
      </c>
      <c r="AO144" s="371" t="str">
        <f t="shared" si="93"/>
        <v/>
      </c>
      <c r="AP144" s="368" t="str">
        <f t="shared" si="94"/>
        <v/>
      </c>
      <c r="AQ144" s="369" t="str">
        <f t="shared" si="95"/>
        <v/>
      </c>
      <c r="AR144" s="371" t="str">
        <f t="shared" si="96"/>
        <v/>
      </c>
      <c r="AS144" s="368" t="str">
        <f t="shared" si="97"/>
        <v/>
      </c>
      <c r="AT144" s="369" t="str">
        <f t="shared" si="98"/>
        <v/>
      </c>
      <c r="AU144" s="371" t="str">
        <f t="shared" si="99"/>
        <v/>
      </c>
      <c r="AV144" s="368" t="str">
        <f t="shared" si="100"/>
        <v/>
      </c>
      <c r="AW144" s="369" t="str">
        <f t="shared" si="101"/>
        <v/>
      </c>
      <c r="AX144" s="372"/>
      <c r="AY144" s="369" t="str">
        <f t="shared" si="102"/>
        <v/>
      </c>
      <c r="AZ144" s="369" t="str">
        <f t="shared" si="103"/>
        <v/>
      </c>
      <c r="BA144" s="373" t="str">
        <f t="shared" si="104"/>
        <v/>
      </c>
      <c r="BB144" s="374" t="str">
        <f t="shared" si="105"/>
        <v/>
      </c>
      <c r="BC144" s="375" t="str">
        <f t="shared" si="106"/>
        <v/>
      </c>
      <c r="BD144" s="373" t="str">
        <f t="shared" si="107"/>
        <v/>
      </c>
      <c r="BE144" s="374" t="str">
        <f t="shared" si="108"/>
        <v/>
      </c>
      <c r="BF144" s="375" t="str">
        <f t="shared" si="109"/>
        <v/>
      </c>
      <c r="BG144" s="373" t="str">
        <f t="shared" si="110"/>
        <v/>
      </c>
      <c r="BH144" s="376" t="str">
        <f t="shared" si="111"/>
        <v/>
      </c>
      <c r="BI144" s="377" t="str">
        <f t="shared" si="112"/>
        <v/>
      </c>
      <c r="BJ144" s="377" t="str">
        <f t="shared" si="113"/>
        <v/>
      </c>
      <c r="BK144" s="378" t="str">
        <f t="shared" si="114"/>
        <v/>
      </c>
      <c r="BL144" s="379" t="str">
        <f t="shared" si="121"/>
        <v/>
      </c>
      <c r="BM144" s="380" t="str">
        <f t="shared" si="122"/>
        <v/>
      </c>
      <c r="BN144" s="381" t="str">
        <f t="shared" si="123"/>
        <v/>
      </c>
      <c r="BO144" s="382" t="str">
        <f t="shared" si="124"/>
        <v/>
      </c>
      <c r="BP144" s="380" t="str">
        <f t="shared" si="125"/>
        <v/>
      </c>
      <c r="BQ144" s="381" t="str">
        <f t="shared" si="126"/>
        <v/>
      </c>
      <c r="BR144" s="382" t="str">
        <f t="shared" si="127"/>
        <v/>
      </c>
      <c r="BS144" s="380" t="str">
        <f t="shared" si="128"/>
        <v/>
      </c>
      <c r="BT144" s="363" t="str">
        <f t="shared" si="129"/>
        <v/>
      </c>
      <c r="BU144" s="377" t="str">
        <f t="shared" si="115"/>
        <v/>
      </c>
      <c r="BV144" s="377" t="str">
        <f t="shared" si="116"/>
        <v/>
      </c>
      <c r="BW144" s="377" t="str">
        <f t="shared" si="117"/>
        <v/>
      </c>
      <c r="BX144" s="383" t="str">
        <f t="shared" si="118"/>
        <v/>
      </c>
      <c r="BY144" s="384" t="str">
        <f t="shared" si="119"/>
        <v/>
      </c>
    </row>
    <row r="145" spans="1:77" s="61" customFormat="1" ht="16.2" hidden="1" thickTop="1" x14ac:dyDescent="0.3">
      <c r="A145" s="352">
        <v>124</v>
      </c>
      <c r="B145" s="125"/>
      <c r="C145" s="385" t="s">
        <v>44</v>
      </c>
      <c r="D145" s="353"/>
      <c r="E145" s="354"/>
      <c r="F145" s="355"/>
      <c r="G145" s="356"/>
      <c r="H145" s="357"/>
      <c r="I145" s="357"/>
      <c r="J145" s="358"/>
      <c r="K145" s="359"/>
      <c r="L145" s="360" t="str">
        <f t="shared" si="65"/>
        <v/>
      </c>
      <c r="M145" s="360" t="str">
        <f t="shared" si="66"/>
        <v/>
      </c>
      <c r="N145" s="360" t="str">
        <f t="shared" si="67"/>
        <v/>
      </c>
      <c r="O145" s="361" t="str">
        <f t="shared" si="68"/>
        <v/>
      </c>
      <c r="P145" s="362" t="str">
        <f t="shared" si="120"/>
        <v/>
      </c>
      <c r="Q145" s="363" t="str">
        <f t="shared" si="69"/>
        <v/>
      </c>
      <c r="R145" s="364" t="str">
        <f t="shared" si="70"/>
        <v/>
      </c>
      <c r="S145" s="362" t="str">
        <f t="shared" si="71"/>
        <v/>
      </c>
      <c r="T145" s="363" t="str">
        <f t="shared" si="72"/>
        <v/>
      </c>
      <c r="U145" s="364" t="str">
        <f t="shared" si="73"/>
        <v/>
      </c>
      <c r="V145" s="362" t="str">
        <f t="shared" si="74"/>
        <v/>
      </c>
      <c r="W145" s="363" t="str">
        <f t="shared" si="75"/>
        <v/>
      </c>
      <c r="X145" s="365">
        <f t="shared" si="76"/>
        <v>0</v>
      </c>
      <c r="Y145" s="365">
        <f t="shared" si="77"/>
        <v>0</v>
      </c>
      <c r="Z145" s="365">
        <f t="shared" si="78"/>
        <v>0</v>
      </c>
      <c r="AA145" s="366">
        <f t="shared" si="79"/>
        <v>0</v>
      </c>
      <c r="AB145" s="367">
        <f t="shared" si="80"/>
        <v>0</v>
      </c>
      <c r="AC145" s="367" t="str">
        <f t="shared" si="81"/>
        <v>High Grade Span Group/Low</v>
      </c>
      <c r="AD145" s="367" t="str">
        <f t="shared" si="82"/>
        <v/>
      </c>
      <c r="AE145" s="368" t="str">
        <f t="shared" si="83"/>
        <v/>
      </c>
      <c r="AF145" s="368" t="str">
        <f t="shared" si="84"/>
        <v/>
      </c>
      <c r="AG145" s="369" t="str">
        <f t="shared" si="85"/>
        <v/>
      </c>
      <c r="AH145" s="368" t="str">
        <f t="shared" si="86"/>
        <v/>
      </c>
      <c r="AI145" s="368" t="str">
        <f t="shared" si="87"/>
        <v/>
      </c>
      <c r="AJ145" s="369" t="str">
        <f t="shared" si="88"/>
        <v/>
      </c>
      <c r="AK145" s="368" t="str">
        <f t="shared" si="89"/>
        <v/>
      </c>
      <c r="AL145" s="368" t="str">
        <f t="shared" si="90"/>
        <v/>
      </c>
      <c r="AM145" s="369" t="str">
        <f t="shared" si="91"/>
        <v/>
      </c>
      <c r="AN145" s="370" t="str">
        <f t="shared" si="92"/>
        <v/>
      </c>
      <c r="AO145" s="371" t="str">
        <f t="shared" si="93"/>
        <v/>
      </c>
      <c r="AP145" s="368" t="str">
        <f t="shared" si="94"/>
        <v/>
      </c>
      <c r="AQ145" s="369" t="str">
        <f t="shared" si="95"/>
        <v/>
      </c>
      <c r="AR145" s="371" t="str">
        <f t="shared" si="96"/>
        <v/>
      </c>
      <c r="AS145" s="368" t="str">
        <f t="shared" si="97"/>
        <v/>
      </c>
      <c r="AT145" s="369" t="str">
        <f t="shared" si="98"/>
        <v/>
      </c>
      <c r="AU145" s="371" t="str">
        <f t="shared" si="99"/>
        <v/>
      </c>
      <c r="AV145" s="368" t="str">
        <f t="shared" si="100"/>
        <v/>
      </c>
      <c r="AW145" s="369" t="str">
        <f t="shared" si="101"/>
        <v/>
      </c>
      <c r="AX145" s="372"/>
      <c r="AY145" s="369" t="str">
        <f t="shared" si="102"/>
        <v/>
      </c>
      <c r="AZ145" s="369" t="str">
        <f t="shared" si="103"/>
        <v/>
      </c>
      <c r="BA145" s="373" t="str">
        <f t="shared" si="104"/>
        <v/>
      </c>
      <c r="BB145" s="374" t="str">
        <f t="shared" si="105"/>
        <v/>
      </c>
      <c r="BC145" s="375" t="str">
        <f t="shared" si="106"/>
        <v/>
      </c>
      <c r="BD145" s="373" t="str">
        <f t="shared" si="107"/>
        <v/>
      </c>
      <c r="BE145" s="374" t="str">
        <f t="shared" si="108"/>
        <v/>
      </c>
      <c r="BF145" s="375" t="str">
        <f t="shared" si="109"/>
        <v/>
      </c>
      <c r="BG145" s="373" t="str">
        <f t="shared" si="110"/>
        <v/>
      </c>
      <c r="BH145" s="376" t="str">
        <f t="shared" si="111"/>
        <v/>
      </c>
      <c r="BI145" s="377" t="str">
        <f t="shared" si="112"/>
        <v/>
      </c>
      <c r="BJ145" s="377" t="str">
        <f t="shared" si="113"/>
        <v/>
      </c>
      <c r="BK145" s="378" t="str">
        <f t="shared" si="114"/>
        <v/>
      </c>
      <c r="BL145" s="379" t="str">
        <f t="shared" si="121"/>
        <v/>
      </c>
      <c r="BM145" s="380" t="str">
        <f t="shared" si="122"/>
        <v/>
      </c>
      <c r="BN145" s="381" t="str">
        <f t="shared" si="123"/>
        <v/>
      </c>
      <c r="BO145" s="382" t="str">
        <f t="shared" si="124"/>
        <v/>
      </c>
      <c r="BP145" s="380" t="str">
        <f t="shared" si="125"/>
        <v/>
      </c>
      <c r="BQ145" s="381" t="str">
        <f t="shared" si="126"/>
        <v/>
      </c>
      <c r="BR145" s="382" t="str">
        <f t="shared" si="127"/>
        <v/>
      </c>
      <c r="BS145" s="380" t="str">
        <f t="shared" si="128"/>
        <v/>
      </c>
      <c r="BT145" s="363" t="str">
        <f t="shared" si="129"/>
        <v/>
      </c>
      <c r="BU145" s="377" t="str">
        <f t="shared" si="115"/>
        <v/>
      </c>
      <c r="BV145" s="377" t="str">
        <f t="shared" si="116"/>
        <v/>
      </c>
      <c r="BW145" s="377" t="str">
        <f t="shared" si="117"/>
        <v/>
      </c>
      <c r="BX145" s="383" t="str">
        <f t="shared" si="118"/>
        <v/>
      </c>
      <c r="BY145" s="384" t="str">
        <f t="shared" si="119"/>
        <v/>
      </c>
    </row>
    <row r="146" spans="1:77" s="63" customFormat="1" ht="16.8" hidden="1" thickTop="1" thickBot="1" x14ac:dyDescent="0.35">
      <c r="A146" s="352">
        <v>125</v>
      </c>
      <c r="B146" s="125"/>
      <c r="C146" s="385" t="s">
        <v>45</v>
      </c>
      <c r="D146" s="353"/>
      <c r="E146" s="354"/>
      <c r="F146" s="355"/>
      <c r="G146" s="356"/>
      <c r="H146" s="357"/>
      <c r="I146" s="357"/>
      <c r="J146" s="358"/>
      <c r="K146" s="359"/>
      <c r="L146" s="360" t="str">
        <f t="shared" si="65"/>
        <v/>
      </c>
      <c r="M146" s="360" t="str">
        <f t="shared" si="66"/>
        <v/>
      </c>
      <c r="N146" s="360" t="str">
        <f t="shared" si="67"/>
        <v/>
      </c>
      <c r="O146" s="361" t="str">
        <f t="shared" si="68"/>
        <v/>
      </c>
      <c r="P146" s="362" t="str">
        <f t="shared" si="120"/>
        <v/>
      </c>
      <c r="Q146" s="363" t="str">
        <f t="shared" si="69"/>
        <v/>
      </c>
      <c r="R146" s="364" t="str">
        <f t="shared" si="70"/>
        <v/>
      </c>
      <c r="S146" s="362" t="str">
        <f t="shared" si="71"/>
        <v/>
      </c>
      <c r="T146" s="363" t="str">
        <f t="shared" si="72"/>
        <v/>
      </c>
      <c r="U146" s="364" t="str">
        <f t="shared" si="73"/>
        <v/>
      </c>
      <c r="V146" s="362" t="str">
        <f t="shared" si="74"/>
        <v/>
      </c>
      <c r="W146" s="363" t="str">
        <f t="shared" si="75"/>
        <v/>
      </c>
      <c r="X146" s="365">
        <f t="shared" si="76"/>
        <v>0</v>
      </c>
      <c r="Y146" s="365">
        <f t="shared" si="77"/>
        <v>0</v>
      </c>
      <c r="Z146" s="365">
        <f t="shared" si="78"/>
        <v>0</v>
      </c>
      <c r="AA146" s="366">
        <f t="shared" si="79"/>
        <v>0</v>
      </c>
      <c r="AB146" s="367">
        <f t="shared" si="80"/>
        <v>0</v>
      </c>
      <c r="AC146" s="367" t="str">
        <f t="shared" si="81"/>
        <v>High Grade Span Group/High</v>
      </c>
      <c r="AD146" s="367" t="str">
        <f t="shared" si="82"/>
        <v/>
      </c>
      <c r="AE146" s="368" t="str">
        <f t="shared" si="83"/>
        <v/>
      </c>
      <c r="AF146" s="368" t="str">
        <f t="shared" si="84"/>
        <v/>
      </c>
      <c r="AG146" s="369" t="str">
        <f t="shared" si="85"/>
        <v/>
      </c>
      <c r="AH146" s="368" t="str">
        <f t="shared" si="86"/>
        <v/>
      </c>
      <c r="AI146" s="368" t="str">
        <f t="shared" si="87"/>
        <v/>
      </c>
      <c r="AJ146" s="369" t="str">
        <f t="shared" si="88"/>
        <v/>
      </c>
      <c r="AK146" s="368" t="str">
        <f t="shared" si="89"/>
        <v/>
      </c>
      <c r="AL146" s="368" t="str">
        <f t="shared" si="90"/>
        <v/>
      </c>
      <c r="AM146" s="369" t="str">
        <f t="shared" si="91"/>
        <v/>
      </c>
      <c r="AN146" s="370" t="str">
        <f t="shared" si="92"/>
        <v/>
      </c>
      <c r="AO146" s="371" t="str">
        <f t="shared" si="93"/>
        <v/>
      </c>
      <c r="AP146" s="368" t="str">
        <f t="shared" si="94"/>
        <v/>
      </c>
      <c r="AQ146" s="369" t="str">
        <f t="shared" si="95"/>
        <v/>
      </c>
      <c r="AR146" s="371" t="str">
        <f t="shared" si="96"/>
        <v/>
      </c>
      <c r="AS146" s="368" t="str">
        <f t="shared" si="97"/>
        <v/>
      </c>
      <c r="AT146" s="369" t="str">
        <f t="shared" si="98"/>
        <v/>
      </c>
      <c r="AU146" s="371" t="str">
        <f t="shared" si="99"/>
        <v/>
      </c>
      <c r="AV146" s="368" t="str">
        <f t="shared" si="100"/>
        <v/>
      </c>
      <c r="AW146" s="369" t="str">
        <f t="shared" si="101"/>
        <v/>
      </c>
      <c r="AX146" s="372"/>
      <c r="AY146" s="369" t="str">
        <f t="shared" si="102"/>
        <v/>
      </c>
      <c r="AZ146" s="369" t="str">
        <f t="shared" si="103"/>
        <v/>
      </c>
      <c r="BA146" s="373" t="str">
        <f t="shared" si="104"/>
        <v/>
      </c>
      <c r="BB146" s="374" t="str">
        <f t="shared" si="105"/>
        <v/>
      </c>
      <c r="BC146" s="375" t="str">
        <f t="shared" si="106"/>
        <v/>
      </c>
      <c r="BD146" s="373" t="str">
        <f t="shared" si="107"/>
        <v/>
      </c>
      <c r="BE146" s="374" t="str">
        <f t="shared" si="108"/>
        <v/>
      </c>
      <c r="BF146" s="375" t="str">
        <f t="shared" si="109"/>
        <v/>
      </c>
      <c r="BG146" s="373" t="str">
        <f t="shared" si="110"/>
        <v/>
      </c>
      <c r="BH146" s="376" t="str">
        <f t="shared" si="111"/>
        <v/>
      </c>
      <c r="BI146" s="377" t="str">
        <f t="shared" si="112"/>
        <v/>
      </c>
      <c r="BJ146" s="377" t="str">
        <f t="shared" si="113"/>
        <v/>
      </c>
      <c r="BK146" s="378" t="str">
        <f t="shared" si="114"/>
        <v/>
      </c>
      <c r="BL146" s="379" t="str">
        <f t="shared" si="121"/>
        <v/>
      </c>
      <c r="BM146" s="380" t="str">
        <f t="shared" si="122"/>
        <v/>
      </c>
      <c r="BN146" s="381" t="str">
        <f t="shared" si="123"/>
        <v/>
      </c>
      <c r="BO146" s="382" t="str">
        <f t="shared" si="124"/>
        <v/>
      </c>
      <c r="BP146" s="380" t="str">
        <f t="shared" si="125"/>
        <v/>
      </c>
      <c r="BQ146" s="381" t="str">
        <f t="shared" si="126"/>
        <v/>
      </c>
      <c r="BR146" s="382" t="str">
        <f t="shared" si="127"/>
        <v/>
      </c>
      <c r="BS146" s="380" t="str">
        <f t="shared" si="128"/>
        <v/>
      </c>
      <c r="BT146" s="363" t="str">
        <f t="shared" si="129"/>
        <v/>
      </c>
      <c r="BU146" s="377" t="str">
        <f t="shared" si="115"/>
        <v/>
      </c>
      <c r="BV146" s="377" t="str">
        <f t="shared" si="116"/>
        <v/>
      </c>
      <c r="BW146" s="377" t="str">
        <f t="shared" si="117"/>
        <v/>
      </c>
      <c r="BX146" s="383" t="str">
        <f t="shared" si="118"/>
        <v/>
      </c>
      <c r="BY146" s="38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86"/>
      <c r="AF147" s="387"/>
      <c r="AG147" s="388"/>
      <c r="AH147" s="386"/>
      <c r="AI147" s="387">
        <f>SUM(AI22:AI32)</f>
        <v>0</v>
      </c>
      <c r="AJ147" s="388" t="str">
        <f>IF(AI147="","",IF(AI147&gt;=$CA$12,"Yes",IF(AI147&lt;#REF!,"NC")))</f>
        <v>Yes</v>
      </c>
      <c r="AK147" s="386"/>
      <c r="AL147" s="389"/>
      <c r="AM147" s="388"/>
      <c r="AN147" s="390"/>
      <c r="AO147" s="386"/>
      <c r="AP147" s="391"/>
      <c r="AQ147" s="388"/>
      <c r="AR147" s="386"/>
      <c r="AS147" s="387"/>
      <c r="AT147" s="388"/>
      <c r="AU147" s="386"/>
      <c r="AV147" s="389"/>
      <c r="AW147" s="388"/>
      <c r="AX147" s="392"/>
      <c r="AY147" s="386"/>
      <c r="AZ147" s="386"/>
      <c r="BA147" s="388"/>
      <c r="BB147" s="386"/>
      <c r="BC147" s="386"/>
      <c r="BD147" s="388"/>
      <c r="BE147" s="386"/>
      <c r="BF147" s="386"/>
      <c r="BG147" s="388"/>
      <c r="BH147" s="393"/>
      <c r="BI147" s="394"/>
      <c r="BJ147" s="394"/>
      <c r="BK147" s="395"/>
      <c r="BL147" s="386"/>
      <c r="BM147" s="386"/>
      <c r="BN147" s="388"/>
      <c r="BO147" s="386"/>
      <c r="BP147" s="386"/>
      <c r="BQ147" s="388"/>
      <c r="BR147" s="386"/>
      <c r="BS147" s="386"/>
      <c r="BT147" s="388"/>
      <c r="BU147" s="394"/>
      <c r="BV147" s="394"/>
      <c r="BW147" s="394"/>
      <c r="BX147" s="394"/>
      <c r="BY147" s="39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password="DC65" sheet="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Y19:Y20"/>
    <mergeCell ref="Z19:Z20"/>
    <mergeCell ref="AA19:AA20"/>
    <mergeCell ref="AB19:AB20"/>
    <mergeCell ref="AC19:AC20"/>
    <mergeCell ref="AD19:AD20"/>
    <mergeCell ref="AE19:AG19"/>
    <mergeCell ref="BL19:BN19"/>
    <mergeCell ref="BO19:BQ19"/>
    <mergeCell ref="BR19:BT19"/>
    <mergeCell ref="C21:D21"/>
    <mergeCell ref="AH19:AJ19"/>
    <mergeCell ref="AK19:AM19"/>
    <mergeCell ref="AO19:AQ19"/>
    <mergeCell ref="AR19:AT19"/>
    <mergeCell ref="AU19:AW19"/>
    <mergeCell ref="BH19:BK19"/>
  </mergeCells>
  <conditionalFormatting sqref="R22:R146 U22:U146 BB22:BB146 BE22:BE146 BR22:BR146 BO22:BO146">
    <cfRule type="cellIs" dxfId="115" priority="27" stopIfTrue="1" operator="between">
      <formula>$R$18</formula>
      <formula>$T$18</formula>
    </cfRule>
    <cfRule type="cellIs" dxfId="114" priority="28" stopIfTrue="1" operator="equal">
      <formula>"""yes"""</formula>
    </cfRule>
    <cfRule type="cellIs" dxfId="113" priority="29" stopIfTrue="1" operator="equal">
      <formula>"NC"</formula>
    </cfRule>
  </conditionalFormatting>
  <conditionalFormatting sqref="S22:S146 P22:P146 V22:V146 BC22:BC146 BF22:BF146 BP22:BP146 BM22:BM146 BS22:BS146">
    <cfRule type="cellIs" dxfId="112" priority="26" stopIfTrue="1" operator="equal">
      <formula>"""NC"""</formula>
    </cfRule>
  </conditionalFormatting>
  <conditionalFormatting sqref="O22:O146 BL22:BL146">
    <cfRule type="cellIs" dxfId="111" priority="25" stopIfTrue="1" operator="equal">
      <formula>"NC"</formula>
    </cfRule>
  </conditionalFormatting>
  <conditionalFormatting sqref="L22:N146">
    <cfRule type="cellIs" dxfId="110" priority="24" stopIfTrue="1" operator="equal">
      <formula>"NC"</formula>
    </cfRule>
  </conditionalFormatting>
  <conditionalFormatting sqref="BU22:BW146">
    <cfRule type="cellIs" dxfId="109" priority="23" stopIfTrue="1" operator="equal">
      <formula>"NC"</formula>
    </cfRule>
  </conditionalFormatting>
  <conditionalFormatting sqref="BH22:BH146">
    <cfRule type="cellIs" dxfId="108" priority="21" stopIfTrue="1" operator="greaterThan">
      <formula>$F$16</formula>
    </cfRule>
    <cfRule type="cellIs" dxfId="107" priority="22" stopIfTrue="1" operator="lessThan">
      <formula>$F$16</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Y22:BY146">
    <cfRule type="cellIs" dxfId="104" priority="17" stopIfTrue="1" operator="equal">
      <formula>$BX$16</formula>
    </cfRule>
    <cfRule type="cellIs" dxfId="103" priority="18" stopIfTrue="1" operator="equal">
      <formula>$BX$15</formula>
    </cfRule>
  </conditionalFormatting>
  <conditionalFormatting sqref="BX22:BX146">
    <cfRule type="cellIs" dxfId="102" priority="16" stopIfTrue="1" operator="greaterThan">
      <formula>0</formula>
    </cfRule>
  </conditionalFormatting>
  <conditionalFormatting sqref="T22:T146">
    <cfRule type="cellIs" dxfId="101" priority="14" stopIfTrue="1" operator="between">
      <formula>0.1</formula>
      <formula>0.9</formula>
    </cfRule>
    <cfRule type="cellIs" dxfId="100" priority="15" stopIfTrue="1" operator="between">
      <formula>1.100001</formula>
      <formula>5</formula>
    </cfRule>
  </conditionalFormatting>
  <conditionalFormatting sqref="Q22:Q146 W22:W146 BA22:BA146 BD22:BD146 BG22:BG146 BQ22:BQ146 BT22:BT146 BN22:BN146">
    <cfRule type="cellIs" dxfId="99" priority="12" stopIfTrue="1" operator="between">
      <formula>0.1</formula>
      <formula>0.9</formula>
    </cfRule>
    <cfRule type="cellIs" dxfId="98" priority="13" stopIfTrue="1" operator="between">
      <formula>1.1000001</formula>
      <formula>5</formula>
    </cfRule>
  </conditionalFormatting>
  <conditionalFormatting sqref="BI22:BK146">
    <cfRule type="cellIs" dxfId="97" priority="11" stopIfTrue="1" operator="equal">
      <formula>"NC"</formula>
    </cfRule>
  </conditionalFormatting>
  <conditionalFormatting sqref="C9 I9 K9">
    <cfRule type="cellIs" dxfId="96" priority="10" stopIfTrue="1" operator="equal">
      <formula>0</formula>
    </cfRule>
  </conditionalFormatting>
  <conditionalFormatting sqref="E9">
    <cfRule type="cellIs" dxfId="95" priority="4" stopIfTrue="1" operator="equal">
      <formula>0</formula>
    </cfRule>
  </conditionalFormatting>
  <conditionalFormatting sqref="C5:D5 J5">
    <cfRule type="cellIs" dxfId="94" priority="9" stopIfTrue="1" operator="equal">
      <formula>0</formula>
    </cfRule>
  </conditionalFormatting>
  <conditionalFormatting sqref="C5:D5 J5 C9 I9">
    <cfRule type="cellIs" dxfId="93" priority="8" stopIfTrue="1" operator="equal">
      <formula>0</formula>
    </cfRule>
  </conditionalFormatting>
  <conditionalFormatting sqref="BK9:BL9">
    <cfRule type="cellIs" dxfId="92" priority="7" stopIfTrue="1" operator="equal">
      <formula>0</formula>
    </cfRule>
  </conditionalFormatting>
  <conditionalFormatting sqref="E9">
    <cfRule type="cellIs" dxfId="91" priority="3" stopIfTrue="1" operator="equal">
      <formula>0</formula>
    </cfRule>
  </conditionalFormatting>
  <conditionalFormatting sqref="BI9">
    <cfRule type="cellIs" dxfId="90" priority="6" stopIfTrue="1" operator="equal">
      <formula>0</formula>
    </cfRule>
  </conditionalFormatting>
  <conditionalFormatting sqref="BI9">
    <cfRule type="cellIs" dxfId="89" priority="5" stopIfTrue="1" operator="equal">
      <formula>0</formula>
    </cfRule>
  </conditionalFormatting>
  <conditionalFormatting sqref="F9">
    <cfRule type="cellIs" dxfId="88" priority="2" stopIfTrue="1" operator="equal">
      <formula>0</formula>
    </cfRule>
  </conditionalFormatting>
  <conditionalFormatting sqref="F9">
    <cfRule type="cellIs" dxfId="87" priority="1" stopIfTrue="1" operator="equal">
      <formula>0</formula>
    </cfRule>
  </conditionalFormatting>
  <dataValidations count="6">
    <dataValidation type="textLength" allowBlank="1" showInputMessage="1" showErrorMessage="1" error="Please enter three-digit campus number" sqref="B22:B137">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formula1>6</formula1>
      <formula2>6</formula2>
    </dataValidation>
    <dataValidation type="custom" allowBlank="1" showInputMessage="1" showErrorMessage="1" errorTitle="Enter a Y" error="All Campuses must be Title I or Skipped" sqref="D22:D137">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U153"/>
  <sheetViews>
    <sheetView zoomScale="60" zoomScaleNormal="60" workbookViewId="0">
      <pane ySplit="21" topLeftCell="A22" activePane="bottomLeft" state="frozen"/>
      <selection activeCell="B22" sqref="B22"/>
      <selection pane="bottomLeft" activeCell="B22" sqref="B22"/>
    </sheetView>
  </sheetViews>
  <sheetFormatPr defaultColWidth="0.109375" defaultRowHeight="13.2" zeroHeight="1" x14ac:dyDescent="0.25"/>
  <cols>
    <col min="1" max="1" width="7.109375" style="13" customWidth="1"/>
    <col min="2" max="2" width="11" style="14" customWidth="1"/>
    <col min="3" max="3" width="36.33203125" style="15" customWidth="1"/>
    <col min="4" max="4" width="15.44140625" style="16" customWidth="1"/>
    <col min="5" max="5" width="15" style="18" hidden="1" customWidth="1"/>
    <col min="6" max="6" width="12.88671875" style="396" customWidth="1"/>
    <col min="7" max="7" width="15.33203125" style="397" customWidth="1"/>
    <col min="8" max="8" width="19.5546875" style="17" customWidth="1"/>
    <col min="9" max="9" width="20" style="3" customWidth="1"/>
    <col min="10" max="10" width="15.33203125" style="3" customWidth="1"/>
    <col min="11" max="11" width="21.44140625" style="3" hidden="1" customWidth="1"/>
    <col min="12" max="12" width="13.33203125" style="3" hidden="1" customWidth="1"/>
    <col min="13" max="13" width="12" style="3" hidden="1" customWidth="1"/>
    <col min="14" max="14" width="10.6640625" style="10" hidden="1" customWidth="1"/>
    <col min="15" max="15" width="12" style="3" hidden="1" customWidth="1"/>
    <col min="16" max="16" width="16.44140625" style="8" hidden="1" customWidth="1"/>
    <col min="17" max="17" width="13.6640625" style="3" hidden="1" customWidth="1"/>
    <col min="18" max="18" width="14.332031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664062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33203125" style="2" hidden="1" customWidth="1"/>
    <col min="34" max="34" width="19.109375" style="2" hidden="1" customWidth="1"/>
    <col min="35" max="35" width="19.44140625" style="2" hidden="1" customWidth="1"/>
    <col min="36" max="36" width="16.332031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33203125" style="2" hidden="1" customWidth="1"/>
    <col min="47" max="47" width="19.109375" style="2" hidden="1" customWidth="1"/>
    <col min="48" max="48" width="15.5546875" style="2" hidden="1" customWidth="1"/>
    <col min="49" max="49" width="16.33203125" style="2" hidden="1" customWidth="1"/>
    <col min="50" max="50" width="21.44140625" style="398" hidden="1" customWidth="1"/>
    <col min="51" max="51" width="22" style="2" hidden="1" customWidth="1"/>
    <col min="52" max="52" width="20.109375" style="2" hidden="1" customWidth="1"/>
    <col min="53" max="53" width="18.33203125" style="2" hidden="1" customWidth="1"/>
    <col min="54" max="54" width="22" style="2" hidden="1" customWidth="1"/>
    <col min="55" max="55" width="20.109375" style="2" hidden="1" customWidth="1"/>
    <col min="56" max="56" width="18.33203125" style="2" hidden="1" customWidth="1"/>
    <col min="57" max="57" width="16.33203125" style="2" hidden="1" customWidth="1"/>
    <col min="58" max="58" width="20.88671875" style="2" hidden="1" customWidth="1"/>
    <col min="59" max="59" width="18.33203125" style="2" hidden="1" customWidth="1"/>
    <col min="60" max="60" width="14" style="399" customWidth="1"/>
    <col min="61" max="62" width="33.6640625" style="2" customWidth="1"/>
    <col min="63" max="63" width="33.6640625" style="400" customWidth="1"/>
    <col min="64" max="64" width="17" style="2" hidden="1" customWidth="1"/>
    <col min="65" max="65" width="15.6640625" style="2" hidden="1" customWidth="1"/>
    <col min="66" max="66" width="12.109375" style="2" hidden="1" customWidth="1"/>
    <col min="67" max="67" width="16.44140625" style="2" hidden="1" customWidth="1"/>
    <col min="68" max="70" width="15.6640625" style="2" hidden="1" customWidth="1"/>
    <col min="71" max="71" width="13.33203125" style="2" hidden="1" customWidth="1"/>
    <col min="72" max="72" width="15.6640625" style="2" hidden="1" customWidth="1"/>
    <col min="73" max="75" width="8.6640625" style="2" hidden="1" customWidth="1"/>
    <col min="76" max="77" width="15.6640625" style="2" hidden="1" customWidth="1"/>
    <col min="78" max="255" width="27" style="2" hidden="1" customWidth="1"/>
    <col min="256" max="16384" width="0.109375" style="2"/>
  </cols>
  <sheetData>
    <row r="1" spans="1:77" ht="78" customHeight="1" thickTop="1" x14ac:dyDescent="0.25">
      <c r="A1" s="922" t="s">
        <v>50</v>
      </c>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4"/>
      <c r="BL1" s="458"/>
      <c r="BM1" s="458"/>
      <c r="BN1" s="458"/>
      <c r="BO1" s="458"/>
      <c r="BP1" s="458"/>
      <c r="BQ1" s="458"/>
      <c r="BR1" s="458"/>
      <c r="BS1" s="458"/>
      <c r="BT1" s="459"/>
    </row>
    <row r="2" spans="1:77" ht="12.75" customHeight="1" thickBot="1" x14ac:dyDescent="0.3">
      <c r="A2" s="925"/>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7"/>
      <c r="BL2" s="81"/>
      <c r="BM2" s="81"/>
      <c r="BN2" s="81"/>
      <c r="BO2" s="81"/>
      <c r="BP2" s="81"/>
      <c r="BQ2" s="81"/>
      <c r="BR2" s="81"/>
      <c r="BS2" s="81"/>
      <c r="BT2" s="400"/>
    </row>
    <row r="3" spans="1:77" ht="23.4" thickBot="1" x14ac:dyDescent="0.3">
      <c r="A3" s="888" t="s">
        <v>51</v>
      </c>
      <c r="B3" s="889"/>
      <c r="C3" s="889"/>
      <c r="D3" s="889"/>
      <c r="E3" s="889"/>
      <c r="F3" s="889"/>
      <c r="G3" s="889"/>
      <c r="H3" s="889"/>
      <c r="I3" s="889"/>
      <c r="J3" s="889"/>
      <c r="K3" s="717"/>
      <c r="L3" s="717"/>
      <c r="M3" s="717"/>
      <c r="N3" s="717"/>
      <c r="O3" s="717"/>
      <c r="P3" s="718"/>
      <c r="Q3" s="717"/>
      <c r="R3" s="719"/>
      <c r="S3" s="718"/>
      <c r="T3" s="719"/>
      <c r="U3" s="719"/>
      <c r="V3" s="718"/>
      <c r="W3" s="719"/>
      <c r="X3" s="720"/>
      <c r="Y3" s="721"/>
      <c r="Z3" s="721"/>
      <c r="AA3" s="721"/>
      <c r="AB3" s="722"/>
      <c r="AC3" s="722"/>
      <c r="AD3" s="722"/>
      <c r="AE3" s="722"/>
      <c r="AF3" s="722"/>
      <c r="AG3" s="722"/>
      <c r="AH3" s="722"/>
      <c r="AI3" s="722"/>
      <c r="AJ3" s="722"/>
      <c r="AK3" s="722"/>
      <c r="AL3" s="722"/>
      <c r="AM3" s="722"/>
      <c r="AN3" s="722"/>
      <c r="AO3" s="722"/>
      <c r="AP3" s="722"/>
      <c r="AQ3" s="722"/>
      <c r="AR3" s="722"/>
      <c r="AS3" s="722"/>
      <c r="AT3" s="722"/>
      <c r="AU3" s="722"/>
      <c r="AV3" s="722"/>
      <c r="AW3" s="722"/>
      <c r="AX3" s="723"/>
      <c r="AY3" s="722"/>
      <c r="AZ3" s="722"/>
      <c r="BA3" s="722"/>
      <c r="BB3" s="722"/>
      <c r="BC3" s="722"/>
      <c r="BD3" s="722"/>
      <c r="BE3" s="722"/>
      <c r="BF3" s="722"/>
      <c r="BG3" s="722"/>
      <c r="BH3" s="889"/>
      <c r="BI3" s="889"/>
      <c r="BJ3" s="889"/>
      <c r="BK3" s="890"/>
      <c r="BL3" s="81"/>
      <c r="BM3" s="81"/>
      <c r="BN3" s="81"/>
      <c r="BO3" s="81"/>
      <c r="BP3" s="81"/>
      <c r="BQ3" s="81"/>
      <c r="BR3" s="81"/>
      <c r="BS3" s="81"/>
      <c r="BT3" s="400"/>
    </row>
    <row r="4" spans="1:77" ht="9.9" customHeight="1" thickBot="1" x14ac:dyDescent="0.3">
      <c r="A4" s="488"/>
      <c r="B4" s="489"/>
      <c r="C4" s="489"/>
      <c r="D4" s="489"/>
      <c r="E4" s="489"/>
      <c r="F4" s="489"/>
      <c r="G4" s="489"/>
      <c r="H4" s="489"/>
      <c r="I4" s="489"/>
      <c r="J4" s="489"/>
      <c r="K4" s="491"/>
      <c r="L4" s="491"/>
      <c r="M4" s="491"/>
      <c r="N4" s="491"/>
      <c r="O4" s="491"/>
      <c r="P4" s="492"/>
      <c r="Q4" s="491"/>
      <c r="R4" s="493"/>
      <c r="S4" s="492"/>
      <c r="T4" s="493"/>
      <c r="U4" s="493"/>
      <c r="V4" s="492"/>
      <c r="W4" s="493"/>
      <c r="X4" s="494"/>
      <c r="Y4" s="495"/>
      <c r="Z4" s="495"/>
      <c r="AA4" s="495"/>
      <c r="AB4" s="248"/>
      <c r="AC4" s="248"/>
      <c r="AD4" s="248"/>
      <c r="AE4" s="248"/>
      <c r="AF4" s="248"/>
      <c r="AG4" s="248"/>
      <c r="AH4" s="248"/>
      <c r="AI4" s="248"/>
      <c r="AJ4" s="248"/>
      <c r="AK4" s="248"/>
      <c r="AL4" s="248"/>
      <c r="AM4" s="248"/>
      <c r="AN4" s="248"/>
      <c r="AO4" s="248"/>
      <c r="AP4" s="248"/>
      <c r="AQ4" s="248"/>
      <c r="AR4" s="248"/>
      <c r="AS4" s="248"/>
      <c r="AT4" s="248"/>
      <c r="AU4" s="248"/>
      <c r="AV4" s="248"/>
      <c r="AW4" s="248"/>
      <c r="AX4" s="496"/>
      <c r="AY4" s="248"/>
      <c r="AZ4" s="248"/>
      <c r="BA4" s="248"/>
      <c r="BB4" s="248"/>
      <c r="BC4" s="248"/>
      <c r="BD4" s="248"/>
      <c r="BE4" s="248"/>
      <c r="BF4" s="248"/>
      <c r="BG4" s="248"/>
      <c r="BH4" s="489"/>
      <c r="BI4" s="489"/>
      <c r="BJ4" s="489"/>
      <c r="BK4" s="497"/>
      <c r="BL4" s="81"/>
      <c r="BM4" s="81"/>
      <c r="BN4" s="81"/>
      <c r="BO4" s="81"/>
      <c r="BP4" s="81"/>
      <c r="BQ4" s="81"/>
      <c r="BR4" s="81"/>
      <c r="BS4" s="81"/>
      <c r="BT4" s="400"/>
    </row>
    <row r="5" spans="1:77" ht="26.25" customHeight="1" thickBot="1" x14ac:dyDescent="0.3">
      <c r="A5" s="857" t="s">
        <v>53</v>
      </c>
      <c r="B5" s="858"/>
      <c r="C5" s="930">
        <f>a!D5</f>
        <v>0</v>
      </c>
      <c r="D5" s="931"/>
      <c r="E5" s="259"/>
      <c r="F5" s="440"/>
      <c r="G5" s="863" t="s">
        <v>52</v>
      </c>
      <c r="H5" s="863"/>
      <c r="I5" s="864"/>
      <c r="J5" s="714">
        <f>a!J5</f>
        <v>0</v>
      </c>
      <c r="K5" s="490"/>
      <c r="L5" s="491"/>
      <c r="M5" s="491"/>
      <c r="N5" s="491"/>
      <c r="O5" s="491"/>
      <c r="P5" s="492"/>
      <c r="Q5" s="491"/>
      <c r="R5" s="493"/>
      <c r="S5" s="492"/>
      <c r="T5" s="493"/>
      <c r="U5" s="493"/>
      <c r="V5" s="492"/>
      <c r="W5" s="493"/>
      <c r="X5" s="494"/>
      <c r="Y5" s="495"/>
      <c r="Z5" s="495"/>
      <c r="AA5" s="495"/>
      <c r="AB5" s="248"/>
      <c r="AC5" s="248"/>
      <c r="AD5" s="248"/>
      <c r="AE5" s="248"/>
      <c r="AF5" s="248"/>
      <c r="AG5" s="248"/>
      <c r="AH5" s="248"/>
      <c r="AI5" s="248"/>
      <c r="AJ5" s="248"/>
      <c r="AK5" s="248"/>
      <c r="AL5" s="248"/>
      <c r="AM5" s="248"/>
      <c r="AN5" s="248"/>
      <c r="AO5" s="248"/>
      <c r="AP5" s="248"/>
      <c r="AQ5" s="248"/>
      <c r="AR5" s="248"/>
      <c r="AS5" s="248"/>
      <c r="AT5" s="248"/>
      <c r="AU5" s="248"/>
      <c r="AV5" s="248"/>
      <c r="AW5" s="248"/>
      <c r="AX5" s="496"/>
      <c r="AY5" s="248"/>
      <c r="AZ5" s="248"/>
      <c r="BA5" s="248"/>
      <c r="BB5" s="248"/>
      <c r="BC5" s="248"/>
      <c r="BD5" s="248"/>
      <c r="BE5" s="248"/>
      <c r="BF5" s="248"/>
      <c r="BG5" s="248"/>
      <c r="BH5" s="489"/>
      <c r="BI5" s="489"/>
      <c r="BJ5" s="489"/>
      <c r="BK5" s="497"/>
      <c r="BL5" s="248"/>
      <c r="BM5" s="81"/>
      <c r="BN5" s="81"/>
      <c r="BO5" s="81"/>
      <c r="BP5" s="81"/>
      <c r="BQ5" s="81"/>
      <c r="BR5" s="81"/>
      <c r="BS5" s="81"/>
      <c r="BT5" s="400"/>
    </row>
    <row r="6" spans="1:77" ht="9.9" customHeight="1" thickBot="1" x14ac:dyDescent="0.3">
      <c r="A6" s="488"/>
      <c r="B6" s="489"/>
      <c r="C6" s="489"/>
      <c r="D6" s="489"/>
      <c r="E6" s="489"/>
      <c r="F6" s="489"/>
      <c r="G6" s="489"/>
      <c r="H6" s="489"/>
      <c r="I6" s="489"/>
      <c r="J6" s="489"/>
      <c r="K6" s="491"/>
      <c r="L6" s="491"/>
      <c r="M6" s="491"/>
      <c r="N6" s="491"/>
      <c r="O6" s="491"/>
      <c r="P6" s="492"/>
      <c r="Q6" s="491"/>
      <c r="R6" s="493"/>
      <c r="S6" s="492"/>
      <c r="T6" s="493"/>
      <c r="U6" s="493"/>
      <c r="V6" s="492"/>
      <c r="W6" s="493"/>
      <c r="X6" s="494"/>
      <c r="Y6" s="495"/>
      <c r="Z6" s="495"/>
      <c r="AA6" s="495"/>
      <c r="AB6" s="248"/>
      <c r="AC6" s="248"/>
      <c r="AD6" s="248"/>
      <c r="AE6" s="248"/>
      <c r="AF6" s="248"/>
      <c r="AG6" s="248"/>
      <c r="AH6" s="248"/>
      <c r="AI6" s="248"/>
      <c r="AJ6" s="248"/>
      <c r="AK6" s="248"/>
      <c r="AL6" s="248"/>
      <c r="AM6" s="248"/>
      <c r="AN6" s="248"/>
      <c r="AO6" s="248"/>
      <c r="AP6" s="248"/>
      <c r="AQ6" s="248"/>
      <c r="AR6" s="248"/>
      <c r="AS6" s="248"/>
      <c r="AT6" s="248"/>
      <c r="AU6" s="248"/>
      <c r="AV6" s="248"/>
      <c r="AW6" s="248"/>
      <c r="AX6" s="496"/>
      <c r="AY6" s="248"/>
      <c r="AZ6" s="248"/>
      <c r="BA6" s="248"/>
      <c r="BB6" s="248"/>
      <c r="BC6" s="248"/>
      <c r="BD6" s="248"/>
      <c r="BE6" s="248"/>
      <c r="BF6" s="248"/>
      <c r="BG6" s="248"/>
      <c r="BH6" s="489"/>
      <c r="BI6" s="489"/>
      <c r="BJ6" s="489"/>
      <c r="BK6" s="497"/>
      <c r="BL6" s="248"/>
      <c r="BM6" s="81"/>
      <c r="BN6" s="81"/>
      <c r="BO6" s="81"/>
      <c r="BP6" s="81"/>
      <c r="BQ6" s="81"/>
      <c r="BR6" s="81"/>
      <c r="BS6" s="81"/>
      <c r="BT6" s="400"/>
    </row>
    <row r="7" spans="1:77" ht="23.4" thickBot="1" x14ac:dyDescent="0.3">
      <c r="A7" s="888" t="s">
        <v>54</v>
      </c>
      <c r="B7" s="889"/>
      <c r="C7" s="889"/>
      <c r="D7" s="889"/>
      <c r="E7" s="889"/>
      <c r="F7" s="889"/>
      <c r="G7" s="889"/>
      <c r="H7" s="889"/>
      <c r="I7" s="889"/>
      <c r="J7" s="889"/>
      <c r="K7" s="889"/>
      <c r="L7" s="889"/>
      <c r="M7" s="491"/>
      <c r="N7" s="491"/>
      <c r="O7" s="491"/>
      <c r="P7" s="492"/>
      <c r="Q7" s="491"/>
      <c r="R7" s="493"/>
      <c r="S7" s="492"/>
      <c r="T7" s="493"/>
      <c r="U7" s="493"/>
      <c r="V7" s="492"/>
      <c r="W7" s="493"/>
      <c r="X7" s="494"/>
      <c r="Y7" s="495"/>
      <c r="Z7" s="495"/>
      <c r="AA7" s="495"/>
      <c r="AB7" s="248"/>
      <c r="AC7" s="248"/>
      <c r="AD7" s="248"/>
      <c r="AE7" s="248"/>
      <c r="AF7" s="248"/>
      <c r="AG7" s="248"/>
      <c r="AH7" s="248"/>
      <c r="AI7" s="248"/>
      <c r="AJ7" s="248"/>
      <c r="AK7" s="248"/>
      <c r="AL7" s="248"/>
      <c r="AM7" s="248"/>
      <c r="AN7" s="248"/>
      <c r="AO7" s="248"/>
      <c r="AP7" s="248"/>
      <c r="AQ7" s="248"/>
      <c r="AR7" s="248"/>
      <c r="AS7" s="248"/>
      <c r="AT7" s="248"/>
      <c r="AU7" s="248"/>
      <c r="AV7" s="248"/>
      <c r="AW7" s="248"/>
      <c r="AX7" s="496"/>
      <c r="AY7" s="248"/>
      <c r="AZ7" s="248"/>
      <c r="BA7" s="248"/>
      <c r="BB7" s="248"/>
      <c r="BC7" s="248"/>
      <c r="BD7" s="248"/>
      <c r="BE7" s="248"/>
      <c r="BF7" s="248"/>
      <c r="BG7" s="248"/>
      <c r="BH7" s="889"/>
      <c r="BI7" s="889"/>
      <c r="BJ7" s="889"/>
      <c r="BK7" s="890"/>
      <c r="BL7" s="248"/>
      <c r="BM7" s="81"/>
      <c r="BN7" s="81"/>
      <c r="BO7" s="81"/>
      <c r="BP7" s="81"/>
      <c r="BQ7" s="81"/>
      <c r="BR7" s="81"/>
      <c r="BS7" s="81"/>
      <c r="BT7" s="400"/>
    </row>
    <row r="8" spans="1:77" ht="9.9" customHeight="1" thickBot="1" x14ac:dyDescent="0.3">
      <c r="A8" s="251"/>
      <c r="B8" s="252"/>
      <c r="C8" s="252"/>
      <c r="D8" s="252"/>
      <c r="E8" s="751"/>
      <c r="F8" s="751"/>
      <c r="G8" s="751"/>
      <c r="H8" s="252"/>
      <c r="I8" s="252"/>
      <c r="J8" s="252"/>
      <c r="K8" s="252"/>
      <c r="L8" s="253"/>
      <c r="M8" s="491"/>
      <c r="N8" s="491"/>
      <c r="O8" s="491"/>
      <c r="P8" s="492"/>
      <c r="Q8" s="491"/>
      <c r="R8" s="493"/>
      <c r="S8" s="492"/>
      <c r="T8" s="493"/>
      <c r="U8" s="493"/>
      <c r="V8" s="492"/>
      <c r="W8" s="493"/>
      <c r="X8" s="494"/>
      <c r="Y8" s="495"/>
      <c r="Z8" s="495"/>
      <c r="AA8" s="495"/>
      <c r="AB8" s="248"/>
      <c r="AC8" s="248"/>
      <c r="AD8" s="248"/>
      <c r="AE8" s="248"/>
      <c r="AF8" s="248"/>
      <c r="AG8" s="248"/>
      <c r="AH8" s="248"/>
      <c r="AI8" s="248"/>
      <c r="AJ8" s="248"/>
      <c r="AK8" s="248"/>
      <c r="AL8" s="248"/>
      <c r="AM8" s="248"/>
      <c r="AN8" s="248"/>
      <c r="AO8" s="248"/>
      <c r="AP8" s="248"/>
      <c r="AQ8" s="248"/>
      <c r="AR8" s="248"/>
      <c r="AS8" s="248"/>
      <c r="AT8" s="248"/>
      <c r="AU8" s="248"/>
      <c r="AV8" s="248"/>
      <c r="AW8" s="248"/>
      <c r="AX8" s="496"/>
      <c r="AY8" s="248"/>
      <c r="AZ8" s="248"/>
      <c r="BA8" s="248"/>
      <c r="BB8" s="248"/>
      <c r="BC8" s="248"/>
      <c r="BD8" s="248"/>
      <c r="BE8" s="248"/>
      <c r="BF8" s="248"/>
      <c r="BG8" s="248"/>
      <c r="BH8" s="252"/>
      <c r="BI8" s="252"/>
      <c r="BJ8" s="252"/>
      <c r="BK8" s="253"/>
      <c r="BL8" s="248"/>
      <c r="BM8" s="81"/>
      <c r="BN8" s="81"/>
      <c r="BO8" s="81"/>
      <c r="BP8" s="81"/>
      <c r="BQ8" s="81"/>
      <c r="BR8" s="81"/>
      <c r="BS8" s="81"/>
      <c r="BT8" s="400"/>
    </row>
    <row r="9" spans="1:77" ht="26.25" customHeight="1" thickBot="1" x14ac:dyDescent="0.3">
      <c r="A9" s="251"/>
      <c r="B9" s="713" t="s">
        <v>55</v>
      </c>
      <c r="C9" s="716">
        <f>a!M5</f>
        <v>0</v>
      </c>
      <c r="D9" s="713" t="s">
        <v>178</v>
      </c>
      <c r="E9" s="726"/>
      <c r="F9" s="1005">
        <f>a!M7</f>
        <v>0</v>
      </c>
      <c r="G9" s="933"/>
      <c r="H9" s="713" t="s">
        <v>56</v>
      </c>
      <c r="I9" s="932">
        <f>a!S5</f>
        <v>0</v>
      </c>
      <c r="J9" s="933"/>
      <c r="K9" s="255" t="e">
        <f>#REF!</f>
        <v>#REF!</v>
      </c>
      <c r="L9" s="253"/>
      <c r="M9" s="491"/>
      <c r="N9" s="491"/>
      <c r="O9" s="491"/>
      <c r="P9" s="492"/>
      <c r="Q9" s="491"/>
      <c r="R9" s="493"/>
      <c r="S9" s="492"/>
      <c r="T9" s="493"/>
      <c r="U9" s="493"/>
      <c r="V9" s="492"/>
      <c r="W9" s="493"/>
      <c r="X9" s="494"/>
      <c r="Y9" s="495"/>
      <c r="Z9" s="495"/>
      <c r="AA9" s="495"/>
      <c r="AB9" s="248"/>
      <c r="AC9" s="248"/>
      <c r="AD9" s="248"/>
      <c r="AE9" s="248"/>
      <c r="AF9" s="248"/>
      <c r="AG9" s="248"/>
      <c r="AH9" s="248"/>
      <c r="AI9" s="248"/>
      <c r="AJ9" s="248"/>
      <c r="AK9" s="248"/>
      <c r="AL9" s="248"/>
      <c r="AM9" s="248"/>
      <c r="AN9" s="248"/>
      <c r="AO9" s="248"/>
      <c r="AP9" s="248"/>
      <c r="AQ9" s="248"/>
      <c r="AR9" s="248"/>
      <c r="AS9" s="248"/>
      <c r="AT9" s="248"/>
      <c r="AU9" s="248"/>
      <c r="AV9" s="248"/>
      <c r="AW9" s="248"/>
      <c r="AX9" s="496"/>
      <c r="AY9" s="248"/>
      <c r="AZ9" s="248"/>
      <c r="BA9" s="248"/>
      <c r="BB9" s="248"/>
      <c r="BC9" s="248"/>
      <c r="BD9" s="248"/>
      <c r="BE9" s="248"/>
      <c r="BF9" s="248"/>
      <c r="BG9" s="248"/>
      <c r="BH9" s="713" t="s">
        <v>57</v>
      </c>
      <c r="BI9" s="715">
        <f>a!V5</f>
        <v>0</v>
      </c>
      <c r="BJ9" s="713" t="s">
        <v>58</v>
      </c>
      <c r="BK9" s="745">
        <f>a!S7</f>
        <v>0</v>
      </c>
      <c r="BL9" s="712"/>
      <c r="BM9" s="81"/>
      <c r="BN9" s="81"/>
      <c r="BO9" s="81"/>
      <c r="BP9" s="81"/>
      <c r="BQ9" s="81"/>
      <c r="BR9" s="81"/>
      <c r="BS9" s="81"/>
      <c r="BT9" s="400"/>
    </row>
    <row r="10" spans="1:77" ht="9.9" customHeight="1" thickBot="1" x14ac:dyDescent="0.3">
      <c r="A10" s="401"/>
      <c r="B10" s="402"/>
      <c r="C10" s="402"/>
      <c r="D10" s="402"/>
      <c r="E10" s="403"/>
      <c r="F10" s="403"/>
      <c r="G10" s="403"/>
      <c r="H10" s="402"/>
      <c r="I10" s="402"/>
      <c r="J10" s="402"/>
      <c r="K10" s="402"/>
      <c r="L10" s="404"/>
      <c r="M10" s="498"/>
      <c r="N10" s="498"/>
      <c r="O10" s="498"/>
      <c r="P10" s="499"/>
      <c r="Q10" s="498"/>
      <c r="R10" s="500"/>
      <c r="S10" s="499"/>
      <c r="T10" s="500"/>
      <c r="U10" s="500"/>
      <c r="V10" s="499"/>
      <c r="W10" s="500"/>
      <c r="X10" s="501"/>
      <c r="Y10" s="502"/>
      <c r="Z10" s="502"/>
      <c r="AA10" s="502"/>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4"/>
      <c r="AY10" s="503"/>
      <c r="AZ10" s="503"/>
      <c r="BA10" s="503"/>
      <c r="BB10" s="503"/>
      <c r="BC10" s="503"/>
      <c r="BD10" s="503"/>
      <c r="BE10" s="503"/>
      <c r="BF10" s="503"/>
      <c r="BG10" s="503"/>
      <c r="BH10" s="402"/>
      <c r="BI10" s="402"/>
      <c r="BJ10" s="402"/>
      <c r="BK10" s="404"/>
      <c r="BL10" s="248"/>
      <c r="BM10" s="81"/>
      <c r="BN10" s="81"/>
      <c r="BO10" s="81"/>
      <c r="BP10" s="81"/>
      <c r="BQ10" s="81"/>
      <c r="BR10" s="81"/>
      <c r="BS10" s="81"/>
      <c r="BT10" s="400"/>
    </row>
    <row r="11" spans="1:77" ht="9.9" customHeight="1" thickTop="1" thickBot="1" x14ac:dyDescent="1.5">
      <c r="A11" s="251"/>
      <c r="B11" s="252"/>
      <c r="C11" s="252"/>
      <c r="D11" s="252"/>
      <c r="E11" s="252"/>
      <c r="F11" s="252"/>
      <c r="G11" s="252"/>
      <c r="H11" s="252"/>
      <c r="I11" s="252"/>
      <c r="J11" s="261"/>
      <c r="K11" s="262"/>
      <c r="L11" s="262"/>
      <c r="M11" s="262"/>
      <c r="N11" s="262"/>
      <c r="O11" s="262"/>
      <c r="P11" s="262"/>
      <c r="Q11" s="262"/>
      <c r="R11" s="263"/>
      <c r="S11" s="262"/>
      <c r="T11" s="263"/>
      <c r="U11" s="263"/>
      <c r="V11" s="262"/>
      <c r="W11" s="263"/>
      <c r="X11" s="35"/>
      <c r="Y11" s="35"/>
      <c r="Z11" s="36"/>
      <c r="AA11" s="36"/>
      <c r="AB11" s="264" t="e">
        <f>SUM(AO22:AO146)/SUM(AD22:AD146)*0.9</f>
        <v>#DIV/0!</v>
      </c>
      <c r="AC11" s="265" t="s">
        <v>68</v>
      </c>
      <c r="AD11" s="265"/>
      <c r="AE11" s="266"/>
      <c r="AF11" s="266"/>
      <c r="AG11" s="266"/>
      <c r="AH11" s="266"/>
      <c r="AI11" s="266"/>
      <c r="AJ11" s="266"/>
      <c r="AK11" s="266"/>
      <c r="AL11" s="266"/>
      <c r="AM11" s="266"/>
      <c r="AN11" s="266"/>
      <c r="AO11" s="266"/>
      <c r="AP11" s="266"/>
      <c r="AQ11" s="266"/>
      <c r="AR11" s="266"/>
      <c r="AS11" s="266"/>
      <c r="AT11" s="266"/>
      <c r="AU11" s="266"/>
      <c r="AV11" s="266"/>
      <c r="AW11" s="266"/>
      <c r="AX11" s="266"/>
      <c r="AY11" s="1006" t="s">
        <v>69</v>
      </c>
      <c r="AZ11" s="1006"/>
      <c r="BA11" s="1006"/>
      <c r="BB11" s="1006"/>
      <c r="BC11" s="1006"/>
      <c r="BD11" s="1006"/>
      <c r="BE11" s="1006"/>
      <c r="BF11" s="1006"/>
      <c r="BG11" s="1006"/>
      <c r="BH11" s="267"/>
      <c r="BI11" s="268"/>
      <c r="BJ11" s="268"/>
      <c r="BK11" s="269"/>
      <c r="BL11" s="1007" t="s">
        <v>69</v>
      </c>
      <c r="BM11" s="1007"/>
      <c r="BN11" s="1007"/>
      <c r="BO11" s="1007"/>
      <c r="BP11" s="1007"/>
      <c r="BQ11" s="1007"/>
      <c r="BR11" s="1007"/>
      <c r="BS11" s="1007"/>
      <c r="BT11" s="1008"/>
      <c r="BU11" s="270" t="str">
        <f>IF(BY14=0,"",IF($BY$17="N","",COUNTIF($BH$22:$BH$146,"&gt;0")))</f>
        <v/>
      </c>
      <c r="BV11" s="271" t="str">
        <f>IF(BY14=0,"",IF($BY$17="N","",COUNTIF($BH$22:$BH$146,"&gt;0")))</f>
        <v/>
      </c>
      <c r="BW11" s="271" t="str">
        <f>IF(BY14=0,"",IF($BY$17="N","",COUNTIF($BH$22:$BH$146,"&gt;0")))</f>
        <v/>
      </c>
      <c r="BX11" s="272"/>
      <c r="BY11" s="272"/>
    </row>
    <row r="12" spans="1:77" s="23" customFormat="1" ht="20.100000000000001" customHeight="1" thickBot="1" x14ac:dyDescent="0.3">
      <c r="A12" s="251"/>
      <c r="B12" s="252"/>
      <c r="C12" s="696" t="s">
        <v>147</v>
      </c>
      <c r="D12" s="252"/>
      <c r="E12" s="252"/>
      <c r="F12" s="252"/>
      <c r="G12" s="252"/>
      <c r="H12" s="252"/>
      <c r="I12" s="252"/>
      <c r="J12" s="273"/>
      <c r="K12" s="274" t="s">
        <v>70</v>
      </c>
      <c r="L12" s="275">
        <f>COUNT($B$22:$B$147)</f>
        <v>0</v>
      </c>
      <c r="M12" s="275">
        <f>COUNT($B$22:$B$147)</f>
        <v>0</v>
      </c>
      <c r="N12" s="275">
        <f>COUNT($B$22:$B$147)</f>
        <v>0</v>
      </c>
      <c r="O12" s="276">
        <f>COUNT($B$22:$B$147)</f>
        <v>0</v>
      </c>
      <c r="P12" s="276"/>
      <c r="Q12" s="276"/>
      <c r="R12" s="276">
        <f>COUNT($B$22:$B$147)</f>
        <v>0</v>
      </c>
      <c r="S12" s="276"/>
      <c r="T12" s="276"/>
      <c r="U12" s="276">
        <f>COUNT($B$22:$B$147)</f>
        <v>0</v>
      </c>
      <c r="V12" s="276"/>
      <c r="W12" s="276"/>
      <c r="X12" s="27"/>
      <c r="Y12" s="27"/>
      <c r="Z12" s="28"/>
      <c r="AA12" s="28"/>
      <c r="AB12" s="277" t="e">
        <f>SUM(AR22:AR146)/SUM(AD22:AD146)*0.9</f>
        <v>#DIV/0!</v>
      </c>
      <c r="AC12" s="278" t="s">
        <v>71</v>
      </c>
      <c r="AD12" s="279"/>
      <c r="AE12" s="280"/>
      <c r="AF12" s="280"/>
      <c r="AG12" s="280"/>
      <c r="AH12" s="280"/>
      <c r="AI12" s="280"/>
      <c r="AJ12" s="280"/>
      <c r="AK12" s="280"/>
      <c r="AL12" s="280"/>
      <c r="AM12" s="280"/>
      <c r="AN12" s="280"/>
      <c r="AO12" s="280"/>
      <c r="AP12" s="280"/>
      <c r="AQ12" s="280"/>
      <c r="AR12" s="280"/>
      <c r="AS12" s="280"/>
      <c r="AT12" s="280"/>
      <c r="AU12" s="280"/>
      <c r="AV12" s="280"/>
      <c r="AW12" s="280"/>
      <c r="AX12" s="274" t="s">
        <v>70</v>
      </c>
      <c r="AY12" s="276">
        <f>COUNT($BH$22:$BH$147)</f>
        <v>0</v>
      </c>
      <c r="AZ12" s="276"/>
      <c r="BA12" s="276"/>
      <c r="BB12" s="276">
        <f>COUNT($BH$22:$BH$147)</f>
        <v>0</v>
      </c>
      <c r="BC12" s="276"/>
      <c r="BD12" s="276"/>
      <c r="BE12" s="276">
        <f>COUNT($BH$22:$BH$147)</f>
        <v>0</v>
      </c>
      <c r="BF12" s="276"/>
      <c r="BG12" s="276"/>
      <c r="BH12" s="405" t="s">
        <v>70</v>
      </c>
      <c r="BI12" s="407" t="str">
        <f>IF($BY$17="y","",COUNTIF($BH$22:$BH$146,"&gt;0"))</f>
        <v/>
      </c>
      <c r="BJ12" s="407" t="str">
        <f>IF($BY$17="y","",COUNTIF($BH$22:$BH$146,"&gt;0"))</f>
        <v/>
      </c>
      <c r="BK12" s="408" t="str">
        <f>IF($BY$17="y","",COUNTIF($BH$22:$BH$146,"&gt;0"))</f>
        <v/>
      </c>
      <c r="BL12" s="997">
        <f>COUNT($BH$22:$BH$147)</f>
        <v>0</v>
      </c>
      <c r="BM12" s="997"/>
      <c r="BN12" s="997"/>
      <c r="BO12" s="997">
        <f>COUNT($BH$22:$BH$147)</f>
        <v>0</v>
      </c>
      <c r="BP12" s="997"/>
      <c r="BQ12" s="997"/>
      <c r="BR12" s="997">
        <f>COUNT($BH$22:$BH$147)</f>
        <v>0</v>
      </c>
      <c r="BS12" s="997"/>
      <c r="BT12" s="998"/>
      <c r="BU12" s="281" t="str">
        <f>IF(BY14=0,"",IF($BY$17="N","",COUNTIF($BY$22:$BY$146,"above")))</f>
        <v/>
      </c>
      <c r="BV12" s="281" t="str">
        <f>IF(BY14=0,"",IF($BY$17="N","",COUNTIF($BY22:$BY146,"above")))</f>
        <v/>
      </c>
      <c r="BW12" s="281" t="str">
        <f>IF(BY14=0,"",IF($BY$17="N","",COUNTIF($BY22:$BY146,"above")))</f>
        <v/>
      </c>
      <c r="BX12" s="282"/>
      <c r="BY12" s="282"/>
    </row>
    <row r="13" spans="1:77" s="24" customFormat="1" ht="20.100000000000001" customHeight="1" thickBot="1" x14ac:dyDescent="0.3">
      <c r="A13" s="251"/>
      <c r="B13" s="252"/>
      <c r="C13" s="696" t="s">
        <v>146</v>
      </c>
      <c r="D13" s="252"/>
      <c r="E13" s="252"/>
      <c r="F13" s="252"/>
      <c r="G13" s="252"/>
      <c r="H13" s="252"/>
      <c r="I13" s="252"/>
      <c r="J13" s="273"/>
      <c r="K13" s="274" t="s">
        <v>72</v>
      </c>
      <c r="L13" s="283">
        <f>COUNTIF($D$22:$D$147,"Y")</f>
        <v>0</v>
      </c>
      <c r="M13" s="283">
        <f>COUNTIF($D$22:$D$147,"Y")</f>
        <v>0</v>
      </c>
      <c r="N13" s="283">
        <f>COUNTIF($D$22:$D$147,"Y")</f>
        <v>0</v>
      </c>
      <c r="O13" s="284">
        <f>COUNTIF($D$22:$D$147,"Y")</f>
        <v>0</v>
      </c>
      <c r="P13" s="284"/>
      <c r="Q13" s="284"/>
      <c r="R13" s="284">
        <f>COUNTIF($D$22:$D$147,"Y")</f>
        <v>0</v>
      </c>
      <c r="S13" s="284"/>
      <c r="T13" s="284"/>
      <c r="U13" s="284">
        <f>COUNTIF($D$22:$D$147,"Y")</f>
        <v>0</v>
      </c>
      <c r="V13" s="284"/>
      <c r="W13" s="284"/>
      <c r="X13" s="29"/>
      <c r="Y13" s="30"/>
      <c r="Z13" s="28"/>
      <c r="AA13" s="28"/>
      <c r="AB13" s="277" t="e">
        <f>SUM(AD22:AD146)/SUM(AK22:AK146)*1.1</f>
        <v>#DIV/0!</v>
      </c>
      <c r="AC13" s="285" t="s">
        <v>73</v>
      </c>
      <c r="AD13" s="285"/>
      <c r="AE13" s="280"/>
      <c r="AF13" s="280"/>
      <c r="AG13" s="280"/>
      <c r="AH13" s="280"/>
      <c r="AI13" s="280"/>
      <c r="AJ13" s="280"/>
      <c r="AK13" s="280"/>
      <c r="AL13" s="280"/>
      <c r="AM13" s="280"/>
      <c r="AN13" s="280"/>
      <c r="AO13" s="280"/>
      <c r="AP13" s="280"/>
      <c r="AQ13" s="280"/>
      <c r="AR13" s="280"/>
      <c r="AS13" s="280"/>
      <c r="AT13" s="280"/>
      <c r="AU13" s="280"/>
      <c r="AV13" s="280"/>
      <c r="AW13" s="280"/>
      <c r="AX13" s="274" t="s">
        <v>72</v>
      </c>
      <c r="AY13" s="284">
        <f>COUNTIF($D$22:$D$147,"Y")</f>
        <v>0</v>
      </c>
      <c r="AZ13" s="284"/>
      <c r="BA13" s="284"/>
      <c r="BB13" s="284">
        <f>COUNTIF($D$22:$D$147,"Y")</f>
        <v>0</v>
      </c>
      <c r="BC13" s="284"/>
      <c r="BD13" s="284"/>
      <c r="BE13" s="284">
        <f>COUNTIF($D$22:$D$147,"Y")</f>
        <v>0</v>
      </c>
      <c r="BF13" s="284"/>
      <c r="BG13" s="284"/>
      <c r="BH13" s="406" t="s">
        <v>74</v>
      </c>
      <c r="BI13" s="409" t="str">
        <f>IF($BY$17="Y","",COUNTIF($BY$22:$BY$146,"above"))</f>
        <v/>
      </c>
      <c r="BJ13" s="409" t="str">
        <f>IF($BY$17="Y","",COUNTIF($BY$22:$BY$146,"above"))</f>
        <v/>
      </c>
      <c r="BK13" s="410" t="str">
        <f>IF($BY$17="Y","",COUNTIF($BY$22:$BY$146,"above"))</f>
        <v/>
      </c>
      <c r="BL13" s="997">
        <f>COUNTIF($D$22:$D$147,"Y")</f>
        <v>0</v>
      </c>
      <c r="BM13" s="997"/>
      <c r="BN13" s="997"/>
      <c r="BO13" s="997">
        <f>COUNTIF($D$22:$D$147,"Y")</f>
        <v>0</v>
      </c>
      <c r="BP13" s="997"/>
      <c r="BQ13" s="997"/>
      <c r="BR13" s="997">
        <f>COUNTIF($D$22:$D$147,"Y")</f>
        <v>0</v>
      </c>
      <c r="BS13" s="997"/>
      <c r="BT13" s="998"/>
      <c r="BU13" s="281" t="str">
        <f>IF(BY14=0,"",IF($BY$17="N","",COUNTIF($BY$22:$BY$146,"below")))</f>
        <v/>
      </c>
      <c r="BV13" s="281" t="str">
        <f>IF(BY14=0,"",IF($BY$17="N","",COUNTIF($BY22:$BY146,"below")))</f>
        <v/>
      </c>
      <c r="BW13" s="281" t="str">
        <f>IF(BY14=0,"",IF($BY$17="N","",COUNTIF($BY22:$BY146,"below")))</f>
        <v/>
      </c>
      <c r="BX13" s="286"/>
      <c r="BY13" s="286"/>
    </row>
    <row r="14" spans="1:77" s="24" customFormat="1" ht="20.100000000000001" customHeight="1" thickBot="1" x14ac:dyDescent="0.3">
      <c r="A14" s="251"/>
      <c r="B14" s="252"/>
      <c r="C14" s="696" t="s">
        <v>64</v>
      </c>
      <c r="D14" s="252"/>
      <c r="E14" s="252"/>
      <c r="F14" s="252"/>
      <c r="G14" s="252"/>
      <c r="H14" s="1003" t="s">
        <v>65</v>
      </c>
      <c r="I14" s="1004"/>
      <c r="J14" s="273"/>
      <c r="K14" s="274" t="s">
        <v>75</v>
      </c>
      <c r="L14" s="287">
        <f>L12-L13</f>
        <v>0</v>
      </c>
      <c r="M14" s="287">
        <f>M12-M13</f>
        <v>0</v>
      </c>
      <c r="N14" s="287">
        <f>N12-N13</f>
        <v>0</v>
      </c>
      <c r="O14" s="288">
        <f>O12-O13</f>
        <v>0</v>
      </c>
      <c r="P14" s="288"/>
      <c r="Q14" s="288"/>
      <c r="R14" s="288">
        <f>R12-R13</f>
        <v>0</v>
      </c>
      <c r="S14" s="288"/>
      <c r="T14" s="288"/>
      <c r="U14" s="288">
        <f>U12-U13</f>
        <v>0</v>
      </c>
      <c r="V14" s="288"/>
      <c r="W14" s="288"/>
      <c r="X14" s="289"/>
      <c r="Y14" s="32"/>
      <c r="Z14" s="28"/>
      <c r="AA14" s="28"/>
      <c r="AB14" s="277" t="e">
        <f>SUM($H$22:$H$146)/SUM($F$22:$F$146)*0.9</f>
        <v>#DIV/0!</v>
      </c>
      <c r="AC14" s="285" t="s">
        <v>76</v>
      </c>
      <c r="AD14" s="278"/>
      <c r="AE14" s="280"/>
      <c r="AF14" s="280"/>
      <c r="AG14" s="280"/>
      <c r="AH14" s="280"/>
      <c r="AI14" s="280"/>
      <c r="AJ14" s="280"/>
      <c r="AK14" s="280"/>
      <c r="AL14" s="280"/>
      <c r="AM14" s="280"/>
      <c r="AN14" s="280"/>
      <c r="AO14" s="280"/>
      <c r="AP14" s="280"/>
      <c r="AQ14" s="280"/>
      <c r="AR14" s="280"/>
      <c r="AS14" s="280"/>
      <c r="AT14" s="280"/>
      <c r="AU14" s="280"/>
      <c r="AV14" s="280"/>
      <c r="AW14" s="280"/>
      <c r="AX14" s="274" t="s">
        <v>75</v>
      </c>
      <c r="AY14" s="288">
        <f>AY12-AY13</f>
        <v>0</v>
      </c>
      <c r="AZ14" s="288"/>
      <c r="BA14" s="288"/>
      <c r="BB14" s="288">
        <f>BB12-BB13</f>
        <v>0</v>
      </c>
      <c r="BC14" s="288"/>
      <c r="BD14" s="288"/>
      <c r="BE14" s="288">
        <f>BE12-BE13</f>
        <v>0</v>
      </c>
      <c r="BF14" s="288"/>
      <c r="BG14" s="288"/>
      <c r="BH14" s="406" t="s">
        <v>77</v>
      </c>
      <c r="BI14" s="409" t="str">
        <f>IF($BY$17="Y","",COUNTIF($BY$22:$BY$146,"below"))</f>
        <v/>
      </c>
      <c r="BJ14" s="409" t="str">
        <f>IF($BY$17="Y","",COUNTIF($BY$22:$BY$146,"below"))</f>
        <v/>
      </c>
      <c r="BK14" s="410" t="str">
        <f>IF($BY$17="Y","",COUNTIF($BY$22:$BY$146,"below"))</f>
        <v/>
      </c>
      <c r="BL14" s="997">
        <f>BL12-BL13</f>
        <v>0</v>
      </c>
      <c r="BM14" s="997"/>
      <c r="BN14" s="997"/>
      <c r="BO14" s="997">
        <f>BO12-BO13</f>
        <v>0</v>
      </c>
      <c r="BP14" s="997"/>
      <c r="BQ14" s="997"/>
      <c r="BR14" s="997">
        <f>BR12-BR13</f>
        <v>0</v>
      </c>
      <c r="BS14" s="997"/>
      <c r="BT14" s="998"/>
      <c r="BU14" s="281" t="str">
        <f>IF(BY14=0,"",IF($BY$17="N","",COUNTIF(BU22:BU146,"Yes")))</f>
        <v/>
      </c>
      <c r="BV14" s="290" t="str">
        <f>IF(BY14=0,"",IF($BY$17="N","",COUNTIF(BV22:BV146,"Yes")))</f>
        <v/>
      </c>
      <c r="BW14" s="281" t="str">
        <f>IF(BY14=0,"",IF($BY$17="N","",COUNTIF(BW22:BW146,"Yes")))</f>
        <v/>
      </c>
      <c r="BX14" s="291" t="s">
        <v>78</v>
      </c>
      <c r="BY14" s="292">
        <f>COUNT(BX22:BX146)</f>
        <v>0</v>
      </c>
    </row>
    <row r="15" spans="1:77" s="24" customFormat="1" ht="20.100000000000001" customHeight="1" thickBot="1" x14ac:dyDescent="0.3">
      <c r="A15" s="251"/>
      <c r="B15" s="252"/>
      <c r="C15" s="252"/>
      <c r="D15" s="252"/>
      <c r="E15" s="252"/>
      <c r="F15" s="252"/>
      <c r="G15" s="252"/>
      <c r="H15" s="928" t="s">
        <v>36</v>
      </c>
      <c r="I15" s="929"/>
      <c r="J15" s="273"/>
      <c r="K15" s="274" t="s">
        <v>79</v>
      </c>
      <c r="L15" s="283">
        <f>COUNTIF(L22:L147,"Yes")</f>
        <v>0</v>
      </c>
      <c r="M15" s="283">
        <f>COUNTIF(M22:M147,"Yes")</f>
        <v>0</v>
      </c>
      <c r="N15" s="283">
        <f>COUNTIF(N22:N147,"Yes")</f>
        <v>0</v>
      </c>
      <c r="O15" s="284">
        <f>COUNTIF(O22:O147,"Yes")</f>
        <v>0</v>
      </c>
      <c r="P15" s="284"/>
      <c r="Q15" s="284"/>
      <c r="R15" s="284">
        <f>COUNTIF(R22:R147,"Yes")</f>
        <v>0</v>
      </c>
      <c r="S15" s="284"/>
      <c r="T15" s="284"/>
      <c r="U15" s="284">
        <f>COUNTIF(U22:U147,"Yes")</f>
        <v>0</v>
      </c>
      <c r="V15" s="284"/>
      <c r="W15" s="284"/>
      <c r="X15" s="33"/>
      <c r="Y15" s="34"/>
      <c r="Z15" s="28"/>
      <c r="AA15" s="28"/>
      <c r="AB15" s="277" t="e">
        <f>SUM(I22:I146)/SUM(F22:F146)*0.9</f>
        <v>#DIV/0!</v>
      </c>
      <c r="AC15" s="285" t="s">
        <v>80</v>
      </c>
      <c r="AD15" s="285"/>
      <c r="AE15" s="293"/>
      <c r="AF15" s="293" t="s">
        <v>81</v>
      </c>
      <c r="AG15" s="293"/>
      <c r="AH15" s="293"/>
      <c r="AI15" s="293"/>
      <c r="AJ15" s="293"/>
      <c r="AK15" s="293" t="s">
        <v>81</v>
      </c>
      <c r="AL15" s="293"/>
      <c r="AM15" s="293"/>
      <c r="AN15" s="293"/>
      <c r="AO15" s="293"/>
      <c r="AP15" s="293"/>
      <c r="AQ15" s="293" t="s">
        <v>81</v>
      </c>
      <c r="AR15" s="293"/>
      <c r="AS15" s="293"/>
      <c r="AT15" s="293"/>
      <c r="AU15" s="293"/>
      <c r="AV15" s="293"/>
      <c r="AW15" s="293"/>
      <c r="AX15" s="274" t="s">
        <v>79</v>
      </c>
      <c r="AY15" s="284">
        <f>COUNTIF(AY22:AY147,"Yes")</f>
        <v>0</v>
      </c>
      <c r="AZ15" s="284"/>
      <c r="BA15" s="284"/>
      <c r="BB15" s="284">
        <f>COUNTIF(BB22:BB147,"Yes")</f>
        <v>0</v>
      </c>
      <c r="BC15" s="284"/>
      <c r="BD15" s="284"/>
      <c r="BE15" s="284">
        <f>COUNTIF(BE22:BE147,"Yes")</f>
        <v>0</v>
      </c>
      <c r="BF15" s="284"/>
      <c r="BG15" s="284"/>
      <c r="BH15" s="405" t="s">
        <v>82</v>
      </c>
      <c r="BI15" s="409" t="str">
        <f>IF($BY$17="Y","",COUNTIF(BI22:BI146,"Yes"))</f>
        <v/>
      </c>
      <c r="BJ15" s="409" t="str">
        <f>IF($BY$17="Y","",COUNTIF(BJ22:BJ146,"Yes"))</f>
        <v/>
      </c>
      <c r="BK15" s="411" t="str">
        <f>IF($BY$17="Y","",COUNTIF(BK22:BK146,"Yes"))</f>
        <v/>
      </c>
      <c r="BL15" s="997">
        <f>COUNTIF(BL22:BL147,"Yes")</f>
        <v>0</v>
      </c>
      <c r="BM15" s="997"/>
      <c r="BN15" s="997"/>
      <c r="BO15" s="997">
        <f>COUNTIF(BO22:BO147,"Yes")</f>
        <v>0</v>
      </c>
      <c r="BP15" s="997"/>
      <c r="BQ15" s="997"/>
      <c r="BR15" s="997">
        <f>COUNTIF(BR22:BR147,"Yes")</f>
        <v>0</v>
      </c>
      <c r="BS15" s="997"/>
      <c r="BT15" s="998"/>
      <c r="BU15" s="294" t="str">
        <f>IF(BY14=0,"",IF($BY$17="N","",COUNTIF(BU22:BU146,"NC")))</f>
        <v/>
      </c>
      <c r="BV15" s="295" t="str">
        <f>IF(BY14=0,"",IF($BY$17="N","",COUNTIF(BV22:BV146,"NC")))</f>
        <v/>
      </c>
      <c r="BW15" s="295" t="str">
        <f>IF(BY14=0,"",IF($BY$17="N","",COUNTIF(BW22:BW146,"NC")))</f>
        <v/>
      </c>
      <c r="BX15" s="291" t="s">
        <v>83</v>
      </c>
      <c r="BY15" s="296">
        <f>COUNTIF($BY$22:$BY$146,"above")</f>
        <v>0</v>
      </c>
    </row>
    <row r="16" spans="1:77" s="26" customFormat="1" ht="20.100000000000001" customHeight="1" thickBot="1" x14ac:dyDescent="0.3">
      <c r="A16" s="251"/>
      <c r="B16" s="252"/>
      <c r="C16" s="999" t="s">
        <v>140</v>
      </c>
      <c r="D16" s="999"/>
      <c r="E16" s="1000"/>
      <c r="F16" s="431"/>
      <c r="G16" s="432"/>
      <c r="H16" s="1001"/>
      <c r="I16" s="1002"/>
      <c r="J16" s="297"/>
      <c r="K16" s="298" t="s">
        <v>84</v>
      </c>
      <c r="L16" s="299">
        <f>COUNTIF(L22:L147,"NC")</f>
        <v>0</v>
      </c>
      <c r="M16" s="299">
        <f>COUNTIF(M22:M147,"NC")</f>
        <v>0</v>
      </c>
      <c r="N16" s="299">
        <f>COUNTIF(N22:N147,"NC")</f>
        <v>0</v>
      </c>
      <c r="O16" s="300">
        <f>COUNTIF(O22:O147,"NC")</f>
        <v>0</v>
      </c>
      <c r="P16" s="300"/>
      <c r="Q16" s="300"/>
      <c r="R16" s="300">
        <f>COUNTIF(R22:R147,"NC")</f>
        <v>0</v>
      </c>
      <c r="S16" s="300"/>
      <c r="T16" s="300"/>
      <c r="U16" s="300">
        <f>COUNTIF(U22:U147,"NC")</f>
        <v>0</v>
      </c>
      <c r="V16" s="300"/>
      <c r="W16" s="300"/>
      <c r="X16" s="33"/>
      <c r="Y16" s="34"/>
      <c r="Z16" s="28"/>
      <c r="AA16" s="28"/>
      <c r="AB16" s="301" t="e">
        <f>SUM(F22:F146)/SUM(J22:J146)*1.1</f>
        <v>#DIV/0!</v>
      </c>
      <c r="AC16" s="302" t="s">
        <v>85</v>
      </c>
      <c r="AD16" s="303"/>
      <c r="AE16" s="304" t="s">
        <v>86</v>
      </c>
      <c r="AF16" s="305" t="s">
        <v>82</v>
      </c>
      <c r="AG16" s="306" t="s">
        <v>87</v>
      </c>
      <c r="AH16" s="304" t="s">
        <v>86</v>
      </c>
      <c r="AI16" s="305" t="s">
        <v>82</v>
      </c>
      <c r="AJ16" s="306" t="s">
        <v>87</v>
      </c>
      <c r="AK16" s="304" t="s">
        <v>86</v>
      </c>
      <c r="AL16" s="306" t="s">
        <v>82</v>
      </c>
      <c r="AM16" s="306" t="s">
        <v>87</v>
      </c>
      <c r="AN16" s="304"/>
      <c r="AO16" s="304" t="s">
        <v>86</v>
      </c>
      <c r="AP16" s="306" t="s">
        <v>82</v>
      </c>
      <c r="AQ16" s="306" t="s">
        <v>87</v>
      </c>
      <c r="AR16" s="304" t="s">
        <v>86</v>
      </c>
      <c r="AS16" s="305" t="s">
        <v>82</v>
      </c>
      <c r="AT16" s="306" t="s">
        <v>87</v>
      </c>
      <c r="AU16" s="304" t="s">
        <v>86</v>
      </c>
      <c r="AV16" s="306" t="s">
        <v>82</v>
      </c>
      <c r="AW16" s="306" t="s">
        <v>87</v>
      </c>
      <c r="AX16" s="298" t="s">
        <v>84</v>
      </c>
      <c r="AY16" s="300">
        <f>COUNTIF(AY22:AY147,"NC")</f>
        <v>0</v>
      </c>
      <c r="AZ16" s="300"/>
      <c r="BA16" s="300"/>
      <c r="BB16" s="300">
        <f>COUNTIF(BB22:BB147,"NC")</f>
        <v>0</v>
      </c>
      <c r="BC16" s="300"/>
      <c r="BD16" s="300"/>
      <c r="BE16" s="300">
        <f>COUNTIF(BE22:BE147,"NC")</f>
        <v>0</v>
      </c>
      <c r="BF16" s="300"/>
      <c r="BG16" s="300"/>
      <c r="BH16" s="405" t="s">
        <v>88</v>
      </c>
      <c r="BI16" s="433" t="str">
        <f>IF($BY$17="Y","",COUNTIF(BI22:BI146,"NC"))</f>
        <v/>
      </c>
      <c r="BJ16" s="433" t="str">
        <f>IF($BY$17="Y","",COUNTIF(BJ22:BJ146,"NC"))</f>
        <v/>
      </c>
      <c r="BK16" s="434" t="str">
        <f>IF($BY$17="Y","",COUNTIF(BK22:BK146,"NC"))</f>
        <v/>
      </c>
      <c r="BL16" s="997">
        <f>COUNTIF(BL22:BL147,"NC")</f>
        <v>0</v>
      </c>
      <c r="BM16" s="997"/>
      <c r="BN16" s="997"/>
      <c r="BO16" s="997">
        <f>COUNTIF(BO22:BO147,"NC")</f>
        <v>0</v>
      </c>
      <c r="BP16" s="997"/>
      <c r="BQ16" s="997"/>
      <c r="BR16" s="997">
        <f>COUNTIF(BR22:BR147,"NC")</f>
        <v>0</v>
      </c>
      <c r="BS16" s="997"/>
      <c r="BT16" s="998"/>
      <c r="BU16" s="282"/>
      <c r="BV16" s="282"/>
      <c r="BW16" s="282"/>
      <c r="BX16" s="291" t="s">
        <v>89</v>
      </c>
      <c r="BY16" s="296">
        <f>COUNTIF($BY$22:$BY$146,"below")</f>
        <v>0</v>
      </c>
    </row>
    <row r="17" spans="1:77" s="1" customFormat="1" ht="9.9" customHeight="1" thickBot="1" x14ac:dyDescent="0.35">
      <c r="A17" s="624"/>
      <c r="B17" s="625"/>
      <c r="C17" s="625"/>
      <c r="D17" s="626"/>
      <c r="E17" s="989"/>
      <c r="F17" s="991" t="s">
        <v>9</v>
      </c>
      <c r="G17" s="991" t="s">
        <v>9</v>
      </c>
      <c r="H17" s="993" t="s">
        <v>1</v>
      </c>
      <c r="I17" s="993" t="s">
        <v>2</v>
      </c>
      <c r="J17" s="995" t="s">
        <v>10</v>
      </c>
      <c r="K17" s="627"/>
      <c r="L17" s="628" t="s">
        <v>90</v>
      </c>
      <c r="M17" s="629" t="s">
        <v>91</v>
      </c>
      <c r="N17" s="628" t="s">
        <v>92</v>
      </c>
      <c r="O17" s="628">
        <v>0.9</v>
      </c>
      <c r="P17" s="629" t="s">
        <v>14</v>
      </c>
      <c r="Q17" s="628">
        <v>1.1000000000000001</v>
      </c>
      <c r="R17" s="628">
        <v>0.9</v>
      </c>
      <c r="S17" s="629" t="s">
        <v>14</v>
      </c>
      <c r="T17" s="628">
        <v>1.1000000000000001</v>
      </c>
      <c r="U17" s="628">
        <v>0.9</v>
      </c>
      <c r="V17" s="629" t="s">
        <v>14</v>
      </c>
      <c r="W17" s="628">
        <v>1.1000000000000001</v>
      </c>
      <c r="X17" s="984" t="s">
        <v>17</v>
      </c>
      <c r="Y17" s="986" t="s">
        <v>16</v>
      </c>
      <c r="Z17" s="986" t="s">
        <v>16</v>
      </c>
      <c r="AA17" s="986" t="s">
        <v>16</v>
      </c>
      <c r="AB17" s="630"/>
      <c r="AC17" s="630"/>
      <c r="AD17" s="630"/>
      <c r="AE17" s="631">
        <f>COUNTIF(AE22:AE146,"&gt;0")</f>
        <v>0</v>
      </c>
      <c r="AF17" s="632">
        <f>COUNTIF(AG22:AG146,"Yes")</f>
        <v>0</v>
      </c>
      <c r="AG17" s="633">
        <f>COUNTIF(AG22:AG146,"NC")</f>
        <v>0</v>
      </c>
      <c r="AH17" s="631">
        <f>COUNTIF(AH22:AH146,"&gt;0")</f>
        <v>0</v>
      </c>
      <c r="AI17" s="632">
        <f>COUNTIF(AJ22:AJ146,"Yes")</f>
        <v>0</v>
      </c>
      <c r="AJ17" s="633">
        <f>COUNTIF(AJ22:AJ146,"NC")</f>
        <v>0</v>
      </c>
      <c r="AK17" s="631">
        <f>COUNTIF(AK22:AK146,"&gt;0")</f>
        <v>0</v>
      </c>
      <c r="AL17" s="632">
        <f>COUNTIF(AM22:AM146,"Yes")</f>
        <v>0</v>
      </c>
      <c r="AM17" s="633">
        <f>COUNTIF(AM22:AM146,"NC")</f>
        <v>0</v>
      </c>
      <c r="AN17" s="631"/>
      <c r="AO17" s="631">
        <f>COUNTIF(AO22:AO146,"&gt;0")</f>
        <v>0</v>
      </c>
      <c r="AP17" s="632">
        <f>COUNTIF(AQ22:AQ146,"Yes")</f>
        <v>0</v>
      </c>
      <c r="AQ17" s="633">
        <f>COUNTIF(AQ22:AQ146,"NC")</f>
        <v>0</v>
      </c>
      <c r="AR17" s="631">
        <f>COUNTIF(AR$22:AR$117,"&gt;0")</f>
        <v>0</v>
      </c>
      <c r="AS17" s="632">
        <f>COUNTIF(AT$22:AT$117,"Yes")</f>
        <v>0</v>
      </c>
      <c r="AT17" s="633">
        <f>COUNTIF(AT$22:AT$117,"NC")</f>
        <v>0</v>
      </c>
      <c r="AU17" s="631">
        <f>COUNTIF(AU$22:AU$117,"&gt;0")</f>
        <v>0</v>
      </c>
      <c r="AV17" s="632">
        <f>COUNTIF(AW$22:AW$117,"Yes")</f>
        <v>0</v>
      </c>
      <c r="AW17" s="633">
        <f>COUNTIF(AW$22:AW$117,"NC")</f>
        <v>0</v>
      </c>
      <c r="AX17" s="633"/>
      <c r="AY17" s="634" t="s">
        <v>93</v>
      </c>
      <c r="AZ17" s="635" t="s">
        <v>94</v>
      </c>
      <c r="BA17" s="636">
        <v>1.1000000000000001</v>
      </c>
      <c r="BB17" s="634" t="s">
        <v>93</v>
      </c>
      <c r="BC17" s="635" t="s">
        <v>94</v>
      </c>
      <c r="BD17" s="636">
        <v>1.1000000000000001</v>
      </c>
      <c r="BE17" s="634" t="s">
        <v>93</v>
      </c>
      <c r="BF17" s="635" t="s">
        <v>94</v>
      </c>
      <c r="BG17" s="636">
        <v>1.1000000000000001</v>
      </c>
      <c r="BH17" s="637"/>
      <c r="BI17" s="638"/>
      <c r="BJ17" s="638"/>
      <c r="BK17" s="639"/>
      <c r="BL17" s="307" t="s">
        <v>93</v>
      </c>
      <c r="BM17" s="308" t="s">
        <v>94</v>
      </c>
      <c r="BN17" s="309">
        <v>1.1000000000000001</v>
      </c>
      <c r="BO17" s="310" t="s">
        <v>93</v>
      </c>
      <c r="BP17" s="308" t="s">
        <v>94</v>
      </c>
      <c r="BQ17" s="309">
        <v>1.1000000000000001</v>
      </c>
      <c r="BR17" s="310" t="s">
        <v>93</v>
      </c>
      <c r="BS17" s="308" t="s">
        <v>94</v>
      </c>
      <c r="BT17" s="435">
        <v>1.1000000000000001</v>
      </c>
      <c r="BU17" s="272"/>
      <c r="BV17" s="272"/>
      <c r="BW17" s="272"/>
      <c r="BX17" s="311" t="s">
        <v>95</v>
      </c>
      <c r="BY17" s="312" t="str">
        <f>IF(BY14=BY16,"Y",IF(BY15=BY14,"Y","N"))</f>
        <v>Y</v>
      </c>
    </row>
    <row r="18" spans="1:77" s="1" customFormat="1" ht="9.9" customHeight="1" thickBot="1" x14ac:dyDescent="0.35">
      <c r="A18" s="640"/>
      <c r="B18" s="641"/>
      <c r="C18" s="641"/>
      <c r="D18" s="642"/>
      <c r="E18" s="990"/>
      <c r="F18" s="992"/>
      <c r="G18" s="992"/>
      <c r="H18" s="994"/>
      <c r="I18" s="994"/>
      <c r="J18" s="996"/>
      <c r="K18" s="643"/>
      <c r="L18" s="988"/>
      <c r="M18" s="988"/>
      <c r="N18" s="988"/>
      <c r="O18" s="644" t="str">
        <f>IF($P18="","",($P$18*0.9))</f>
        <v/>
      </c>
      <c r="P18" s="645" t="str">
        <f>IF($G21=0,"",$H$21/$G$21)</f>
        <v/>
      </c>
      <c r="Q18" s="644" t="str">
        <f>IF(P18="","",($P$18*1.1))</f>
        <v/>
      </c>
      <c r="R18" s="644" t="str">
        <f>IF($S$18="","",($S$18*0.9))</f>
        <v/>
      </c>
      <c r="S18" s="645" t="str">
        <f>IF($G21=0,"",$I$21/$G$21)</f>
        <v/>
      </c>
      <c r="T18" s="644" t="str">
        <f>IF($S$18="","",($S$18*1.1))</f>
        <v/>
      </c>
      <c r="U18" s="646" t="str">
        <f>IF($V18="","",($V$18*0.9))</f>
        <v/>
      </c>
      <c r="V18" s="647" t="str">
        <f>IF($G21=0,"",$G$21/$J$21)</f>
        <v/>
      </c>
      <c r="W18" s="646" t="str">
        <f>IF(V18="","",($V$18*1.1))</f>
        <v/>
      </c>
      <c r="X18" s="985"/>
      <c r="Y18" s="987"/>
      <c r="Z18" s="987"/>
      <c r="AA18" s="987"/>
      <c r="AB18" s="648"/>
      <c r="AC18" s="648"/>
      <c r="AD18" s="648"/>
      <c r="AE18" s="981" t="s">
        <v>96</v>
      </c>
      <c r="AF18" s="981"/>
      <c r="AG18" s="981"/>
      <c r="AH18" s="981" t="s">
        <v>97</v>
      </c>
      <c r="AI18" s="981"/>
      <c r="AJ18" s="981"/>
      <c r="AK18" s="981" t="s">
        <v>98</v>
      </c>
      <c r="AL18" s="981"/>
      <c r="AM18" s="981"/>
      <c r="AN18" s="649"/>
      <c r="AO18" s="981" t="s">
        <v>99</v>
      </c>
      <c r="AP18" s="981"/>
      <c r="AQ18" s="981"/>
      <c r="AR18" s="981" t="s">
        <v>100</v>
      </c>
      <c r="AS18" s="981"/>
      <c r="AT18" s="981"/>
      <c r="AU18" s="981" t="s">
        <v>101</v>
      </c>
      <c r="AV18" s="981"/>
      <c r="AW18" s="981"/>
      <c r="AX18" s="650"/>
      <c r="AY18" s="644" t="str">
        <f>IF($P18="","",($AZ$18*0.9))</f>
        <v/>
      </c>
      <c r="AZ18" s="645" t="str">
        <f>IF($G21=0,"",$H$21/$G$21)</f>
        <v/>
      </c>
      <c r="BA18" s="644" t="str">
        <f>IF(AZ18="","",($AZ$18*1.1))</f>
        <v/>
      </c>
      <c r="BB18" s="644" t="str">
        <f>IF($BC$18="","",($BC$18*0.9))</f>
        <v/>
      </c>
      <c r="BC18" s="645" t="str">
        <f>IF($G21=0,"",$I$21/$G$21)</f>
        <v/>
      </c>
      <c r="BD18" s="644" t="str">
        <f>IF($BC$18="","",($BC$18*1.1))</f>
        <v/>
      </c>
      <c r="BE18" s="646" t="str">
        <f>IF($V18="","",($V$18*0.9))</f>
        <v/>
      </c>
      <c r="BF18" s="647" t="str">
        <f>IF($G21=0,"",$G$21/$J$21)</f>
        <v/>
      </c>
      <c r="BG18" s="646" t="str">
        <f>IF(BF18="","",($V$18*1.1))</f>
        <v/>
      </c>
      <c r="BH18" s="651"/>
      <c r="BI18" s="652"/>
      <c r="BJ18" s="652"/>
      <c r="BK18" s="653"/>
      <c r="BL18" s="43" t="str">
        <f>IF($P18="","",($AZ$18*0.9))</f>
        <v/>
      </c>
      <c r="BM18" s="313" t="str">
        <f>IF($G21=0,"",$H$21/$G$21)</f>
        <v/>
      </c>
      <c r="BN18" s="37" t="str">
        <f>IF(BM18="","",($AZ$18*1.1))</f>
        <v/>
      </c>
      <c r="BO18" s="37" t="str">
        <f>IF($BC$18="","",($BC$18*0.9))</f>
        <v/>
      </c>
      <c r="BP18" s="313" t="str">
        <f>IF($G21=0,"",$I$21/$G$21)</f>
        <v/>
      </c>
      <c r="BQ18" s="37" t="str">
        <f>IF($BC$18="","",($BC$18*1.1))</f>
        <v/>
      </c>
      <c r="BR18" s="314" t="str">
        <f>IF($V18="","",($V$18*0.9))</f>
        <v/>
      </c>
      <c r="BS18" s="315" t="str">
        <f>IF($G21=0,"",$G$21/$J$21)</f>
        <v/>
      </c>
      <c r="BT18" s="436" t="str">
        <f>IF(BS18="","",($V$18*1.1))</f>
        <v/>
      </c>
      <c r="BU18" s="272"/>
      <c r="BV18" s="272"/>
      <c r="BW18" s="272"/>
      <c r="BX18" s="982" t="s">
        <v>102</v>
      </c>
      <c r="BY18" s="983"/>
    </row>
    <row r="19" spans="1:77" s="6" customFormat="1" ht="16.5" customHeight="1" thickBot="1" x14ac:dyDescent="0.35">
      <c r="A19" s="970" t="s">
        <v>11</v>
      </c>
      <c r="B19" s="972" t="s">
        <v>12</v>
      </c>
      <c r="C19" s="974" t="s">
        <v>0</v>
      </c>
      <c r="D19" s="976" t="s">
        <v>103</v>
      </c>
      <c r="E19" s="960"/>
      <c r="F19" s="979" t="s">
        <v>104</v>
      </c>
      <c r="G19" s="958" t="s">
        <v>18</v>
      </c>
      <c r="H19" s="960" t="s">
        <v>19</v>
      </c>
      <c r="I19" s="962" t="s">
        <v>105</v>
      </c>
      <c r="J19" s="962" t="s">
        <v>106</v>
      </c>
      <c r="K19" s="654"/>
      <c r="L19" s="655" t="s">
        <v>3</v>
      </c>
      <c r="M19" s="656" t="s">
        <v>4</v>
      </c>
      <c r="N19" s="655" t="s">
        <v>5</v>
      </c>
      <c r="O19" s="965" t="s">
        <v>6</v>
      </c>
      <c r="P19" s="966"/>
      <c r="Q19" s="967"/>
      <c r="R19" s="968" t="s">
        <v>7</v>
      </c>
      <c r="S19" s="945"/>
      <c r="T19" s="969"/>
      <c r="U19" s="944" t="s">
        <v>8</v>
      </c>
      <c r="V19" s="945"/>
      <c r="W19" s="946"/>
      <c r="X19" s="947" t="s">
        <v>27</v>
      </c>
      <c r="Y19" s="949" t="s">
        <v>28</v>
      </c>
      <c r="Z19" s="949" t="s">
        <v>29</v>
      </c>
      <c r="AA19" s="954" t="s">
        <v>30</v>
      </c>
      <c r="AB19" s="956" t="s">
        <v>107</v>
      </c>
      <c r="AC19" s="956" t="s">
        <v>0</v>
      </c>
      <c r="AD19" s="937" t="s">
        <v>108</v>
      </c>
      <c r="AE19" s="934" t="s">
        <v>109</v>
      </c>
      <c r="AF19" s="935"/>
      <c r="AG19" s="936"/>
      <c r="AH19" s="934" t="s">
        <v>110</v>
      </c>
      <c r="AI19" s="935"/>
      <c r="AJ19" s="936"/>
      <c r="AK19" s="934" t="s">
        <v>111</v>
      </c>
      <c r="AL19" s="935"/>
      <c r="AM19" s="936"/>
      <c r="AN19" s="657"/>
      <c r="AO19" s="934" t="s">
        <v>112</v>
      </c>
      <c r="AP19" s="935"/>
      <c r="AQ19" s="936"/>
      <c r="AR19" s="934" t="s">
        <v>112</v>
      </c>
      <c r="AS19" s="935"/>
      <c r="AT19" s="936"/>
      <c r="AU19" s="934" t="s">
        <v>113</v>
      </c>
      <c r="AV19" s="935"/>
      <c r="AW19" s="936"/>
      <c r="AX19" s="658"/>
      <c r="AY19" s="659"/>
      <c r="AZ19" s="660" t="s">
        <v>114</v>
      </c>
      <c r="BA19" s="661"/>
      <c r="BB19" s="659"/>
      <c r="BC19" s="660" t="s">
        <v>115</v>
      </c>
      <c r="BD19" s="662"/>
      <c r="BE19" s="663"/>
      <c r="BF19" s="664" t="s">
        <v>116</v>
      </c>
      <c r="BG19" s="665"/>
      <c r="BH19" s="951" t="s">
        <v>117</v>
      </c>
      <c r="BI19" s="952"/>
      <c r="BJ19" s="952"/>
      <c r="BK19" s="953"/>
      <c r="BL19" s="939" t="s">
        <v>118</v>
      </c>
      <c r="BM19" s="940"/>
      <c r="BN19" s="940"/>
      <c r="BO19" s="939" t="s">
        <v>119</v>
      </c>
      <c r="BP19" s="940"/>
      <c r="BQ19" s="940"/>
      <c r="BR19" s="939" t="s">
        <v>120</v>
      </c>
      <c r="BS19" s="940"/>
      <c r="BT19" s="941"/>
      <c r="BU19" s="316"/>
      <c r="BV19" s="316"/>
      <c r="BW19" s="317"/>
      <c r="BX19" s="318"/>
      <c r="BY19" s="319"/>
    </row>
    <row r="20" spans="1:77" s="6" customFormat="1" ht="63" thickBot="1" x14ac:dyDescent="0.35">
      <c r="A20" s="970"/>
      <c r="B20" s="972"/>
      <c r="C20" s="975"/>
      <c r="D20" s="977"/>
      <c r="E20" s="978"/>
      <c r="F20" s="980"/>
      <c r="G20" s="959"/>
      <c r="H20" s="961"/>
      <c r="I20" s="963"/>
      <c r="J20" s="964"/>
      <c r="K20" s="666"/>
      <c r="L20" s="667" t="s">
        <v>21</v>
      </c>
      <c r="M20" s="668" t="s">
        <v>22</v>
      </c>
      <c r="N20" s="667" t="s">
        <v>23</v>
      </c>
      <c r="O20" s="669" t="s">
        <v>13</v>
      </c>
      <c r="P20" s="670" t="s">
        <v>24</v>
      </c>
      <c r="Q20" s="671" t="s">
        <v>15</v>
      </c>
      <c r="R20" s="672" t="s">
        <v>13</v>
      </c>
      <c r="S20" s="670" t="s">
        <v>25</v>
      </c>
      <c r="T20" s="673" t="s">
        <v>15</v>
      </c>
      <c r="U20" s="669" t="s">
        <v>13</v>
      </c>
      <c r="V20" s="670" t="s">
        <v>26</v>
      </c>
      <c r="W20" s="671" t="s">
        <v>15</v>
      </c>
      <c r="X20" s="948"/>
      <c r="Y20" s="950"/>
      <c r="Z20" s="950"/>
      <c r="AA20" s="955"/>
      <c r="AB20" s="957"/>
      <c r="AC20" s="957"/>
      <c r="AD20" s="938"/>
      <c r="AE20" s="674" t="s">
        <v>121</v>
      </c>
      <c r="AF20" s="675" t="s">
        <v>122</v>
      </c>
      <c r="AG20" s="676" t="s">
        <v>123</v>
      </c>
      <c r="AH20" s="674" t="s">
        <v>124</v>
      </c>
      <c r="AI20" s="677" t="s">
        <v>125</v>
      </c>
      <c r="AJ20" s="678" t="s">
        <v>123</v>
      </c>
      <c r="AK20" s="674" t="s">
        <v>126</v>
      </c>
      <c r="AL20" s="677" t="s">
        <v>127</v>
      </c>
      <c r="AM20" s="679" t="s">
        <v>128</v>
      </c>
      <c r="AN20" s="680" t="s">
        <v>129</v>
      </c>
      <c r="AO20" s="681" t="s">
        <v>121</v>
      </c>
      <c r="AP20" s="677" t="s">
        <v>130</v>
      </c>
      <c r="AQ20" s="678" t="s">
        <v>123</v>
      </c>
      <c r="AR20" s="674" t="s">
        <v>124</v>
      </c>
      <c r="AS20" s="675" t="s">
        <v>125</v>
      </c>
      <c r="AT20" s="678" t="s">
        <v>123</v>
      </c>
      <c r="AU20" s="674" t="s">
        <v>126</v>
      </c>
      <c r="AV20" s="677" t="s">
        <v>127</v>
      </c>
      <c r="AW20" s="678" t="s">
        <v>123</v>
      </c>
      <c r="AX20" s="682"/>
      <c r="AY20" s="671" t="s">
        <v>123</v>
      </c>
      <c r="AZ20" s="671" t="s">
        <v>130</v>
      </c>
      <c r="BA20" s="671" t="s">
        <v>131</v>
      </c>
      <c r="BB20" s="671" t="s">
        <v>123</v>
      </c>
      <c r="BC20" s="671" t="s">
        <v>130</v>
      </c>
      <c r="BD20" s="671" t="s">
        <v>131</v>
      </c>
      <c r="BE20" s="671" t="s">
        <v>123</v>
      </c>
      <c r="BF20" s="683" t="s">
        <v>132</v>
      </c>
      <c r="BG20" s="671" t="s">
        <v>131</v>
      </c>
      <c r="BH20" s="684" t="s">
        <v>133</v>
      </c>
      <c r="BI20" s="685" t="s">
        <v>134</v>
      </c>
      <c r="BJ20" s="685" t="s">
        <v>135</v>
      </c>
      <c r="BK20" s="686" t="s">
        <v>136</v>
      </c>
      <c r="BL20" s="320" t="s">
        <v>13</v>
      </c>
      <c r="BM20" s="321" t="s">
        <v>24</v>
      </c>
      <c r="BN20" s="321" t="s">
        <v>15</v>
      </c>
      <c r="BO20" s="321" t="s">
        <v>13</v>
      </c>
      <c r="BP20" s="321" t="s">
        <v>137</v>
      </c>
      <c r="BQ20" s="321" t="s">
        <v>15</v>
      </c>
      <c r="BR20" s="321" t="s">
        <v>13</v>
      </c>
      <c r="BS20" s="322" t="s">
        <v>132</v>
      </c>
      <c r="BT20" s="437" t="s">
        <v>15</v>
      </c>
      <c r="BU20" s="323" t="s">
        <v>6</v>
      </c>
      <c r="BV20" s="324" t="s">
        <v>7</v>
      </c>
      <c r="BW20" s="324" t="s">
        <v>8</v>
      </c>
      <c r="BX20" s="325" t="s">
        <v>138</v>
      </c>
      <c r="BY20" s="325" t="s">
        <v>139</v>
      </c>
    </row>
    <row r="21" spans="1:77" s="9" customFormat="1" ht="16.5" customHeight="1" thickTop="1" thickBot="1" x14ac:dyDescent="0.35">
      <c r="A21" s="971"/>
      <c r="B21" s="973"/>
      <c r="C21" s="942" t="s">
        <v>177</v>
      </c>
      <c r="D21" s="943"/>
      <c r="E21" s="687"/>
      <c r="F21" s="688">
        <f>SUM($F22:$F147)</f>
        <v>0</v>
      </c>
      <c r="G21" s="688">
        <f>SUM($G22:$G147)</f>
        <v>0</v>
      </c>
      <c r="H21" s="687">
        <f>SUM($H22:$H147)</f>
        <v>0</v>
      </c>
      <c r="I21" s="687">
        <f>SUM($I22:$I147)</f>
        <v>0</v>
      </c>
      <c r="J21" s="689">
        <f>SUM(J22:J147)</f>
        <v>0</v>
      </c>
      <c r="K21" s="690"/>
      <c r="L21" s="689">
        <f>SUM($J22:$J147)</f>
        <v>0</v>
      </c>
      <c r="M21" s="689">
        <f>SUM($J22:$J147)</f>
        <v>0</v>
      </c>
      <c r="N21" s="689">
        <f>SUM($J22:$J147)</f>
        <v>0</v>
      </c>
      <c r="O21" s="690"/>
      <c r="P21" s="689" t="e">
        <f>AVERAGE(P22:P146)</f>
        <v>#DIV/0!</v>
      </c>
      <c r="Q21" s="690"/>
      <c r="R21" s="690"/>
      <c r="S21" s="689" t="e">
        <f>AVERAGE(S22:S146)</f>
        <v>#DIV/0!</v>
      </c>
      <c r="T21" s="690"/>
      <c r="U21" s="690"/>
      <c r="V21" s="689" t="e">
        <f>AVERAGE(V22:V146)</f>
        <v>#DIV/0!</v>
      </c>
      <c r="W21" s="690"/>
      <c r="X21" s="689"/>
      <c r="Y21" s="689"/>
      <c r="Z21" s="689"/>
      <c r="AA21" s="689"/>
      <c r="AB21" s="689"/>
      <c r="AC21" s="689"/>
      <c r="AD21" s="689">
        <f>SUM(AD22:AD146)</f>
        <v>0</v>
      </c>
      <c r="AE21" s="689">
        <f>SUM(AE22:AE147)</f>
        <v>0</v>
      </c>
      <c r="AF21" s="689" t="e">
        <f>AVERAGE(AF22:AF147)</f>
        <v>#DIV/0!</v>
      </c>
      <c r="AG21" s="689"/>
      <c r="AH21" s="689">
        <f>SUM(AH22:AH147)</f>
        <v>0</v>
      </c>
      <c r="AI21" s="689">
        <f>AVERAGE(AI22:AI147)</f>
        <v>0</v>
      </c>
      <c r="AJ21" s="689"/>
      <c r="AK21" s="689">
        <f>SUM(AK22:AK147)</f>
        <v>0</v>
      </c>
      <c r="AL21" s="689" t="e">
        <f>AVERAGE(AL22:AL147)</f>
        <v>#DIV/0!</v>
      </c>
      <c r="AM21" s="689"/>
      <c r="AN21" s="689"/>
      <c r="AO21" s="689">
        <f>SUM(AO22:AO147)</f>
        <v>0</v>
      </c>
      <c r="AP21" s="689" t="e">
        <f>AVERAGE(AP22:AP147)</f>
        <v>#DIV/0!</v>
      </c>
      <c r="AQ21" s="689"/>
      <c r="AR21" s="689">
        <f>SUM(AR22:AR147)</f>
        <v>0</v>
      </c>
      <c r="AS21" s="689">
        <f>SUM(AS22:AS147)</f>
        <v>0</v>
      </c>
      <c r="AT21" s="689"/>
      <c r="AU21" s="689">
        <f>SUM(AU22:AU147)</f>
        <v>0</v>
      </c>
      <c r="AV21" s="689">
        <f>SUM(AV22:AV147)</f>
        <v>0</v>
      </c>
      <c r="AW21" s="689"/>
      <c r="AX21" s="691"/>
      <c r="AY21" s="689">
        <f>SUM(AY22:AY147)</f>
        <v>0</v>
      </c>
      <c r="AZ21" s="692" t="e">
        <f>AVERAGE(AZ22:AZ147)</f>
        <v>#DIV/0!</v>
      </c>
      <c r="BA21" s="689"/>
      <c r="BB21" s="689">
        <f>SUM(BB22:BB147)</f>
        <v>0</v>
      </c>
      <c r="BC21" s="689">
        <f>SUM(BC22:BC147)</f>
        <v>0</v>
      </c>
      <c r="BD21" s="689"/>
      <c r="BE21" s="689">
        <f>SUM(BE22:BE147)</f>
        <v>0</v>
      </c>
      <c r="BF21" s="689" t="e">
        <f>AVERAGE(BF22:BF147)</f>
        <v>#DIV/0!</v>
      </c>
      <c r="BG21" s="689"/>
      <c r="BH21" s="693" t="str">
        <f>IF($F$16&gt;0,SUM(F22:F146)/SUM(G22:G146),"")</f>
        <v/>
      </c>
      <c r="BI21" s="694"/>
      <c r="BJ21" s="694"/>
      <c r="BK21" s="695"/>
      <c r="BL21" s="326"/>
      <c r="BM21" s="327"/>
      <c r="BN21" s="328"/>
      <c r="BO21" s="328"/>
      <c r="BP21" s="328"/>
      <c r="BQ21" s="328"/>
      <c r="BR21" s="328"/>
      <c r="BS21" s="328"/>
      <c r="BT21" s="438"/>
      <c r="BU21" s="329"/>
      <c r="BV21" s="330"/>
      <c r="BW21" s="330"/>
      <c r="BX21" s="331" t="e">
        <f>AVERAGE(BX22:BX147)</f>
        <v>#DIV/0!</v>
      </c>
      <c r="BY21" s="332"/>
    </row>
    <row r="22" spans="1:77" s="7" customFormat="1" ht="15.75" customHeight="1" x14ac:dyDescent="0.3">
      <c r="A22" s="139">
        <v>1</v>
      </c>
      <c r="B22" s="333"/>
      <c r="C22" s="22"/>
      <c r="D22" s="754"/>
      <c r="E22" s="756"/>
      <c r="F22" s="758"/>
      <c r="G22" s="49"/>
      <c r="H22" s="334"/>
      <c r="I22" s="334"/>
      <c r="J22" s="412"/>
      <c r="K22" s="413"/>
      <c r="L22" s="133" t="str">
        <f t="shared" ref="L22:L85" si="0">IF($X$21=0,"",IF(D22="","",IF($H22="","",IF($G22="","",IF($H22/$G22&gt;=$L$21,"yes","NC")))))</f>
        <v/>
      </c>
      <c r="M22" s="133" t="str">
        <f t="shared" ref="M22:M85" si="1">IF($X$21=0,"",IF($D22="","",IF($H22="","",IF($I22="","",IF($I22/$G22&gt;=$M$21,"yes","NC")))))</f>
        <v/>
      </c>
      <c r="N22" s="133" t="str">
        <f t="shared" ref="N22:N85" si="2">IF($X$21=0,"",IF($D22="","",IF($H22="","",IF($J22="","",IF($G22/$J22&lt;=$N$21,"yes","NC")))))</f>
        <v/>
      </c>
      <c r="O22" s="414" t="str">
        <f t="shared" ref="O22:O85" si="3">IF($D22="","",IF($P$18="","",IF(OR($P22&lt;$O$18,$P22&gt;$Q$18),"NC","yes")))</f>
        <v/>
      </c>
      <c r="P22" s="135" t="str">
        <f>IF($D22="","",$H22/$G22)</f>
        <v/>
      </c>
      <c r="Q22" s="138" t="str">
        <f t="shared" ref="Q22:Q85" si="4">IF($D22=0,"",IF(O22="yes",($P22/$P$18),IF(OR($P22&lt;$O$18,$P22&gt;$Q$18),($P22/$P$18))))</f>
        <v/>
      </c>
      <c r="R22" s="415" t="str">
        <f t="shared" ref="R22:R85" si="5">IF($D22="","",IF($S$18="","",IF(OR($S22&lt;$R$18,$S22&gt;$T$18),"NC","yes")))</f>
        <v/>
      </c>
      <c r="S22" s="135" t="str">
        <f t="shared" ref="S22:S85" si="6">IF($D22="","",$I22/$G22)</f>
        <v/>
      </c>
      <c r="T22" s="138" t="str">
        <f t="shared" ref="T22:T85" si="7">IF($D22=0,"",IF(R22="yes",($S22/$S$18),IF(OR($S22&gt;$R$18,$S22&lt;$T$18),($S22/$S$18))))</f>
        <v/>
      </c>
      <c r="U22" s="415" t="str">
        <f t="shared" ref="U22:U85" si="8">IF($D22="","",IF($V$18="","",IF(OR($V22&lt;$U$18,V22&gt;$W$18),"NC","yes")))</f>
        <v/>
      </c>
      <c r="V22" s="135" t="str">
        <f t="shared" ref="V22:V85" si="9">IF($D22="","",$G22/$J22)</f>
        <v/>
      </c>
      <c r="W22" s="138" t="str">
        <f t="shared" ref="W22:W85" si="10">IF($D22="","",IF(U22="yes",(V22/V$18),IF(OR(V22&lt;$U$18,V22&gt;W$18),(V22/V$18))))</f>
        <v/>
      </c>
      <c r="X22" s="416" t="str">
        <f t="shared" ref="X22:X85" si="11">IF(C22="","",IF($D22="",$H22,""))</f>
        <v/>
      </c>
      <c r="Y22" s="416" t="str">
        <f t="shared" ref="Y22:Y85" si="12">IF($C22="","",IF($D22="",$H22,""))</f>
        <v/>
      </c>
      <c r="Z22" s="416" t="str">
        <f t="shared" ref="Z22:Z85" si="13">IF($C22="","",IF($D22="",$I22,""))</f>
        <v/>
      </c>
      <c r="AA22" s="417" t="str">
        <f t="shared" ref="AA22:AA85" si="14">IF($C22="","",IF($D22="",J22,""))</f>
        <v/>
      </c>
      <c r="AB22" s="418">
        <f t="shared" ref="AB22:AB85" si="15">B21</f>
        <v>0</v>
      </c>
      <c r="AC22" s="418" t="str">
        <f t="shared" ref="AC22:AC85" si="16">IF($C22="","",$C22)</f>
        <v/>
      </c>
      <c r="AD22" s="418" t="str">
        <f t="shared" ref="AD22:AD85" si="17">IF($D22="","",IF(AN22="below",$G22,"0"))</f>
        <v/>
      </c>
      <c r="AE22" s="419" t="str">
        <f t="shared" ref="AE22:AE85" si="18">IF($D22="","",IF(AN22="below",$H22,0))</f>
        <v/>
      </c>
      <c r="AF22" s="419" t="str">
        <f t="shared" ref="AF22:AF85" si="19">IF($D22="","",$H22/$G22)</f>
        <v/>
      </c>
      <c r="AG22" s="420" t="str">
        <f t="shared" ref="AG22:AG85" si="20">IF($D22="","",IF(AF22&gt;$AB$11,"Yes",IF(AF22&lt;$AB$11,"NC")))</f>
        <v/>
      </c>
      <c r="AH22" s="419" t="str">
        <f t="shared" ref="AH22:AH85" si="21">IF($D22="","",IF(AN22="above",$I22,0))</f>
        <v/>
      </c>
      <c r="AI22" s="419" t="str">
        <f t="shared" ref="AI22:AI85" si="22">IF($D22="","",IF(AN22="above",$I22/$F22,0))</f>
        <v/>
      </c>
      <c r="AJ22" s="420" t="str">
        <f t="shared" ref="AJ22:AJ85" si="23">IF(AI22="","",IF(AI22&gt;=$AB$12,"Yes",IF(AI22&lt;$AB$12,"NC")))</f>
        <v/>
      </c>
      <c r="AK22" s="419" t="str">
        <f t="shared" ref="AK22:AK85" si="24">IF($D22="","",IF(AN22="below",$J22,0))</f>
        <v/>
      </c>
      <c r="AL22" s="419" t="str">
        <f t="shared" ref="AL22:AL85" si="25">IF($D22="","",$G22/$J22)</f>
        <v/>
      </c>
      <c r="AM22" s="420" t="str">
        <f t="shared" ref="AM22:AM85" si="26">IF(AL22="","",IF(AL22&lt;=$AB$13,"Yes",IF(AL22&gt;$AB$13,"NC")))</f>
        <v/>
      </c>
      <c r="AN22" s="421" t="str">
        <f t="shared" ref="AN22:AN85" si="27">IF($B22="","",IF(BX22&gt;$F$16,"above","below"))</f>
        <v/>
      </c>
      <c r="AO22" s="422" t="str">
        <f t="shared" ref="AO22:AO85" si="28">IF(AN22="","",IF(AN22="below",$H22,""))</f>
        <v/>
      </c>
      <c r="AP22" s="419" t="str">
        <f t="shared" ref="AP22:AP85" si="29">IF($AN22="","",IF($AN22="above","",$H22/$G22))</f>
        <v/>
      </c>
      <c r="AQ22" s="420" t="str">
        <f t="shared" ref="AQ22:AQ85" si="30">IF(AP22="","",IF(AP22&gt;$AB$11,"Yes",IF(AP22&lt;$AB$11,"NC")))</f>
        <v/>
      </c>
      <c r="AR22" s="422" t="str">
        <f t="shared" ref="AR22:AR85" si="31">IF($AN22="","",IF($AN22="above","",$I22))</f>
        <v/>
      </c>
      <c r="AS22" s="419" t="str">
        <f t="shared" ref="AS22:AS85" si="32">IF($AN22="","",IF($AN22="above","",$I22/$G22))</f>
        <v/>
      </c>
      <c r="AT22" s="420" t="str">
        <f t="shared" ref="AT22:AT85" si="33">IF(AN22="","",IF(($I22/$G22&gt;$AB$12),"Yes",IF(($I22/$G22)&lt;$AB$12,"NC")))</f>
        <v/>
      </c>
      <c r="AU22" s="422" t="str">
        <f t="shared" ref="AU22:AU85" si="34">IF($AN22="","",IF($AN22="above","",$J22))</f>
        <v/>
      </c>
      <c r="AV22" s="419" t="str">
        <f t="shared" ref="AV22:AV85" si="35">IF($AN22="","",IF($AN22="above","",$G22/$J22))</f>
        <v/>
      </c>
      <c r="AW22" s="420" t="str">
        <f t="shared" ref="AW22:AW85" si="36">IF(AV22="","",IF(AV22&lt;=$AB$13,"Yes",IF(AV22&gt;$AB$13,"NC")))</f>
        <v/>
      </c>
      <c r="AX22" s="423"/>
      <c r="AY22" s="420" t="str">
        <f t="shared" ref="AY22:AY85" si="37">IF($D22="","",IF($AZ$18="","",IF(OR($AZ22&lt;$AY$18,$AZ22&gt;$BA$18),"NC","yes")))</f>
        <v/>
      </c>
      <c r="AZ22" s="420" t="str">
        <f t="shared" ref="AZ22:AZ85" si="38">IF($D22="","",$H22/$G22)</f>
        <v/>
      </c>
      <c r="BA22" s="424" t="str">
        <f t="shared" ref="BA22:BA85" si="39">IF($D22=0,"",IF(AY22="yes",($AZ22/$AZ$18),IF(OR($AZ22&lt;$AY$18,$AZ22&gt;$BA$18),($AZ22/$AZ$18))))</f>
        <v/>
      </c>
      <c r="BB22" s="425" t="str">
        <f t="shared" ref="BB22:BB85" si="40">IF($D22="","",IF($BC$18="","",IF(OR($BC22&lt;$BB$18,$BC22&gt;$BD$18),"NC","yes")))</f>
        <v/>
      </c>
      <c r="BC22" s="426" t="str">
        <f t="shared" ref="BC22:BC85" si="41">IF($D22="","",$I22/$G22)</f>
        <v/>
      </c>
      <c r="BD22" s="424" t="str">
        <f t="shared" ref="BD22:BD85" si="42">IF($D22=0,"",IF(BB22="yes",($BC22/$BC$18),IF(OR($BC22&gt;$BB$18,$BC22&lt;$BD$18),($BC22/$BC$18))))</f>
        <v/>
      </c>
      <c r="BE22" s="425" t="str">
        <f t="shared" ref="BE22:BE85" si="43">IF($D22="","",IF($BF$18="","",IF(OR($BF22&lt;$BE$18,BF22&gt;$BG$18),"NC","yes")))</f>
        <v/>
      </c>
      <c r="BF22" s="426" t="str">
        <f t="shared" ref="BF22:BF85" si="44">IF($D22="","",$G22/$J22)</f>
        <v/>
      </c>
      <c r="BG22" s="424" t="str">
        <f t="shared" ref="BG22:BG85" si="45">IF($D22="","",IF(BE22="yes",(BF22/BF$18),IF(OR(BF22&lt;$U$18,BF22&gt;BG$18),(BF22/BF$18))))</f>
        <v/>
      </c>
      <c r="BH22" s="427" t="str">
        <f t="shared" ref="BH22:BH85" si="46">IF(G22&gt; 0,F22/G22,"")</f>
        <v/>
      </c>
      <c r="BI22" s="348" t="str">
        <f t="shared" ref="BI22:BI85" si="47">IF(BH22="","",IF(AN22="below","",IF($BY$17="Y","",IF(AF22&gt;$AB$11,"Yes",IF(AF22&lt;$AB$11,"NC")))))</f>
        <v/>
      </c>
      <c r="BJ22" s="348" t="str">
        <f t="shared" ref="BJ22:BJ85" si="48">IF(BH22="","",IF(AN22="below","",IF($BY$17="Y","",IF(($I22/$G22)&gt;=$AB$12,"Yes",IF(($I22/$G22)&lt;$AB$12,"NC")))))</f>
        <v/>
      </c>
      <c r="BK22" s="486" t="str">
        <f t="shared" ref="BK22:BK85" si="49">IF(BH22="","",IF(AN22="below","",IF($BY$17="Y","",IF(AL22&lt;=$AB$13,"Yes",IF(AL22&gt;$AB$13,"NC")))))</f>
        <v/>
      </c>
      <c r="BL22" s="349" t="str">
        <f>IF(AN22="below","",IF($D22="","",IF($AZ$18="","",IF(OR($AZ22&lt;$AY$18,$AZ22&gt;$BA$18),"NC","yes"))))</f>
        <v/>
      </c>
      <c r="BM22" s="135" t="str">
        <f>IF(AN22="below","",IF($D22="","",$H22/$G22))</f>
        <v/>
      </c>
      <c r="BN22" s="136" t="str">
        <f>IF(AN22="below","",IF($D22=0,"",IF(BL22="yes",($AZ22/$AZ$18),IF(OR($AZ22&lt;$AY$18,$AZ22&gt;$BA$18),($AZ22/$AZ$18)))))</f>
        <v/>
      </c>
      <c r="BO22" s="137" t="str">
        <f>IF(AN22="below","",IF($D22="","",IF($BC$18="","",IF(OR($BC22&lt;$BB$18,$BC22&gt;$BD$18),"NC","yes"))))</f>
        <v/>
      </c>
      <c r="BP22" s="135" t="str">
        <f>IF(AN22="below","",IF($D22="","",$I22/$G22))</f>
        <v/>
      </c>
      <c r="BQ22" s="136" t="str">
        <f>IF(AN22="below","",IF($D22=0,"",IF(BO22="yes",($BC22/$BC$18),IF(OR($BC22&gt;$BB$18,$BC22&lt;$BD$18),($BC22/$BC$18)))))</f>
        <v/>
      </c>
      <c r="BR22" s="137" t="str">
        <f>IF(AN22="below","",IF($D22="","",IF($BF$18="","",IF(OR($BF22&lt;$BE$18,BS22&gt;$BG$18),"NC","yes"))))</f>
        <v/>
      </c>
      <c r="BS22" s="135" t="str">
        <f>IF(AN22="below","",IF($D22="","",$G22/$J22))</f>
        <v/>
      </c>
      <c r="BT22" s="140" t="str">
        <f>IF(AN22="below","",IF($D22="","",IF(BR22="yes",(BS22/BS$18),IF(OR(BS22&lt;$U$18,BS22&gt;BT$18),(BS22/BS$18)))))</f>
        <v/>
      </c>
      <c r="BU22" s="348" t="str">
        <f t="shared" ref="BU22:BU85" si="50">IF($BY$17="N","",$AY22)</f>
        <v/>
      </c>
      <c r="BV22" s="348" t="str">
        <f t="shared" ref="BV22:BV85" si="51">IF($BY$17="N","",$BB22)</f>
        <v/>
      </c>
      <c r="BW22" s="348" t="str">
        <f t="shared" ref="BW22:BW85" si="52">IF($BY$17="N","",$BE22)</f>
        <v/>
      </c>
      <c r="BX22" s="350" t="str">
        <f t="shared" ref="BX22:BX85" si="53">IF(F22&gt;0,F22/G22,"")</f>
        <v/>
      </c>
      <c r="BY22" s="351" t="str">
        <f t="shared" ref="BY22:BY85" si="54">IF(BX22="","",IF(BX22&gt;$F$16,"above","below"))</f>
        <v/>
      </c>
    </row>
    <row r="23" spans="1:77" s="7" customFormat="1" ht="15.6" x14ac:dyDescent="0.3">
      <c r="A23" s="141">
        <v>2</v>
      </c>
      <c r="B23" s="333"/>
      <c r="C23" s="22"/>
      <c r="D23" s="754"/>
      <c r="E23" s="756"/>
      <c r="F23" s="758"/>
      <c r="G23" s="49"/>
      <c r="H23" s="334"/>
      <c r="I23" s="334"/>
      <c r="J23" s="335"/>
      <c r="K23" s="336"/>
      <c r="L23" s="38" t="str">
        <f t="shared" si="0"/>
        <v/>
      </c>
      <c r="M23" s="38" t="str">
        <f t="shared" si="1"/>
        <v/>
      </c>
      <c r="N23" s="38" t="str">
        <f t="shared" si="2"/>
        <v/>
      </c>
      <c r="O23" s="39" t="str">
        <f t="shared" si="3"/>
        <v/>
      </c>
      <c r="P23" s="40" t="str">
        <f t="shared" ref="P23:P86" si="55">IF($D23="","",H23/$G23)</f>
        <v/>
      </c>
      <c r="Q23" s="77" t="str">
        <f t="shared" si="4"/>
        <v/>
      </c>
      <c r="R23" s="337" t="str">
        <f t="shared" si="5"/>
        <v/>
      </c>
      <c r="S23" s="40" t="str">
        <f t="shared" si="6"/>
        <v/>
      </c>
      <c r="T23" s="77" t="str">
        <f t="shared" si="7"/>
        <v/>
      </c>
      <c r="U23" s="337" t="str">
        <f t="shared" si="8"/>
        <v/>
      </c>
      <c r="V23" s="40" t="str">
        <f t="shared" si="9"/>
        <v/>
      </c>
      <c r="W23" s="77" t="str">
        <f t="shared" si="10"/>
        <v/>
      </c>
      <c r="X23" s="41" t="str">
        <f t="shared" si="11"/>
        <v/>
      </c>
      <c r="Y23" s="41" t="str">
        <f t="shared" si="12"/>
        <v/>
      </c>
      <c r="Z23" s="41" t="str">
        <f t="shared" si="13"/>
        <v/>
      </c>
      <c r="AA23" s="42" t="str">
        <f t="shared" si="14"/>
        <v/>
      </c>
      <c r="AB23" s="338">
        <f t="shared" si="15"/>
        <v>0</v>
      </c>
      <c r="AC23" s="338" t="str">
        <f t="shared" si="16"/>
        <v/>
      </c>
      <c r="AD23" s="338" t="str">
        <f t="shared" si="17"/>
        <v/>
      </c>
      <c r="AE23" s="339" t="str">
        <f t="shared" si="18"/>
        <v/>
      </c>
      <c r="AF23" s="339" t="str">
        <f t="shared" si="19"/>
        <v/>
      </c>
      <c r="AG23" s="340" t="str">
        <f t="shared" si="20"/>
        <v/>
      </c>
      <c r="AH23" s="339" t="str">
        <f t="shared" si="21"/>
        <v/>
      </c>
      <c r="AI23" s="339" t="str">
        <f t="shared" si="22"/>
        <v/>
      </c>
      <c r="AJ23" s="340" t="str">
        <f t="shared" si="23"/>
        <v/>
      </c>
      <c r="AK23" s="339" t="str">
        <f t="shared" si="24"/>
        <v/>
      </c>
      <c r="AL23" s="339" t="str">
        <f t="shared" si="25"/>
        <v/>
      </c>
      <c r="AM23" s="340" t="str">
        <f t="shared" si="26"/>
        <v/>
      </c>
      <c r="AN23" s="341" t="str">
        <f t="shared" si="27"/>
        <v/>
      </c>
      <c r="AO23" s="342" t="str">
        <f t="shared" si="28"/>
        <v/>
      </c>
      <c r="AP23" s="339" t="str">
        <f t="shared" si="29"/>
        <v/>
      </c>
      <c r="AQ23" s="340" t="str">
        <f t="shared" si="30"/>
        <v/>
      </c>
      <c r="AR23" s="342" t="str">
        <f t="shared" si="31"/>
        <v/>
      </c>
      <c r="AS23" s="339" t="str">
        <f t="shared" si="32"/>
        <v/>
      </c>
      <c r="AT23" s="340" t="str">
        <f t="shared" si="33"/>
        <v/>
      </c>
      <c r="AU23" s="342" t="str">
        <f t="shared" si="34"/>
        <v/>
      </c>
      <c r="AV23" s="339" t="str">
        <f t="shared" si="35"/>
        <v/>
      </c>
      <c r="AW23" s="340" t="str">
        <f t="shared" si="36"/>
        <v/>
      </c>
      <c r="AX23" s="343"/>
      <c r="AY23" s="340" t="str">
        <f t="shared" si="37"/>
        <v/>
      </c>
      <c r="AZ23" s="340" t="str">
        <f t="shared" si="38"/>
        <v/>
      </c>
      <c r="BA23" s="344" t="str">
        <f t="shared" si="39"/>
        <v/>
      </c>
      <c r="BB23" s="345" t="str">
        <f t="shared" si="40"/>
        <v/>
      </c>
      <c r="BC23" s="346" t="str">
        <f t="shared" si="41"/>
        <v/>
      </c>
      <c r="BD23" s="344" t="str">
        <f t="shared" si="42"/>
        <v/>
      </c>
      <c r="BE23" s="345" t="str">
        <f t="shared" si="43"/>
        <v/>
      </c>
      <c r="BF23" s="346" t="str">
        <f t="shared" si="44"/>
        <v/>
      </c>
      <c r="BG23" s="344" t="str">
        <f t="shared" si="45"/>
        <v/>
      </c>
      <c r="BH23" s="347" t="str">
        <f t="shared" si="46"/>
        <v/>
      </c>
      <c r="BI23" s="348" t="str">
        <f t="shared" si="47"/>
        <v/>
      </c>
      <c r="BJ23" s="348" t="str">
        <f t="shared" si="48"/>
        <v/>
      </c>
      <c r="BK23" s="486" t="str">
        <f t="shared" si="49"/>
        <v/>
      </c>
      <c r="BL23" s="349" t="str">
        <f t="shared" ref="BL23:BL86" si="56">IF(AN23="below","",IF($D23="","",IF($AZ$18="","",IF(OR($AZ23&lt;$AY$18,$AZ23&gt;$BA$18),"NC","yes"))))</f>
        <v/>
      </c>
      <c r="BM23" s="135" t="str">
        <f t="shared" ref="BM23:BM86" si="57">IF(AN23="below","",IF($D23="","",$H23/$G23))</f>
        <v/>
      </c>
      <c r="BN23" s="136" t="str">
        <f t="shared" ref="BN23:BN86" si="58">IF(AN23="below","",IF($D23=0,"",IF(BL23="yes",($AZ23/$AZ$18),IF(OR($AZ23&lt;$AY$18,$AZ23&gt;$BA$18),($AZ23/$AZ$18)))))</f>
        <v/>
      </c>
      <c r="BO23" s="137" t="str">
        <f t="shared" ref="BO23:BO86" si="59">IF(AN23="below","",IF($D23="","",IF($BC$18="","",IF(OR($BC23&lt;$BB$18,$BC23&gt;$BD$18),"NC","yes"))))</f>
        <v/>
      </c>
      <c r="BP23" s="135" t="str">
        <f t="shared" ref="BP23:BP86" si="60">IF(AN23="below","",IF($D23="","",$I23/$G23))</f>
        <v/>
      </c>
      <c r="BQ23" s="136" t="str">
        <f t="shared" ref="BQ23:BQ86" si="61">IF(AN23="below","",IF($D23=0,"",IF(BO23="yes",($BC23/$BC$18),IF(OR($BC23&gt;$BB$18,$BC23&lt;$BD$18),($BC23/$BC$18)))))</f>
        <v/>
      </c>
      <c r="BR23" s="137" t="str">
        <f t="shared" ref="BR23:BR86" si="62">IF(AN23="below","",IF($D23="","",IF($BF$18="","",IF(OR($BF23&lt;$BE$18,BS23&gt;$BG$18),"NC","yes"))))</f>
        <v/>
      </c>
      <c r="BS23" s="135" t="str">
        <f t="shared" ref="BS23:BS86" si="63">IF(AN23="below","",IF($D23="","",$G23/$J23))</f>
        <v/>
      </c>
      <c r="BT23" s="140" t="str">
        <f t="shared" ref="BT23:BT86" si="64">IF(AN23="below","",IF($D23="","",IF(BR23="yes",(BS23/BS$18),IF(OR(BS23&lt;$U$18,BS23&gt;BT$18),(BS23/BS$18)))))</f>
        <v/>
      </c>
      <c r="BU23" s="348" t="str">
        <f t="shared" si="50"/>
        <v/>
      </c>
      <c r="BV23" s="348" t="str">
        <f t="shared" si="51"/>
        <v/>
      </c>
      <c r="BW23" s="348" t="str">
        <f t="shared" si="52"/>
        <v/>
      </c>
      <c r="BX23" s="350" t="str">
        <f t="shared" si="53"/>
        <v/>
      </c>
      <c r="BY23" s="351" t="str">
        <f t="shared" si="54"/>
        <v/>
      </c>
    </row>
    <row r="24" spans="1:77" s="7" customFormat="1" ht="15.6" x14ac:dyDescent="0.3">
      <c r="A24" s="141">
        <v>3</v>
      </c>
      <c r="B24" s="333"/>
      <c r="C24" s="22"/>
      <c r="D24" s="754"/>
      <c r="E24" s="756"/>
      <c r="F24" s="758"/>
      <c r="G24" s="49"/>
      <c r="H24" s="334"/>
      <c r="I24" s="334"/>
      <c r="J24" s="335"/>
      <c r="K24" s="336"/>
      <c r="L24" s="38" t="str">
        <f t="shared" si="0"/>
        <v/>
      </c>
      <c r="M24" s="38" t="str">
        <f t="shared" si="1"/>
        <v/>
      </c>
      <c r="N24" s="38" t="str">
        <f t="shared" si="2"/>
        <v/>
      </c>
      <c r="O24" s="39" t="str">
        <f t="shared" si="3"/>
        <v/>
      </c>
      <c r="P24" s="40" t="str">
        <f t="shared" si="55"/>
        <v/>
      </c>
      <c r="Q24" s="77" t="str">
        <f t="shared" si="4"/>
        <v/>
      </c>
      <c r="R24" s="337" t="str">
        <f t="shared" si="5"/>
        <v/>
      </c>
      <c r="S24" s="40" t="str">
        <f t="shared" si="6"/>
        <v/>
      </c>
      <c r="T24" s="77" t="str">
        <f t="shared" si="7"/>
        <v/>
      </c>
      <c r="U24" s="337" t="str">
        <f t="shared" si="8"/>
        <v/>
      </c>
      <c r="V24" s="40" t="str">
        <f t="shared" si="9"/>
        <v/>
      </c>
      <c r="W24" s="77" t="str">
        <f t="shared" si="10"/>
        <v/>
      </c>
      <c r="X24" s="41" t="str">
        <f t="shared" si="11"/>
        <v/>
      </c>
      <c r="Y24" s="41" t="str">
        <f t="shared" si="12"/>
        <v/>
      </c>
      <c r="Z24" s="41" t="str">
        <f t="shared" si="13"/>
        <v/>
      </c>
      <c r="AA24" s="42" t="str">
        <f t="shared" si="14"/>
        <v/>
      </c>
      <c r="AB24" s="338">
        <f t="shared" si="15"/>
        <v>0</v>
      </c>
      <c r="AC24" s="338" t="str">
        <f t="shared" si="16"/>
        <v/>
      </c>
      <c r="AD24" s="338" t="str">
        <f t="shared" si="17"/>
        <v/>
      </c>
      <c r="AE24" s="339" t="str">
        <f t="shared" si="18"/>
        <v/>
      </c>
      <c r="AF24" s="339" t="str">
        <f t="shared" si="19"/>
        <v/>
      </c>
      <c r="AG24" s="340" t="str">
        <f t="shared" si="20"/>
        <v/>
      </c>
      <c r="AH24" s="339" t="str">
        <f t="shared" si="21"/>
        <v/>
      </c>
      <c r="AI24" s="339" t="str">
        <f t="shared" si="22"/>
        <v/>
      </c>
      <c r="AJ24" s="340" t="str">
        <f t="shared" si="23"/>
        <v/>
      </c>
      <c r="AK24" s="339" t="str">
        <f t="shared" si="24"/>
        <v/>
      </c>
      <c r="AL24" s="339" t="str">
        <f t="shared" si="25"/>
        <v/>
      </c>
      <c r="AM24" s="340" t="str">
        <f t="shared" si="26"/>
        <v/>
      </c>
      <c r="AN24" s="341" t="str">
        <f t="shared" si="27"/>
        <v/>
      </c>
      <c r="AO24" s="342" t="str">
        <f t="shared" si="28"/>
        <v/>
      </c>
      <c r="AP24" s="339" t="str">
        <f t="shared" si="29"/>
        <v/>
      </c>
      <c r="AQ24" s="340" t="str">
        <f t="shared" si="30"/>
        <v/>
      </c>
      <c r="AR24" s="342" t="str">
        <f t="shared" si="31"/>
        <v/>
      </c>
      <c r="AS24" s="339" t="str">
        <f t="shared" si="32"/>
        <v/>
      </c>
      <c r="AT24" s="340" t="str">
        <f t="shared" si="33"/>
        <v/>
      </c>
      <c r="AU24" s="342" t="str">
        <f t="shared" si="34"/>
        <v/>
      </c>
      <c r="AV24" s="339" t="str">
        <f t="shared" si="35"/>
        <v/>
      </c>
      <c r="AW24" s="340" t="str">
        <f t="shared" si="36"/>
        <v/>
      </c>
      <c r="AX24" s="343"/>
      <c r="AY24" s="340" t="str">
        <f t="shared" si="37"/>
        <v/>
      </c>
      <c r="AZ24" s="340" t="str">
        <f t="shared" si="38"/>
        <v/>
      </c>
      <c r="BA24" s="344" t="str">
        <f t="shared" si="39"/>
        <v/>
      </c>
      <c r="BB24" s="345" t="str">
        <f t="shared" si="40"/>
        <v/>
      </c>
      <c r="BC24" s="346" t="str">
        <f t="shared" si="41"/>
        <v/>
      </c>
      <c r="BD24" s="344" t="str">
        <f t="shared" si="42"/>
        <v/>
      </c>
      <c r="BE24" s="345" t="str">
        <f t="shared" si="43"/>
        <v/>
      </c>
      <c r="BF24" s="346" t="str">
        <f t="shared" si="44"/>
        <v/>
      </c>
      <c r="BG24" s="344" t="str">
        <f t="shared" si="45"/>
        <v/>
      </c>
      <c r="BH24" s="347" t="str">
        <f t="shared" si="46"/>
        <v/>
      </c>
      <c r="BI24" s="348" t="str">
        <f t="shared" si="47"/>
        <v/>
      </c>
      <c r="BJ24" s="348" t="str">
        <f t="shared" si="48"/>
        <v/>
      </c>
      <c r="BK24" s="486" t="str">
        <f t="shared" si="49"/>
        <v/>
      </c>
      <c r="BL24" s="349" t="str">
        <f t="shared" si="56"/>
        <v/>
      </c>
      <c r="BM24" s="135" t="str">
        <f t="shared" si="57"/>
        <v/>
      </c>
      <c r="BN24" s="136" t="str">
        <f t="shared" si="58"/>
        <v/>
      </c>
      <c r="BO24" s="137" t="str">
        <f t="shared" si="59"/>
        <v/>
      </c>
      <c r="BP24" s="135" t="str">
        <f t="shared" si="60"/>
        <v/>
      </c>
      <c r="BQ24" s="136" t="str">
        <f t="shared" si="61"/>
        <v/>
      </c>
      <c r="BR24" s="137" t="str">
        <f t="shared" si="62"/>
        <v/>
      </c>
      <c r="BS24" s="135" t="str">
        <f t="shared" si="63"/>
        <v/>
      </c>
      <c r="BT24" s="140" t="str">
        <f t="shared" si="64"/>
        <v/>
      </c>
      <c r="BU24" s="348" t="str">
        <f t="shared" si="50"/>
        <v/>
      </c>
      <c r="BV24" s="348" t="str">
        <f t="shared" si="51"/>
        <v/>
      </c>
      <c r="BW24" s="348" t="str">
        <f t="shared" si="52"/>
        <v/>
      </c>
      <c r="BX24" s="350" t="str">
        <f t="shared" si="53"/>
        <v/>
      </c>
      <c r="BY24" s="351" t="str">
        <f t="shared" si="54"/>
        <v/>
      </c>
    </row>
    <row r="25" spans="1:77" s="7" customFormat="1" ht="15.6" x14ac:dyDescent="0.3">
      <c r="A25" s="141">
        <v>4</v>
      </c>
      <c r="B25" s="333"/>
      <c r="C25" s="22"/>
      <c r="D25" s="754"/>
      <c r="E25" s="756"/>
      <c r="F25" s="758"/>
      <c r="G25" s="49"/>
      <c r="H25" s="334"/>
      <c r="I25" s="334"/>
      <c r="J25" s="335"/>
      <c r="K25" s="336"/>
      <c r="L25" s="38" t="str">
        <f t="shared" si="0"/>
        <v/>
      </c>
      <c r="M25" s="38" t="str">
        <f t="shared" si="1"/>
        <v/>
      </c>
      <c r="N25" s="38" t="str">
        <f t="shared" si="2"/>
        <v/>
      </c>
      <c r="O25" s="39" t="str">
        <f t="shared" si="3"/>
        <v/>
      </c>
      <c r="P25" s="40" t="str">
        <f t="shared" si="55"/>
        <v/>
      </c>
      <c r="Q25" s="77" t="str">
        <f t="shared" si="4"/>
        <v/>
      </c>
      <c r="R25" s="337" t="str">
        <f t="shared" si="5"/>
        <v/>
      </c>
      <c r="S25" s="40" t="str">
        <f t="shared" si="6"/>
        <v/>
      </c>
      <c r="T25" s="77" t="str">
        <f t="shared" si="7"/>
        <v/>
      </c>
      <c r="U25" s="337" t="str">
        <f t="shared" si="8"/>
        <v/>
      </c>
      <c r="V25" s="40" t="str">
        <f t="shared" si="9"/>
        <v/>
      </c>
      <c r="W25" s="77" t="str">
        <f t="shared" si="10"/>
        <v/>
      </c>
      <c r="X25" s="41" t="str">
        <f t="shared" si="11"/>
        <v/>
      </c>
      <c r="Y25" s="41" t="str">
        <f t="shared" si="12"/>
        <v/>
      </c>
      <c r="Z25" s="41" t="str">
        <f t="shared" si="13"/>
        <v/>
      </c>
      <c r="AA25" s="42" t="str">
        <f t="shared" si="14"/>
        <v/>
      </c>
      <c r="AB25" s="338">
        <f t="shared" si="15"/>
        <v>0</v>
      </c>
      <c r="AC25" s="338" t="str">
        <f t="shared" si="16"/>
        <v/>
      </c>
      <c r="AD25" s="338" t="str">
        <f t="shared" si="17"/>
        <v/>
      </c>
      <c r="AE25" s="339" t="str">
        <f t="shared" si="18"/>
        <v/>
      </c>
      <c r="AF25" s="339" t="str">
        <f t="shared" si="19"/>
        <v/>
      </c>
      <c r="AG25" s="340" t="str">
        <f t="shared" si="20"/>
        <v/>
      </c>
      <c r="AH25" s="339" t="str">
        <f t="shared" si="21"/>
        <v/>
      </c>
      <c r="AI25" s="339" t="str">
        <f t="shared" si="22"/>
        <v/>
      </c>
      <c r="AJ25" s="340" t="str">
        <f t="shared" si="23"/>
        <v/>
      </c>
      <c r="AK25" s="339" t="str">
        <f t="shared" si="24"/>
        <v/>
      </c>
      <c r="AL25" s="339" t="str">
        <f t="shared" si="25"/>
        <v/>
      </c>
      <c r="AM25" s="340" t="str">
        <f t="shared" si="26"/>
        <v/>
      </c>
      <c r="AN25" s="341" t="str">
        <f t="shared" si="27"/>
        <v/>
      </c>
      <c r="AO25" s="342" t="str">
        <f t="shared" si="28"/>
        <v/>
      </c>
      <c r="AP25" s="339" t="str">
        <f t="shared" si="29"/>
        <v/>
      </c>
      <c r="AQ25" s="340" t="str">
        <f t="shared" si="30"/>
        <v/>
      </c>
      <c r="AR25" s="342" t="str">
        <f t="shared" si="31"/>
        <v/>
      </c>
      <c r="AS25" s="339" t="str">
        <f t="shared" si="32"/>
        <v/>
      </c>
      <c r="AT25" s="340" t="str">
        <f t="shared" si="33"/>
        <v/>
      </c>
      <c r="AU25" s="342" t="str">
        <f t="shared" si="34"/>
        <v/>
      </c>
      <c r="AV25" s="339" t="str">
        <f t="shared" si="35"/>
        <v/>
      </c>
      <c r="AW25" s="340" t="str">
        <f t="shared" si="36"/>
        <v/>
      </c>
      <c r="AX25" s="343"/>
      <c r="AY25" s="340" t="str">
        <f t="shared" si="37"/>
        <v/>
      </c>
      <c r="AZ25" s="340" t="str">
        <f t="shared" si="38"/>
        <v/>
      </c>
      <c r="BA25" s="344" t="str">
        <f t="shared" si="39"/>
        <v/>
      </c>
      <c r="BB25" s="345" t="str">
        <f t="shared" si="40"/>
        <v/>
      </c>
      <c r="BC25" s="346" t="str">
        <f t="shared" si="41"/>
        <v/>
      </c>
      <c r="BD25" s="344" t="str">
        <f t="shared" si="42"/>
        <v/>
      </c>
      <c r="BE25" s="345" t="str">
        <f t="shared" si="43"/>
        <v/>
      </c>
      <c r="BF25" s="346" t="str">
        <f t="shared" si="44"/>
        <v/>
      </c>
      <c r="BG25" s="344" t="str">
        <f t="shared" si="45"/>
        <v/>
      </c>
      <c r="BH25" s="347" t="str">
        <f t="shared" si="46"/>
        <v/>
      </c>
      <c r="BI25" s="348" t="str">
        <f t="shared" si="47"/>
        <v/>
      </c>
      <c r="BJ25" s="348" t="str">
        <f t="shared" si="48"/>
        <v/>
      </c>
      <c r="BK25" s="486" t="str">
        <f t="shared" si="49"/>
        <v/>
      </c>
      <c r="BL25" s="349" t="str">
        <f t="shared" si="56"/>
        <v/>
      </c>
      <c r="BM25" s="135" t="str">
        <f t="shared" si="57"/>
        <v/>
      </c>
      <c r="BN25" s="136" t="str">
        <f t="shared" si="58"/>
        <v/>
      </c>
      <c r="BO25" s="137" t="str">
        <f t="shared" si="59"/>
        <v/>
      </c>
      <c r="BP25" s="135" t="str">
        <f t="shared" si="60"/>
        <v/>
      </c>
      <c r="BQ25" s="136" t="str">
        <f t="shared" si="61"/>
        <v/>
      </c>
      <c r="BR25" s="137" t="str">
        <f t="shared" si="62"/>
        <v/>
      </c>
      <c r="BS25" s="135" t="str">
        <f t="shared" si="63"/>
        <v/>
      </c>
      <c r="BT25" s="140" t="str">
        <f t="shared" si="64"/>
        <v/>
      </c>
      <c r="BU25" s="348" t="str">
        <f t="shared" si="50"/>
        <v/>
      </c>
      <c r="BV25" s="348" t="str">
        <f t="shared" si="51"/>
        <v/>
      </c>
      <c r="BW25" s="348" t="str">
        <f t="shared" si="52"/>
        <v/>
      </c>
      <c r="BX25" s="350" t="str">
        <f t="shared" si="53"/>
        <v/>
      </c>
      <c r="BY25" s="351" t="str">
        <f t="shared" si="54"/>
        <v/>
      </c>
    </row>
    <row r="26" spans="1:77" s="5" customFormat="1" ht="15.6" x14ac:dyDescent="0.3">
      <c r="A26" s="141">
        <v>5</v>
      </c>
      <c r="B26" s="333"/>
      <c r="C26" s="22"/>
      <c r="D26" s="754"/>
      <c r="E26" s="756"/>
      <c r="F26" s="758"/>
      <c r="G26" s="49"/>
      <c r="H26" s="334"/>
      <c r="I26" s="334"/>
      <c r="J26" s="335"/>
      <c r="K26" s="336"/>
      <c r="L26" s="38" t="str">
        <f t="shared" si="0"/>
        <v/>
      </c>
      <c r="M26" s="38" t="str">
        <f t="shared" si="1"/>
        <v/>
      </c>
      <c r="N26" s="38" t="str">
        <f t="shared" si="2"/>
        <v/>
      </c>
      <c r="O26" s="39" t="str">
        <f t="shared" si="3"/>
        <v/>
      </c>
      <c r="P26" s="40" t="str">
        <f t="shared" si="55"/>
        <v/>
      </c>
      <c r="Q26" s="77" t="str">
        <f t="shared" si="4"/>
        <v/>
      </c>
      <c r="R26" s="337" t="str">
        <f t="shared" si="5"/>
        <v/>
      </c>
      <c r="S26" s="40" t="str">
        <f t="shared" si="6"/>
        <v/>
      </c>
      <c r="T26" s="77" t="str">
        <f t="shared" si="7"/>
        <v/>
      </c>
      <c r="U26" s="337" t="str">
        <f t="shared" si="8"/>
        <v/>
      </c>
      <c r="V26" s="40" t="str">
        <f t="shared" si="9"/>
        <v/>
      </c>
      <c r="W26" s="77" t="str">
        <f t="shared" si="10"/>
        <v/>
      </c>
      <c r="X26" s="41" t="str">
        <f t="shared" si="11"/>
        <v/>
      </c>
      <c r="Y26" s="41" t="str">
        <f t="shared" si="12"/>
        <v/>
      </c>
      <c r="Z26" s="41" t="str">
        <f t="shared" si="13"/>
        <v/>
      </c>
      <c r="AA26" s="42" t="str">
        <f t="shared" si="14"/>
        <v/>
      </c>
      <c r="AB26" s="338">
        <f t="shared" si="15"/>
        <v>0</v>
      </c>
      <c r="AC26" s="338" t="str">
        <f t="shared" si="16"/>
        <v/>
      </c>
      <c r="AD26" s="338" t="str">
        <f t="shared" si="17"/>
        <v/>
      </c>
      <c r="AE26" s="339" t="str">
        <f t="shared" si="18"/>
        <v/>
      </c>
      <c r="AF26" s="339" t="str">
        <f t="shared" si="19"/>
        <v/>
      </c>
      <c r="AG26" s="340" t="str">
        <f t="shared" si="20"/>
        <v/>
      </c>
      <c r="AH26" s="339" t="str">
        <f t="shared" si="21"/>
        <v/>
      </c>
      <c r="AI26" s="339" t="str">
        <f t="shared" si="22"/>
        <v/>
      </c>
      <c r="AJ26" s="340" t="str">
        <f t="shared" si="23"/>
        <v/>
      </c>
      <c r="AK26" s="339" t="str">
        <f t="shared" si="24"/>
        <v/>
      </c>
      <c r="AL26" s="339" t="str">
        <f t="shared" si="25"/>
        <v/>
      </c>
      <c r="AM26" s="340" t="str">
        <f t="shared" si="26"/>
        <v/>
      </c>
      <c r="AN26" s="341" t="str">
        <f t="shared" si="27"/>
        <v/>
      </c>
      <c r="AO26" s="342" t="str">
        <f t="shared" si="28"/>
        <v/>
      </c>
      <c r="AP26" s="339" t="str">
        <f t="shared" si="29"/>
        <v/>
      </c>
      <c r="AQ26" s="340" t="str">
        <f t="shared" si="30"/>
        <v/>
      </c>
      <c r="AR26" s="342" t="str">
        <f t="shared" si="31"/>
        <v/>
      </c>
      <c r="AS26" s="339" t="str">
        <f t="shared" si="32"/>
        <v/>
      </c>
      <c r="AT26" s="340" t="str">
        <f t="shared" si="33"/>
        <v/>
      </c>
      <c r="AU26" s="342" t="str">
        <f t="shared" si="34"/>
        <v/>
      </c>
      <c r="AV26" s="339" t="str">
        <f t="shared" si="35"/>
        <v/>
      </c>
      <c r="AW26" s="340" t="str">
        <f t="shared" si="36"/>
        <v/>
      </c>
      <c r="AX26" s="343"/>
      <c r="AY26" s="340" t="str">
        <f t="shared" si="37"/>
        <v/>
      </c>
      <c r="AZ26" s="340" t="str">
        <f t="shared" si="38"/>
        <v/>
      </c>
      <c r="BA26" s="344" t="str">
        <f t="shared" si="39"/>
        <v/>
      </c>
      <c r="BB26" s="345" t="str">
        <f t="shared" si="40"/>
        <v/>
      </c>
      <c r="BC26" s="346" t="str">
        <f t="shared" si="41"/>
        <v/>
      </c>
      <c r="BD26" s="344" t="str">
        <f t="shared" si="42"/>
        <v/>
      </c>
      <c r="BE26" s="345" t="str">
        <f t="shared" si="43"/>
        <v/>
      </c>
      <c r="BF26" s="346" t="str">
        <f t="shared" si="44"/>
        <v/>
      </c>
      <c r="BG26" s="344" t="str">
        <f t="shared" si="45"/>
        <v/>
      </c>
      <c r="BH26" s="347" t="str">
        <f t="shared" si="46"/>
        <v/>
      </c>
      <c r="BI26" s="348" t="str">
        <f t="shared" si="47"/>
        <v/>
      </c>
      <c r="BJ26" s="348" t="str">
        <f t="shared" si="48"/>
        <v/>
      </c>
      <c r="BK26" s="486" t="str">
        <f t="shared" si="49"/>
        <v/>
      </c>
      <c r="BL26" s="349" t="str">
        <f t="shared" si="56"/>
        <v/>
      </c>
      <c r="BM26" s="135" t="str">
        <f t="shared" si="57"/>
        <v/>
      </c>
      <c r="BN26" s="136" t="str">
        <f t="shared" si="58"/>
        <v/>
      </c>
      <c r="BO26" s="137" t="str">
        <f t="shared" si="59"/>
        <v/>
      </c>
      <c r="BP26" s="135" t="str">
        <f t="shared" si="60"/>
        <v/>
      </c>
      <c r="BQ26" s="136" t="str">
        <f t="shared" si="61"/>
        <v/>
      </c>
      <c r="BR26" s="137" t="str">
        <f t="shared" si="62"/>
        <v/>
      </c>
      <c r="BS26" s="135" t="str">
        <f t="shared" si="63"/>
        <v/>
      </c>
      <c r="BT26" s="140" t="str">
        <f t="shared" si="64"/>
        <v/>
      </c>
      <c r="BU26" s="348" t="str">
        <f t="shared" si="50"/>
        <v/>
      </c>
      <c r="BV26" s="348" t="str">
        <f t="shared" si="51"/>
        <v/>
      </c>
      <c r="BW26" s="348" t="str">
        <f t="shared" si="52"/>
        <v/>
      </c>
      <c r="BX26" s="350" t="str">
        <f t="shared" si="53"/>
        <v/>
      </c>
      <c r="BY26" s="351" t="str">
        <f t="shared" si="54"/>
        <v/>
      </c>
    </row>
    <row r="27" spans="1:77" s="5" customFormat="1" ht="15.6" x14ac:dyDescent="0.3">
      <c r="A27" s="141">
        <v>6</v>
      </c>
      <c r="B27" s="333"/>
      <c r="C27" s="22"/>
      <c r="D27" s="754"/>
      <c r="E27" s="756"/>
      <c r="F27" s="758"/>
      <c r="G27" s="49"/>
      <c r="H27" s="334"/>
      <c r="I27" s="334"/>
      <c r="J27" s="335"/>
      <c r="K27" s="336"/>
      <c r="L27" s="38" t="str">
        <f t="shared" si="0"/>
        <v/>
      </c>
      <c r="M27" s="38" t="str">
        <f t="shared" si="1"/>
        <v/>
      </c>
      <c r="N27" s="38" t="str">
        <f t="shared" si="2"/>
        <v/>
      </c>
      <c r="O27" s="39" t="str">
        <f t="shared" si="3"/>
        <v/>
      </c>
      <c r="P27" s="40" t="str">
        <f t="shared" si="55"/>
        <v/>
      </c>
      <c r="Q27" s="77" t="str">
        <f t="shared" si="4"/>
        <v/>
      </c>
      <c r="R27" s="337" t="str">
        <f t="shared" si="5"/>
        <v/>
      </c>
      <c r="S27" s="40" t="str">
        <f t="shared" si="6"/>
        <v/>
      </c>
      <c r="T27" s="77" t="str">
        <f t="shared" si="7"/>
        <v/>
      </c>
      <c r="U27" s="337" t="str">
        <f t="shared" si="8"/>
        <v/>
      </c>
      <c r="V27" s="40" t="str">
        <f t="shared" si="9"/>
        <v/>
      </c>
      <c r="W27" s="77" t="str">
        <f t="shared" si="10"/>
        <v/>
      </c>
      <c r="X27" s="41" t="str">
        <f t="shared" si="11"/>
        <v/>
      </c>
      <c r="Y27" s="41" t="str">
        <f t="shared" si="12"/>
        <v/>
      </c>
      <c r="Z27" s="41" t="str">
        <f t="shared" si="13"/>
        <v/>
      </c>
      <c r="AA27" s="42" t="str">
        <f t="shared" si="14"/>
        <v/>
      </c>
      <c r="AB27" s="338">
        <f t="shared" si="15"/>
        <v>0</v>
      </c>
      <c r="AC27" s="338" t="str">
        <f t="shared" si="16"/>
        <v/>
      </c>
      <c r="AD27" s="338" t="str">
        <f t="shared" si="17"/>
        <v/>
      </c>
      <c r="AE27" s="339" t="str">
        <f t="shared" si="18"/>
        <v/>
      </c>
      <c r="AF27" s="339" t="str">
        <f t="shared" si="19"/>
        <v/>
      </c>
      <c r="AG27" s="340" t="str">
        <f t="shared" si="20"/>
        <v/>
      </c>
      <c r="AH27" s="339" t="str">
        <f t="shared" si="21"/>
        <v/>
      </c>
      <c r="AI27" s="339" t="str">
        <f t="shared" si="22"/>
        <v/>
      </c>
      <c r="AJ27" s="340" t="str">
        <f t="shared" si="23"/>
        <v/>
      </c>
      <c r="AK27" s="339" t="str">
        <f t="shared" si="24"/>
        <v/>
      </c>
      <c r="AL27" s="339" t="str">
        <f t="shared" si="25"/>
        <v/>
      </c>
      <c r="AM27" s="340" t="str">
        <f t="shared" si="26"/>
        <v/>
      </c>
      <c r="AN27" s="341" t="str">
        <f t="shared" si="27"/>
        <v/>
      </c>
      <c r="AO27" s="342" t="str">
        <f t="shared" si="28"/>
        <v/>
      </c>
      <c r="AP27" s="339" t="str">
        <f t="shared" si="29"/>
        <v/>
      </c>
      <c r="AQ27" s="340" t="str">
        <f t="shared" si="30"/>
        <v/>
      </c>
      <c r="AR27" s="342" t="str">
        <f t="shared" si="31"/>
        <v/>
      </c>
      <c r="AS27" s="339" t="str">
        <f t="shared" si="32"/>
        <v/>
      </c>
      <c r="AT27" s="340" t="str">
        <f t="shared" si="33"/>
        <v/>
      </c>
      <c r="AU27" s="342" t="str">
        <f t="shared" si="34"/>
        <v/>
      </c>
      <c r="AV27" s="339" t="str">
        <f t="shared" si="35"/>
        <v/>
      </c>
      <c r="AW27" s="340" t="str">
        <f t="shared" si="36"/>
        <v/>
      </c>
      <c r="AX27" s="343"/>
      <c r="AY27" s="340" t="str">
        <f t="shared" si="37"/>
        <v/>
      </c>
      <c r="AZ27" s="340" t="str">
        <f t="shared" si="38"/>
        <v/>
      </c>
      <c r="BA27" s="344" t="str">
        <f t="shared" si="39"/>
        <v/>
      </c>
      <c r="BB27" s="345" t="str">
        <f t="shared" si="40"/>
        <v/>
      </c>
      <c r="BC27" s="346" t="str">
        <f t="shared" si="41"/>
        <v/>
      </c>
      <c r="BD27" s="344" t="str">
        <f t="shared" si="42"/>
        <v/>
      </c>
      <c r="BE27" s="345" t="str">
        <f t="shared" si="43"/>
        <v/>
      </c>
      <c r="BF27" s="346" t="str">
        <f t="shared" si="44"/>
        <v/>
      </c>
      <c r="BG27" s="344" t="str">
        <f t="shared" si="45"/>
        <v/>
      </c>
      <c r="BH27" s="347" t="str">
        <f t="shared" si="46"/>
        <v/>
      </c>
      <c r="BI27" s="348" t="str">
        <f t="shared" si="47"/>
        <v/>
      </c>
      <c r="BJ27" s="348" t="str">
        <f t="shared" si="48"/>
        <v/>
      </c>
      <c r="BK27" s="486" t="str">
        <f t="shared" si="49"/>
        <v/>
      </c>
      <c r="BL27" s="349" t="str">
        <f t="shared" si="56"/>
        <v/>
      </c>
      <c r="BM27" s="135" t="str">
        <f t="shared" si="57"/>
        <v/>
      </c>
      <c r="BN27" s="136" t="str">
        <f t="shared" si="58"/>
        <v/>
      </c>
      <c r="BO27" s="137" t="str">
        <f t="shared" si="59"/>
        <v/>
      </c>
      <c r="BP27" s="135" t="str">
        <f t="shared" si="60"/>
        <v/>
      </c>
      <c r="BQ27" s="136" t="str">
        <f t="shared" si="61"/>
        <v/>
      </c>
      <c r="BR27" s="137" t="str">
        <f t="shared" si="62"/>
        <v/>
      </c>
      <c r="BS27" s="135" t="str">
        <f t="shared" si="63"/>
        <v/>
      </c>
      <c r="BT27" s="140" t="str">
        <f t="shared" si="64"/>
        <v/>
      </c>
      <c r="BU27" s="348" t="str">
        <f t="shared" si="50"/>
        <v/>
      </c>
      <c r="BV27" s="348" t="str">
        <f t="shared" si="51"/>
        <v/>
      </c>
      <c r="BW27" s="348" t="str">
        <f t="shared" si="52"/>
        <v/>
      </c>
      <c r="BX27" s="350" t="str">
        <f t="shared" si="53"/>
        <v/>
      </c>
      <c r="BY27" s="351" t="str">
        <f t="shared" si="54"/>
        <v/>
      </c>
    </row>
    <row r="28" spans="1:77" s="5" customFormat="1" ht="15.6" x14ac:dyDescent="0.3">
      <c r="A28" s="141">
        <v>7</v>
      </c>
      <c r="B28" s="333"/>
      <c r="C28" s="22"/>
      <c r="D28" s="754"/>
      <c r="E28" s="756"/>
      <c r="F28" s="758"/>
      <c r="G28" s="49"/>
      <c r="H28" s="334"/>
      <c r="I28" s="334"/>
      <c r="J28" s="335"/>
      <c r="K28" s="336"/>
      <c r="L28" s="38" t="str">
        <f t="shared" si="0"/>
        <v/>
      </c>
      <c r="M28" s="38" t="str">
        <f t="shared" si="1"/>
        <v/>
      </c>
      <c r="N28" s="38" t="str">
        <f t="shared" si="2"/>
        <v/>
      </c>
      <c r="O28" s="39" t="str">
        <f t="shared" si="3"/>
        <v/>
      </c>
      <c r="P28" s="40" t="str">
        <f t="shared" si="55"/>
        <v/>
      </c>
      <c r="Q28" s="77" t="str">
        <f t="shared" si="4"/>
        <v/>
      </c>
      <c r="R28" s="337" t="str">
        <f t="shared" si="5"/>
        <v/>
      </c>
      <c r="S28" s="40" t="str">
        <f t="shared" si="6"/>
        <v/>
      </c>
      <c r="T28" s="77" t="str">
        <f t="shared" si="7"/>
        <v/>
      </c>
      <c r="U28" s="337" t="str">
        <f t="shared" si="8"/>
        <v/>
      </c>
      <c r="V28" s="40" t="str">
        <f t="shared" si="9"/>
        <v/>
      </c>
      <c r="W28" s="77" t="str">
        <f t="shared" si="10"/>
        <v/>
      </c>
      <c r="X28" s="41" t="str">
        <f t="shared" si="11"/>
        <v/>
      </c>
      <c r="Y28" s="41" t="str">
        <f t="shared" si="12"/>
        <v/>
      </c>
      <c r="Z28" s="41" t="str">
        <f t="shared" si="13"/>
        <v/>
      </c>
      <c r="AA28" s="42" t="str">
        <f t="shared" si="14"/>
        <v/>
      </c>
      <c r="AB28" s="338">
        <f t="shared" si="15"/>
        <v>0</v>
      </c>
      <c r="AC28" s="338" t="str">
        <f t="shared" si="16"/>
        <v/>
      </c>
      <c r="AD28" s="338" t="str">
        <f t="shared" si="17"/>
        <v/>
      </c>
      <c r="AE28" s="339" t="str">
        <f t="shared" si="18"/>
        <v/>
      </c>
      <c r="AF28" s="339" t="str">
        <f t="shared" si="19"/>
        <v/>
      </c>
      <c r="AG28" s="340" t="str">
        <f t="shared" si="20"/>
        <v/>
      </c>
      <c r="AH28" s="339" t="str">
        <f t="shared" si="21"/>
        <v/>
      </c>
      <c r="AI28" s="339" t="str">
        <f t="shared" si="22"/>
        <v/>
      </c>
      <c r="AJ28" s="340" t="str">
        <f t="shared" si="23"/>
        <v/>
      </c>
      <c r="AK28" s="339" t="str">
        <f t="shared" si="24"/>
        <v/>
      </c>
      <c r="AL28" s="339" t="str">
        <f t="shared" si="25"/>
        <v/>
      </c>
      <c r="AM28" s="340" t="str">
        <f t="shared" si="26"/>
        <v/>
      </c>
      <c r="AN28" s="341" t="str">
        <f t="shared" si="27"/>
        <v/>
      </c>
      <c r="AO28" s="342" t="str">
        <f t="shared" si="28"/>
        <v/>
      </c>
      <c r="AP28" s="339" t="str">
        <f t="shared" si="29"/>
        <v/>
      </c>
      <c r="AQ28" s="340" t="str">
        <f t="shared" si="30"/>
        <v/>
      </c>
      <c r="AR28" s="342" t="str">
        <f t="shared" si="31"/>
        <v/>
      </c>
      <c r="AS28" s="339" t="str">
        <f t="shared" si="32"/>
        <v/>
      </c>
      <c r="AT28" s="340" t="str">
        <f t="shared" si="33"/>
        <v/>
      </c>
      <c r="AU28" s="342" t="str">
        <f t="shared" si="34"/>
        <v/>
      </c>
      <c r="AV28" s="339" t="str">
        <f t="shared" si="35"/>
        <v/>
      </c>
      <c r="AW28" s="340" t="str">
        <f t="shared" si="36"/>
        <v/>
      </c>
      <c r="AX28" s="343"/>
      <c r="AY28" s="340" t="str">
        <f t="shared" si="37"/>
        <v/>
      </c>
      <c r="AZ28" s="340" t="str">
        <f t="shared" si="38"/>
        <v/>
      </c>
      <c r="BA28" s="344" t="str">
        <f t="shared" si="39"/>
        <v/>
      </c>
      <c r="BB28" s="345" t="str">
        <f t="shared" si="40"/>
        <v/>
      </c>
      <c r="BC28" s="346" t="str">
        <f t="shared" si="41"/>
        <v/>
      </c>
      <c r="BD28" s="344" t="str">
        <f t="shared" si="42"/>
        <v/>
      </c>
      <c r="BE28" s="345" t="str">
        <f t="shared" si="43"/>
        <v/>
      </c>
      <c r="BF28" s="346" t="str">
        <f t="shared" si="44"/>
        <v/>
      </c>
      <c r="BG28" s="344" t="str">
        <f t="shared" si="45"/>
        <v/>
      </c>
      <c r="BH28" s="347" t="str">
        <f t="shared" si="46"/>
        <v/>
      </c>
      <c r="BI28" s="348" t="str">
        <f t="shared" si="47"/>
        <v/>
      </c>
      <c r="BJ28" s="348" t="str">
        <f t="shared" si="48"/>
        <v/>
      </c>
      <c r="BK28" s="486" t="str">
        <f t="shared" si="49"/>
        <v/>
      </c>
      <c r="BL28" s="349" t="str">
        <f t="shared" si="56"/>
        <v/>
      </c>
      <c r="BM28" s="135" t="str">
        <f t="shared" si="57"/>
        <v/>
      </c>
      <c r="BN28" s="136" t="str">
        <f t="shared" si="58"/>
        <v/>
      </c>
      <c r="BO28" s="137" t="str">
        <f t="shared" si="59"/>
        <v/>
      </c>
      <c r="BP28" s="135" t="str">
        <f t="shared" si="60"/>
        <v/>
      </c>
      <c r="BQ28" s="136" t="str">
        <f t="shared" si="61"/>
        <v/>
      </c>
      <c r="BR28" s="137" t="str">
        <f t="shared" si="62"/>
        <v/>
      </c>
      <c r="BS28" s="135" t="str">
        <f t="shared" si="63"/>
        <v/>
      </c>
      <c r="BT28" s="140" t="str">
        <f t="shared" si="64"/>
        <v/>
      </c>
      <c r="BU28" s="348" t="str">
        <f t="shared" si="50"/>
        <v/>
      </c>
      <c r="BV28" s="348" t="str">
        <f t="shared" si="51"/>
        <v/>
      </c>
      <c r="BW28" s="348" t="str">
        <f t="shared" si="52"/>
        <v/>
      </c>
      <c r="BX28" s="350" t="str">
        <f t="shared" si="53"/>
        <v/>
      </c>
      <c r="BY28" s="351" t="str">
        <f t="shared" si="54"/>
        <v/>
      </c>
    </row>
    <row r="29" spans="1:77" s="5" customFormat="1" ht="15.6" x14ac:dyDescent="0.3">
      <c r="A29" s="141">
        <v>8</v>
      </c>
      <c r="B29" s="333"/>
      <c r="C29" s="22"/>
      <c r="D29" s="754"/>
      <c r="E29" s="756"/>
      <c r="F29" s="758"/>
      <c r="G29" s="49"/>
      <c r="H29" s="334"/>
      <c r="I29" s="334"/>
      <c r="J29" s="335"/>
      <c r="K29" s="336"/>
      <c r="L29" s="38" t="str">
        <f t="shared" si="0"/>
        <v/>
      </c>
      <c r="M29" s="38" t="str">
        <f t="shared" si="1"/>
        <v/>
      </c>
      <c r="N29" s="38" t="str">
        <f t="shared" si="2"/>
        <v/>
      </c>
      <c r="O29" s="39" t="str">
        <f t="shared" si="3"/>
        <v/>
      </c>
      <c r="P29" s="40" t="str">
        <f t="shared" si="55"/>
        <v/>
      </c>
      <c r="Q29" s="77" t="str">
        <f t="shared" si="4"/>
        <v/>
      </c>
      <c r="R29" s="337" t="str">
        <f t="shared" si="5"/>
        <v/>
      </c>
      <c r="S29" s="40" t="str">
        <f t="shared" si="6"/>
        <v/>
      </c>
      <c r="T29" s="77" t="str">
        <f t="shared" si="7"/>
        <v/>
      </c>
      <c r="U29" s="337" t="str">
        <f t="shared" si="8"/>
        <v/>
      </c>
      <c r="V29" s="40" t="str">
        <f t="shared" si="9"/>
        <v/>
      </c>
      <c r="W29" s="77" t="str">
        <f t="shared" si="10"/>
        <v/>
      </c>
      <c r="X29" s="41" t="str">
        <f t="shared" si="11"/>
        <v/>
      </c>
      <c r="Y29" s="41" t="str">
        <f t="shared" si="12"/>
        <v/>
      </c>
      <c r="Z29" s="41" t="str">
        <f t="shared" si="13"/>
        <v/>
      </c>
      <c r="AA29" s="42" t="str">
        <f t="shared" si="14"/>
        <v/>
      </c>
      <c r="AB29" s="338">
        <f t="shared" si="15"/>
        <v>0</v>
      </c>
      <c r="AC29" s="338" t="str">
        <f t="shared" si="16"/>
        <v/>
      </c>
      <c r="AD29" s="338" t="str">
        <f t="shared" si="17"/>
        <v/>
      </c>
      <c r="AE29" s="339" t="str">
        <f t="shared" si="18"/>
        <v/>
      </c>
      <c r="AF29" s="339" t="str">
        <f t="shared" si="19"/>
        <v/>
      </c>
      <c r="AG29" s="340" t="str">
        <f t="shared" si="20"/>
        <v/>
      </c>
      <c r="AH29" s="339" t="str">
        <f t="shared" si="21"/>
        <v/>
      </c>
      <c r="AI29" s="339" t="str">
        <f t="shared" si="22"/>
        <v/>
      </c>
      <c r="AJ29" s="340" t="str">
        <f t="shared" si="23"/>
        <v/>
      </c>
      <c r="AK29" s="339" t="str">
        <f t="shared" si="24"/>
        <v/>
      </c>
      <c r="AL29" s="339" t="str">
        <f t="shared" si="25"/>
        <v/>
      </c>
      <c r="AM29" s="340" t="str">
        <f t="shared" si="26"/>
        <v/>
      </c>
      <c r="AN29" s="341" t="str">
        <f t="shared" si="27"/>
        <v/>
      </c>
      <c r="AO29" s="342" t="str">
        <f t="shared" si="28"/>
        <v/>
      </c>
      <c r="AP29" s="339" t="str">
        <f t="shared" si="29"/>
        <v/>
      </c>
      <c r="AQ29" s="340" t="str">
        <f t="shared" si="30"/>
        <v/>
      </c>
      <c r="AR29" s="342" t="str">
        <f t="shared" si="31"/>
        <v/>
      </c>
      <c r="AS29" s="339" t="str">
        <f t="shared" si="32"/>
        <v/>
      </c>
      <c r="AT29" s="340" t="str">
        <f t="shared" si="33"/>
        <v/>
      </c>
      <c r="AU29" s="342" t="str">
        <f t="shared" si="34"/>
        <v/>
      </c>
      <c r="AV29" s="339" t="str">
        <f t="shared" si="35"/>
        <v/>
      </c>
      <c r="AW29" s="340" t="str">
        <f t="shared" si="36"/>
        <v/>
      </c>
      <c r="AX29" s="343"/>
      <c r="AY29" s="340" t="str">
        <f t="shared" si="37"/>
        <v/>
      </c>
      <c r="AZ29" s="340" t="str">
        <f t="shared" si="38"/>
        <v/>
      </c>
      <c r="BA29" s="344" t="str">
        <f t="shared" si="39"/>
        <v/>
      </c>
      <c r="BB29" s="345" t="str">
        <f t="shared" si="40"/>
        <v/>
      </c>
      <c r="BC29" s="346" t="str">
        <f t="shared" si="41"/>
        <v/>
      </c>
      <c r="BD29" s="344" t="str">
        <f t="shared" si="42"/>
        <v/>
      </c>
      <c r="BE29" s="345" t="str">
        <f t="shared" si="43"/>
        <v/>
      </c>
      <c r="BF29" s="346" t="str">
        <f t="shared" si="44"/>
        <v/>
      </c>
      <c r="BG29" s="344" t="str">
        <f t="shared" si="45"/>
        <v/>
      </c>
      <c r="BH29" s="347" t="str">
        <f t="shared" si="46"/>
        <v/>
      </c>
      <c r="BI29" s="348" t="str">
        <f t="shared" si="47"/>
        <v/>
      </c>
      <c r="BJ29" s="348" t="str">
        <f t="shared" si="48"/>
        <v/>
      </c>
      <c r="BK29" s="486" t="str">
        <f t="shared" si="49"/>
        <v/>
      </c>
      <c r="BL29" s="349" t="str">
        <f t="shared" si="56"/>
        <v/>
      </c>
      <c r="BM29" s="135" t="str">
        <f t="shared" si="57"/>
        <v/>
      </c>
      <c r="BN29" s="136" t="str">
        <f t="shared" si="58"/>
        <v/>
      </c>
      <c r="BO29" s="137" t="str">
        <f t="shared" si="59"/>
        <v/>
      </c>
      <c r="BP29" s="135" t="str">
        <f t="shared" si="60"/>
        <v/>
      </c>
      <c r="BQ29" s="136" t="str">
        <f t="shared" si="61"/>
        <v/>
      </c>
      <c r="BR29" s="137" t="str">
        <f t="shared" si="62"/>
        <v/>
      </c>
      <c r="BS29" s="135" t="str">
        <f t="shared" si="63"/>
        <v/>
      </c>
      <c r="BT29" s="140" t="str">
        <f t="shared" si="64"/>
        <v/>
      </c>
      <c r="BU29" s="348" t="str">
        <f t="shared" si="50"/>
        <v/>
      </c>
      <c r="BV29" s="348" t="str">
        <f t="shared" si="51"/>
        <v/>
      </c>
      <c r="BW29" s="348" t="str">
        <f t="shared" si="52"/>
        <v/>
      </c>
      <c r="BX29" s="350" t="str">
        <f t="shared" si="53"/>
        <v/>
      </c>
      <c r="BY29" s="351" t="str">
        <f t="shared" si="54"/>
        <v/>
      </c>
    </row>
    <row r="30" spans="1:77" s="5" customFormat="1" ht="15.6" x14ac:dyDescent="0.3">
      <c r="A30" s="141">
        <v>9</v>
      </c>
      <c r="B30" s="333"/>
      <c r="C30" s="22"/>
      <c r="D30" s="754"/>
      <c r="E30" s="756"/>
      <c r="F30" s="758"/>
      <c r="G30" s="49"/>
      <c r="H30" s="334"/>
      <c r="I30" s="334"/>
      <c r="J30" s="335"/>
      <c r="K30" s="336"/>
      <c r="L30" s="38" t="str">
        <f t="shared" si="0"/>
        <v/>
      </c>
      <c r="M30" s="38" t="str">
        <f t="shared" si="1"/>
        <v/>
      </c>
      <c r="N30" s="38" t="str">
        <f t="shared" si="2"/>
        <v/>
      </c>
      <c r="O30" s="39" t="str">
        <f t="shared" si="3"/>
        <v/>
      </c>
      <c r="P30" s="40" t="str">
        <f t="shared" si="55"/>
        <v/>
      </c>
      <c r="Q30" s="77" t="str">
        <f t="shared" si="4"/>
        <v/>
      </c>
      <c r="R30" s="337" t="str">
        <f t="shared" si="5"/>
        <v/>
      </c>
      <c r="S30" s="40" t="str">
        <f t="shared" si="6"/>
        <v/>
      </c>
      <c r="T30" s="77" t="str">
        <f t="shared" si="7"/>
        <v/>
      </c>
      <c r="U30" s="337" t="str">
        <f t="shared" si="8"/>
        <v/>
      </c>
      <c r="V30" s="40" t="str">
        <f t="shared" si="9"/>
        <v/>
      </c>
      <c r="W30" s="77" t="str">
        <f t="shared" si="10"/>
        <v/>
      </c>
      <c r="X30" s="41" t="str">
        <f t="shared" si="11"/>
        <v/>
      </c>
      <c r="Y30" s="41" t="str">
        <f t="shared" si="12"/>
        <v/>
      </c>
      <c r="Z30" s="41" t="str">
        <f t="shared" si="13"/>
        <v/>
      </c>
      <c r="AA30" s="42" t="str">
        <f t="shared" si="14"/>
        <v/>
      </c>
      <c r="AB30" s="338">
        <f t="shared" si="15"/>
        <v>0</v>
      </c>
      <c r="AC30" s="338" t="str">
        <f t="shared" si="16"/>
        <v/>
      </c>
      <c r="AD30" s="338" t="str">
        <f t="shared" si="17"/>
        <v/>
      </c>
      <c r="AE30" s="339" t="str">
        <f t="shared" si="18"/>
        <v/>
      </c>
      <c r="AF30" s="339" t="str">
        <f t="shared" si="19"/>
        <v/>
      </c>
      <c r="AG30" s="340" t="str">
        <f t="shared" si="20"/>
        <v/>
      </c>
      <c r="AH30" s="339" t="str">
        <f t="shared" si="21"/>
        <v/>
      </c>
      <c r="AI30" s="339" t="str">
        <f t="shared" si="22"/>
        <v/>
      </c>
      <c r="AJ30" s="340" t="str">
        <f t="shared" si="23"/>
        <v/>
      </c>
      <c r="AK30" s="339" t="str">
        <f t="shared" si="24"/>
        <v/>
      </c>
      <c r="AL30" s="339" t="str">
        <f t="shared" si="25"/>
        <v/>
      </c>
      <c r="AM30" s="340" t="str">
        <f t="shared" si="26"/>
        <v/>
      </c>
      <c r="AN30" s="341" t="str">
        <f t="shared" si="27"/>
        <v/>
      </c>
      <c r="AO30" s="342" t="str">
        <f t="shared" si="28"/>
        <v/>
      </c>
      <c r="AP30" s="339" t="str">
        <f t="shared" si="29"/>
        <v/>
      </c>
      <c r="AQ30" s="340" t="str">
        <f t="shared" si="30"/>
        <v/>
      </c>
      <c r="AR30" s="342" t="str">
        <f t="shared" si="31"/>
        <v/>
      </c>
      <c r="AS30" s="339" t="str">
        <f t="shared" si="32"/>
        <v/>
      </c>
      <c r="AT30" s="340" t="str">
        <f t="shared" si="33"/>
        <v/>
      </c>
      <c r="AU30" s="342" t="str">
        <f t="shared" si="34"/>
        <v/>
      </c>
      <c r="AV30" s="339" t="str">
        <f t="shared" si="35"/>
        <v/>
      </c>
      <c r="AW30" s="340" t="str">
        <f t="shared" si="36"/>
        <v/>
      </c>
      <c r="AX30" s="343"/>
      <c r="AY30" s="340" t="str">
        <f t="shared" si="37"/>
        <v/>
      </c>
      <c r="AZ30" s="340" t="str">
        <f t="shared" si="38"/>
        <v/>
      </c>
      <c r="BA30" s="344" t="str">
        <f t="shared" si="39"/>
        <v/>
      </c>
      <c r="BB30" s="345" t="str">
        <f t="shared" si="40"/>
        <v/>
      </c>
      <c r="BC30" s="346" t="str">
        <f t="shared" si="41"/>
        <v/>
      </c>
      <c r="BD30" s="344" t="str">
        <f t="shared" si="42"/>
        <v/>
      </c>
      <c r="BE30" s="345" t="str">
        <f t="shared" si="43"/>
        <v/>
      </c>
      <c r="BF30" s="346" t="str">
        <f t="shared" si="44"/>
        <v/>
      </c>
      <c r="BG30" s="344" t="str">
        <f t="shared" si="45"/>
        <v/>
      </c>
      <c r="BH30" s="347" t="str">
        <f t="shared" si="46"/>
        <v/>
      </c>
      <c r="BI30" s="348" t="str">
        <f t="shared" si="47"/>
        <v/>
      </c>
      <c r="BJ30" s="348" t="str">
        <f t="shared" si="48"/>
        <v/>
      </c>
      <c r="BK30" s="486" t="str">
        <f t="shared" si="49"/>
        <v/>
      </c>
      <c r="BL30" s="349" t="str">
        <f t="shared" si="56"/>
        <v/>
      </c>
      <c r="BM30" s="135" t="str">
        <f t="shared" si="57"/>
        <v/>
      </c>
      <c r="BN30" s="136" t="str">
        <f t="shared" si="58"/>
        <v/>
      </c>
      <c r="BO30" s="137" t="str">
        <f t="shared" si="59"/>
        <v/>
      </c>
      <c r="BP30" s="135" t="str">
        <f t="shared" si="60"/>
        <v/>
      </c>
      <c r="BQ30" s="136" t="str">
        <f t="shared" si="61"/>
        <v/>
      </c>
      <c r="BR30" s="137" t="str">
        <f t="shared" si="62"/>
        <v/>
      </c>
      <c r="BS30" s="135" t="str">
        <f t="shared" si="63"/>
        <v/>
      </c>
      <c r="BT30" s="140" t="str">
        <f t="shared" si="64"/>
        <v/>
      </c>
      <c r="BU30" s="348" t="str">
        <f t="shared" si="50"/>
        <v/>
      </c>
      <c r="BV30" s="348" t="str">
        <f t="shared" si="51"/>
        <v/>
      </c>
      <c r="BW30" s="348" t="str">
        <f t="shared" si="52"/>
        <v/>
      </c>
      <c r="BX30" s="350" t="str">
        <f t="shared" si="53"/>
        <v/>
      </c>
      <c r="BY30" s="351" t="str">
        <f t="shared" si="54"/>
        <v/>
      </c>
    </row>
    <row r="31" spans="1:77" s="5" customFormat="1" ht="15.6" x14ac:dyDescent="0.3">
      <c r="A31" s="141">
        <v>10</v>
      </c>
      <c r="B31" s="333"/>
      <c r="C31" s="22"/>
      <c r="D31" s="754"/>
      <c r="E31" s="756"/>
      <c r="F31" s="758"/>
      <c r="G31" s="49"/>
      <c r="H31" s="334"/>
      <c r="I31" s="334"/>
      <c r="J31" s="335"/>
      <c r="K31" s="336"/>
      <c r="L31" s="38" t="str">
        <f t="shared" si="0"/>
        <v/>
      </c>
      <c r="M31" s="38" t="str">
        <f t="shared" si="1"/>
        <v/>
      </c>
      <c r="N31" s="38" t="str">
        <f t="shared" si="2"/>
        <v/>
      </c>
      <c r="O31" s="39" t="str">
        <f t="shared" si="3"/>
        <v/>
      </c>
      <c r="P31" s="40" t="str">
        <f t="shared" si="55"/>
        <v/>
      </c>
      <c r="Q31" s="77" t="str">
        <f t="shared" si="4"/>
        <v/>
      </c>
      <c r="R31" s="337" t="str">
        <f t="shared" si="5"/>
        <v/>
      </c>
      <c r="S31" s="40" t="str">
        <f t="shared" si="6"/>
        <v/>
      </c>
      <c r="T31" s="77" t="str">
        <f t="shared" si="7"/>
        <v/>
      </c>
      <c r="U31" s="337" t="str">
        <f t="shared" si="8"/>
        <v/>
      </c>
      <c r="V31" s="40" t="str">
        <f t="shared" si="9"/>
        <v/>
      </c>
      <c r="W31" s="77" t="str">
        <f t="shared" si="10"/>
        <v/>
      </c>
      <c r="X31" s="41" t="str">
        <f t="shared" si="11"/>
        <v/>
      </c>
      <c r="Y31" s="41" t="str">
        <f t="shared" si="12"/>
        <v/>
      </c>
      <c r="Z31" s="41" t="str">
        <f t="shared" si="13"/>
        <v/>
      </c>
      <c r="AA31" s="42" t="str">
        <f t="shared" si="14"/>
        <v/>
      </c>
      <c r="AB31" s="338">
        <f t="shared" si="15"/>
        <v>0</v>
      </c>
      <c r="AC31" s="338" t="str">
        <f t="shared" si="16"/>
        <v/>
      </c>
      <c r="AD31" s="338" t="str">
        <f t="shared" si="17"/>
        <v/>
      </c>
      <c r="AE31" s="339" t="str">
        <f t="shared" si="18"/>
        <v/>
      </c>
      <c r="AF31" s="339" t="str">
        <f t="shared" si="19"/>
        <v/>
      </c>
      <c r="AG31" s="340" t="str">
        <f t="shared" si="20"/>
        <v/>
      </c>
      <c r="AH31" s="339" t="str">
        <f t="shared" si="21"/>
        <v/>
      </c>
      <c r="AI31" s="339" t="str">
        <f t="shared" si="22"/>
        <v/>
      </c>
      <c r="AJ31" s="340" t="str">
        <f t="shared" si="23"/>
        <v/>
      </c>
      <c r="AK31" s="339" t="str">
        <f t="shared" si="24"/>
        <v/>
      </c>
      <c r="AL31" s="339" t="str">
        <f t="shared" si="25"/>
        <v/>
      </c>
      <c r="AM31" s="340" t="str">
        <f t="shared" si="26"/>
        <v/>
      </c>
      <c r="AN31" s="341" t="str">
        <f t="shared" si="27"/>
        <v/>
      </c>
      <c r="AO31" s="342" t="str">
        <f t="shared" si="28"/>
        <v/>
      </c>
      <c r="AP31" s="339" t="str">
        <f t="shared" si="29"/>
        <v/>
      </c>
      <c r="AQ31" s="340" t="str">
        <f t="shared" si="30"/>
        <v/>
      </c>
      <c r="AR31" s="342" t="str">
        <f t="shared" si="31"/>
        <v/>
      </c>
      <c r="AS31" s="339" t="str">
        <f t="shared" si="32"/>
        <v/>
      </c>
      <c r="AT31" s="340" t="str">
        <f t="shared" si="33"/>
        <v/>
      </c>
      <c r="AU31" s="342" t="str">
        <f t="shared" si="34"/>
        <v/>
      </c>
      <c r="AV31" s="339" t="str">
        <f t="shared" si="35"/>
        <v/>
      </c>
      <c r="AW31" s="340" t="str">
        <f t="shared" si="36"/>
        <v/>
      </c>
      <c r="AX31" s="343"/>
      <c r="AY31" s="340" t="str">
        <f t="shared" si="37"/>
        <v/>
      </c>
      <c r="AZ31" s="340" t="str">
        <f t="shared" si="38"/>
        <v/>
      </c>
      <c r="BA31" s="344" t="str">
        <f t="shared" si="39"/>
        <v/>
      </c>
      <c r="BB31" s="345" t="str">
        <f t="shared" si="40"/>
        <v/>
      </c>
      <c r="BC31" s="346" t="str">
        <f t="shared" si="41"/>
        <v/>
      </c>
      <c r="BD31" s="344" t="str">
        <f t="shared" si="42"/>
        <v/>
      </c>
      <c r="BE31" s="345" t="str">
        <f t="shared" si="43"/>
        <v/>
      </c>
      <c r="BF31" s="346" t="str">
        <f t="shared" si="44"/>
        <v/>
      </c>
      <c r="BG31" s="344" t="str">
        <f t="shared" si="45"/>
        <v/>
      </c>
      <c r="BH31" s="347" t="str">
        <f t="shared" si="46"/>
        <v/>
      </c>
      <c r="BI31" s="348" t="str">
        <f t="shared" si="47"/>
        <v/>
      </c>
      <c r="BJ31" s="348" t="str">
        <f t="shared" si="48"/>
        <v/>
      </c>
      <c r="BK31" s="486" t="str">
        <f t="shared" si="49"/>
        <v/>
      </c>
      <c r="BL31" s="349" t="str">
        <f t="shared" si="56"/>
        <v/>
      </c>
      <c r="BM31" s="135" t="str">
        <f t="shared" si="57"/>
        <v/>
      </c>
      <c r="BN31" s="136" t="str">
        <f t="shared" si="58"/>
        <v/>
      </c>
      <c r="BO31" s="137" t="str">
        <f t="shared" si="59"/>
        <v/>
      </c>
      <c r="BP31" s="135" t="str">
        <f t="shared" si="60"/>
        <v/>
      </c>
      <c r="BQ31" s="136" t="str">
        <f t="shared" si="61"/>
        <v/>
      </c>
      <c r="BR31" s="137" t="str">
        <f t="shared" si="62"/>
        <v/>
      </c>
      <c r="BS31" s="135" t="str">
        <f t="shared" si="63"/>
        <v/>
      </c>
      <c r="BT31" s="140" t="str">
        <f t="shared" si="64"/>
        <v/>
      </c>
      <c r="BU31" s="348" t="str">
        <f t="shared" si="50"/>
        <v/>
      </c>
      <c r="BV31" s="348" t="str">
        <f t="shared" si="51"/>
        <v/>
      </c>
      <c r="BW31" s="348" t="str">
        <f t="shared" si="52"/>
        <v/>
      </c>
      <c r="BX31" s="350" t="str">
        <f t="shared" si="53"/>
        <v/>
      </c>
      <c r="BY31" s="351" t="str">
        <f t="shared" si="54"/>
        <v/>
      </c>
    </row>
    <row r="32" spans="1:77" s="5" customFormat="1" ht="15.6" x14ac:dyDescent="0.3">
      <c r="A32" s="141">
        <v>11</v>
      </c>
      <c r="B32" s="333"/>
      <c r="C32" s="22"/>
      <c r="D32" s="754"/>
      <c r="E32" s="756"/>
      <c r="F32" s="758"/>
      <c r="G32" s="49"/>
      <c r="H32" s="334"/>
      <c r="I32" s="334"/>
      <c r="J32" s="335"/>
      <c r="K32" s="336"/>
      <c r="L32" s="38" t="str">
        <f t="shared" si="0"/>
        <v/>
      </c>
      <c r="M32" s="38" t="str">
        <f t="shared" si="1"/>
        <v/>
      </c>
      <c r="N32" s="38" t="str">
        <f t="shared" si="2"/>
        <v/>
      </c>
      <c r="O32" s="39" t="str">
        <f t="shared" si="3"/>
        <v/>
      </c>
      <c r="P32" s="40" t="str">
        <f t="shared" si="55"/>
        <v/>
      </c>
      <c r="Q32" s="77" t="str">
        <f t="shared" si="4"/>
        <v/>
      </c>
      <c r="R32" s="337" t="str">
        <f t="shared" si="5"/>
        <v/>
      </c>
      <c r="S32" s="40" t="str">
        <f t="shared" si="6"/>
        <v/>
      </c>
      <c r="T32" s="77" t="str">
        <f t="shared" si="7"/>
        <v/>
      </c>
      <c r="U32" s="337" t="str">
        <f t="shared" si="8"/>
        <v/>
      </c>
      <c r="V32" s="40" t="str">
        <f t="shared" si="9"/>
        <v/>
      </c>
      <c r="W32" s="77" t="str">
        <f t="shared" si="10"/>
        <v/>
      </c>
      <c r="X32" s="41" t="str">
        <f t="shared" si="11"/>
        <v/>
      </c>
      <c r="Y32" s="41" t="str">
        <f t="shared" si="12"/>
        <v/>
      </c>
      <c r="Z32" s="41" t="str">
        <f t="shared" si="13"/>
        <v/>
      </c>
      <c r="AA32" s="42" t="str">
        <f t="shared" si="14"/>
        <v/>
      </c>
      <c r="AB32" s="338">
        <f t="shared" si="15"/>
        <v>0</v>
      </c>
      <c r="AC32" s="338" t="str">
        <f t="shared" si="16"/>
        <v/>
      </c>
      <c r="AD32" s="338" t="str">
        <f t="shared" si="17"/>
        <v/>
      </c>
      <c r="AE32" s="339" t="str">
        <f t="shared" si="18"/>
        <v/>
      </c>
      <c r="AF32" s="339" t="str">
        <f t="shared" si="19"/>
        <v/>
      </c>
      <c r="AG32" s="340" t="str">
        <f t="shared" si="20"/>
        <v/>
      </c>
      <c r="AH32" s="339" t="str">
        <f t="shared" si="21"/>
        <v/>
      </c>
      <c r="AI32" s="339" t="str">
        <f t="shared" si="22"/>
        <v/>
      </c>
      <c r="AJ32" s="340" t="str">
        <f t="shared" si="23"/>
        <v/>
      </c>
      <c r="AK32" s="339" t="str">
        <f t="shared" si="24"/>
        <v/>
      </c>
      <c r="AL32" s="339" t="str">
        <f t="shared" si="25"/>
        <v/>
      </c>
      <c r="AM32" s="340" t="str">
        <f t="shared" si="26"/>
        <v/>
      </c>
      <c r="AN32" s="341" t="str">
        <f t="shared" si="27"/>
        <v/>
      </c>
      <c r="AO32" s="342" t="str">
        <f t="shared" si="28"/>
        <v/>
      </c>
      <c r="AP32" s="339" t="str">
        <f t="shared" si="29"/>
        <v/>
      </c>
      <c r="AQ32" s="340" t="str">
        <f t="shared" si="30"/>
        <v/>
      </c>
      <c r="AR32" s="342" t="str">
        <f t="shared" si="31"/>
        <v/>
      </c>
      <c r="AS32" s="339" t="str">
        <f t="shared" si="32"/>
        <v/>
      </c>
      <c r="AT32" s="340" t="str">
        <f t="shared" si="33"/>
        <v/>
      </c>
      <c r="AU32" s="342" t="str">
        <f t="shared" si="34"/>
        <v/>
      </c>
      <c r="AV32" s="339" t="str">
        <f t="shared" si="35"/>
        <v/>
      </c>
      <c r="AW32" s="340" t="str">
        <f t="shared" si="36"/>
        <v/>
      </c>
      <c r="AX32" s="343"/>
      <c r="AY32" s="340" t="str">
        <f t="shared" si="37"/>
        <v/>
      </c>
      <c r="AZ32" s="340" t="str">
        <f t="shared" si="38"/>
        <v/>
      </c>
      <c r="BA32" s="344" t="str">
        <f t="shared" si="39"/>
        <v/>
      </c>
      <c r="BB32" s="345" t="str">
        <f t="shared" si="40"/>
        <v/>
      </c>
      <c r="BC32" s="346" t="str">
        <f t="shared" si="41"/>
        <v/>
      </c>
      <c r="BD32" s="344" t="str">
        <f t="shared" si="42"/>
        <v/>
      </c>
      <c r="BE32" s="345" t="str">
        <f t="shared" si="43"/>
        <v/>
      </c>
      <c r="BF32" s="346" t="str">
        <f t="shared" si="44"/>
        <v/>
      </c>
      <c r="BG32" s="344" t="str">
        <f t="shared" si="45"/>
        <v/>
      </c>
      <c r="BH32" s="347" t="str">
        <f t="shared" si="46"/>
        <v/>
      </c>
      <c r="BI32" s="348" t="str">
        <f t="shared" si="47"/>
        <v/>
      </c>
      <c r="BJ32" s="348" t="str">
        <f t="shared" si="48"/>
        <v/>
      </c>
      <c r="BK32" s="486" t="str">
        <f t="shared" si="49"/>
        <v/>
      </c>
      <c r="BL32" s="349" t="str">
        <f t="shared" si="56"/>
        <v/>
      </c>
      <c r="BM32" s="135" t="str">
        <f t="shared" si="57"/>
        <v/>
      </c>
      <c r="BN32" s="136" t="str">
        <f t="shared" si="58"/>
        <v/>
      </c>
      <c r="BO32" s="137" t="str">
        <f t="shared" si="59"/>
        <v/>
      </c>
      <c r="BP32" s="135" t="str">
        <f t="shared" si="60"/>
        <v/>
      </c>
      <c r="BQ32" s="136" t="str">
        <f t="shared" si="61"/>
        <v/>
      </c>
      <c r="BR32" s="137" t="str">
        <f t="shared" si="62"/>
        <v/>
      </c>
      <c r="BS32" s="135" t="str">
        <f t="shared" si="63"/>
        <v/>
      </c>
      <c r="BT32" s="140" t="str">
        <f t="shared" si="64"/>
        <v/>
      </c>
      <c r="BU32" s="348" t="str">
        <f t="shared" si="50"/>
        <v/>
      </c>
      <c r="BV32" s="348" t="str">
        <f t="shared" si="51"/>
        <v/>
      </c>
      <c r="BW32" s="348" t="str">
        <f t="shared" si="52"/>
        <v/>
      </c>
      <c r="BX32" s="350" t="str">
        <f t="shared" si="53"/>
        <v/>
      </c>
      <c r="BY32" s="351" t="str">
        <f t="shared" si="54"/>
        <v/>
      </c>
    </row>
    <row r="33" spans="1:77" s="5" customFormat="1" ht="15.6" x14ac:dyDescent="0.3">
      <c r="A33" s="141">
        <v>12</v>
      </c>
      <c r="B33" s="333"/>
      <c r="C33" s="22"/>
      <c r="D33" s="754"/>
      <c r="E33" s="756"/>
      <c r="F33" s="758"/>
      <c r="G33" s="49"/>
      <c r="H33" s="334"/>
      <c r="I33" s="334"/>
      <c r="J33" s="335"/>
      <c r="K33" s="336"/>
      <c r="L33" s="38" t="str">
        <f t="shared" si="0"/>
        <v/>
      </c>
      <c r="M33" s="38" t="str">
        <f t="shared" si="1"/>
        <v/>
      </c>
      <c r="N33" s="38" t="str">
        <f t="shared" si="2"/>
        <v/>
      </c>
      <c r="O33" s="39" t="str">
        <f t="shared" si="3"/>
        <v/>
      </c>
      <c r="P33" s="40" t="str">
        <f t="shared" si="55"/>
        <v/>
      </c>
      <c r="Q33" s="77" t="str">
        <f t="shared" si="4"/>
        <v/>
      </c>
      <c r="R33" s="337" t="str">
        <f t="shared" si="5"/>
        <v/>
      </c>
      <c r="S33" s="40" t="str">
        <f t="shared" si="6"/>
        <v/>
      </c>
      <c r="T33" s="77" t="str">
        <f t="shared" si="7"/>
        <v/>
      </c>
      <c r="U33" s="337" t="str">
        <f t="shared" si="8"/>
        <v/>
      </c>
      <c r="V33" s="40" t="str">
        <f t="shared" si="9"/>
        <v/>
      </c>
      <c r="W33" s="77" t="str">
        <f t="shared" si="10"/>
        <v/>
      </c>
      <c r="X33" s="41" t="str">
        <f t="shared" si="11"/>
        <v/>
      </c>
      <c r="Y33" s="41" t="str">
        <f t="shared" si="12"/>
        <v/>
      </c>
      <c r="Z33" s="41" t="str">
        <f t="shared" si="13"/>
        <v/>
      </c>
      <c r="AA33" s="42" t="str">
        <f t="shared" si="14"/>
        <v/>
      </c>
      <c r="AB33" s="338">
        <f t="shared" si="15"/>
        <v>0</v>
      </c>
      <c r="AC33" s="338" t="str">
        <f t="shared" si="16"/>
        <v/>
      </c>
      <c r="AD33" s="338" t="str">
        <f t="shared" si="17"/>
        <v/>
      </c>
      <c r="AE33" s="339" t="str">
        <f t="shared" si="18"/>
        <v/>
      </c>
      <c r="AF33" s="339" t="str">
        <f t="shared" si="19"/>
        <v/>
      </c>
      <c r="AG33" s="340" t="str">
        <f t="shared" si="20"/>
        <v/>
      </c>
      <c r="AH33" s="339" t="str">
        <f t="shared" si="21"/>
        <v/>
      </c>
      <c r="AI33" s="339" t="str">
        <f t="shared" si="22"/>
        <v/>
      </c>
      <c r="AJ33" s="340" t="str">
        <f t="shared" si="23"/>
        <v/>
      </c>
      <c r="AK33" s="339" t="str">
        <f t="shared" si="24"/>
        <v/>
      </c>
      <c r="AL33" s="339" t="str">
        <f t="shared" si="25"/>
        <v/>
      </c>
      <c r="AM33" s="340" t="str">
        <f t="shared" si="26"/>
        <v/>
      </c>
      <c r="AN33" s="341" t="str">
        <f t="shared" si="27"/>
        <v/>
      </c>
      <c r="AO33" s="342" t="str">
        <f t="shared" si="28"/>
        <v/>
      </c>
      <c r="AP33" s="339" t="str">
        <f t="shared" si="29"/>
        <v/>
      </c>
      <c r="AQ33" s="340" t="str">
        <f t="shared" si="30"/>
        <v/>
      </c>
      <c r="AR33" s="342" t="str">
        <f t="shared" si="31"/>
        <v/>
      </c>
      <c r="AS33" s="339" t="str">
        <f t="shared" si="32"/>
        <v/>
      </c>
      <c r="AT33" s="340" t="str">
        <f t="shared" si="33"/>
        <v/>
      </c>
      <c r="AU33" s="342" t="str">
        <f t="shared" si="34"/>
        <v/>
      </c>
      <c r="AV33" s="339" t="str">
        <f t="shared" si="35"/>
        <v/>
      </c>
      <c r="AW33" s="340" t="str">
        <f t="shared" si="36"/>
        <v/>
      </c>
      <c r="AX33" s="343"/>
      <c r="AY33" s="340" t="str">
        <f t="shared" si="37"/>
        <v/>
      </c>
      <c r="AZ33" s="340" t="str">
        <f t="shared" si="38"/>
        <v/>
      </c>
      <c r="BA33" s="344" t="str">
        <f t="shared" si="39"/>
        <v/>
      </c>
      <c r="BB33" s="345" t="str">
        <f t="shared" si="40"/>
        <v/>
      </c>
      <c r="BC33" s="346" t="str">
        <f t="shared" si="41"/>
        <v/>
      </c>
      <c r="BD33" s="344" t="str">
        <f t="shared" si="42"/>
        <v/>
      </c>
      <c r="BE33" s="345" t="str">
        <f t="shared" si="43"/>
        <v/>
      </c>
      <c r="BF33" s="346" t="str">
        <f t="shared" si="44"/>
        <v/>
      </c>
      <c r="BG33" s="344" t="str">
        <f t="shared" si="45"/>
        <v/>
      </c>
      <c r="BH33" s="347" t="str">
        <f t="shared" si="46"/>
        <v/>
      </c>
      <c r="BI33" s="348" t="str">
        <f t="shared" si="47"/>
        <v/>
      </c>
      <c r="BJ33" s="348" t="str">
        <f t="shared" si="48"/>
        <v/>
      </c>
      <c r="BK33" s="486" t="str">
        <f t="shared" si="49"/>
        <v/>
      </c>
      <c r="BL33" s="349" t="str">
        <f t="shared" si="56"/>
        <v/>
      </c>
      <c r="BM33" s="135" t="str">
        <f t="shared" si="57"/>
        <v/>
      </c>
      <c r="BN33" s="136" t="str">
        <f t="shared" si="58"/>
        <v/>
      </c>
      <c r="BO33" s="137" t="str">
        <f t="shared" si="59"/>
        <v/>
      </c>
      <c r="BP33" s="135" t="str">
        <f t="shared" si="60"/>
        <v/>
      </c>
      <c r="BQ33" s="136" t="str">
        <f t="shared" si="61"/>
        <v/>
      </c>
      <c r="BR33" s="137" t="str">
        <f t="shared" si="62"/>
        <v/>
      </c>
      <c r="BS33" s="135" t="str">
        <f t="shared" si="63"/>
        <v/>
      </c>
      <c r="BT33" s="140" t="str">
        <f t="shared" si="64"/>
        <v/>
      </c>
      <c r="BU33" s="348" t="str">
        <f t="shared" si="50"/>
        <v/>
      </c>
      <c r="BV33" s="348" t="str">
        <f t="shared" si="51"/>
        <v/>
      </c>
      <c r="BW33" s="348" t="str">
        <f t="shared" si="52"/>
        <v/>
      </c>
      <c r="BX33" s="350" t="str">
        <f t="shared" si="53"/>
        <v/>
      </c>
      <c r="BY33" s="351" t="str">
        <f t="shared" si="54"/>
        <v/>
      </c>
    </row>
    <row r="34" spans="1:77" s="5" customFormat="1" ht="15.6" x14ac:dyDescent="0.3">
      <c r="A34" s="141">
        <v>13</v>
      </c>
      <c r="B34" s="333"/>
      <c r="C34" s="22"/>
      <c r="D34" s="754"/>
      <c r="E34" s="756"/>
      <c r="F34" s="758"/>
      <c r="G34" s="49"/>
      <c r="H34" s="334"/>
      <c r="I34" s="334"/>
      <c r="J34" s="335"/>
      <c r="K34" s="336"/>
      <c r="L34" s="38" t="str">
        <f t="shared" si="0"/>
        <v/>
      </c>
      <c r="M34" s="38" t="str">
        <f t="shared" si="1"/>
        <v/>
      </c>
      <c r="N34" s="38" t="str">
        <f t="shared" si="2"/>
        <v/>
      </c>
      <c r="O34" s="39" t="str">
        <f t="shared" si="3"/>
        <v/>
      </c>
      <c r="P34" s="40" t="str">
        <f t="shared" si="55"/>
        <v/>
      </c>
      <c r="Q34" s="77" t="str">
        <f t="shared" si="4"/>
        <v/>
      </c>
      <c r="R34" s="337" t="str">
        <f t="shared" si="5"/>
        <v/>
      </c>
      <c r="S34" s="40" t="str">
        <f t="shared" si="6"/>
        <v/>
      </c>
      <c r="T34" s="77" t="str">
        <f t="shared" si="7"/>
        <v/>
      </c>
      <c r="U34" s="337" t="str">
        <f t="shared" si="8"/>
        <v/>
      </c>
      <c r="V34" s="40" t="str">
        <f t="shared" si="9"/>
        <v/>
      </c>
      <c r="W34" s="77" t="str">
        <f t="shared" si="10"/>
        <v/>
      </c>
      <c r="X34" s="41" t="str">
        <f t="shared" si="11"/>
        <v/>
      </c>
      <c r="Y34" s="41" t="str">
        <f t="shared" si="12"/>
        <v/>
      </c>
      <c r="Z34" s="41" t="str">
        <f t="shared" si="13"/>
        <v/>
      </c>
      <c r="AA34" s="42" t="str">
        <f t="shared" si="14"/>
        <v/>
      </c>
      <c r="AB34" s="338">
        <f t="shared" si="15"/>
        <v>0</v>
      </c>
      <c r="AC34" s="338" t="str">
        <f t="shared" si="16"/>
        <v/>
      </c>
      <c r="AD34" s="338" t="str">
        <f t="shared" si="17"/>
        <v/>
      </c>
      <c r="AE34" s="339" t="str">
        <f t="shared" si="18"/>
        <v/>
      </c>
      <c r="AF34" s="339" t="str">
        <f t="shared" si="19"/>
        <v/>
      </c>
      <c r="AG34" s="340" t="str">
        <f t="shared" si="20"/>
        <v/>
      </c>
      <c r="AH34" s="339" t="str">
        <f t="shared" si="21"/>
        <v/>
      </c>
      <c r="AI34" s="339" t="str">
        <f t="shared" si="22"/>
        <v/>
      </c>
      <c r="AJ34" s="340" t="str">
        <f t="shared" si="23"/>
        <v/>
      </c>
      <c r="AK34" s="339" t="str">
        <f t="shared" si="24"/>
        <v/>
      </c>
      <c r="AL34" s="339" t="str">
        <f t="shared" si="25"/>
        <v/>
      </c>
      <c r="AM34" s="340" t="str">
        <f t="shared" si="26"/>
        <v/>
      </c>
      <c r="AN34" s="341" t="str">
        <f t="shared" si="27"/>
        <v/>
      </c>
      <c r="AO34" s="342" t="str">
        <f t="shared" si="28"/>
        <v/>
      </c>
      <c r="AP34" s="339" t="str">
        <f t="shared" si="29"/>
        <v/>
      </c>
      <c r="AQ34" s="340" t="str">
        <f t="shared" si="30"/>
        <v/>
      </c>
      <c r="AR34" s="342" t="str">
        <f t="shared" si="31"/>
        <v/>
      </c>
      <c r="AS34" s="339" t="str">
        <f t="shared" si="32"/>
        <v/>
      </c>
      <c r="AT34" s="340" t="str">
        <f t="shared" si="33"/>
        <v/>
      </c>
      <c r="AU34" s="342" t="str">
        <f t="shared" si="34"/>
        <v/>
      </c>
      <c r="AV34" s="339" t="str">
        <f t="shared" si="35"/>
        <v/>
      </c>
      <c r="AW34" s="340" t="str">
        <f t="shared" si="36"/>
        <v/>
      </c>
      <c r="AX34" s="343"/>
      <c r="AY34" s="340" t="str">
        <f t="shared" si="37"/>
        <v/>
      </c>
      <c r="AZ34" s="340" t="str">
        <f t="shared" si="38"/>
        <v/>
      </c>
      <c r="BA34" s="344" t="str">
        <f t="shared" si="39"/>
        <v/>
      </c>
      <c r="BB34" s="345" t="str">
        <f t="shared" si="40"/>
        <v/>
      </c>
      <c r="BC34" s="346" t="str">
        <f t="shared" si="41"/>
        <v/>
      </c>
      <c r="BD34" s="344" t="str">
        <f t="shared" si="42"/>
        <v/>
      </c>
      <c r="BE34" s="345" t="str">
        <f t="shared" si="43"/>
        <v/>
      </c>
      <c r="BF34" s="346" t="str">
        <f t="shared" si="44"/>
        <v/>
      </c>
      <c r="BG34" s="344" t="str">
        <f t="shared" si="45"/>
        <v/>
      </c>
      <c r="BH34" s="347" t="str">
        <f t="shared" si="46"/>
        <v/>
      </c>
      <c r="BI34" s="348" t="str">
        <f t="shared" si="47"/>
        <v/>
      </c>
      <c r="BJ34" s="348" t="str">
        <f t="shared" si="48"/>
        <v/>
      </c>
      <c r="BK34" s="486" t="str">
        <f t="shared" si="49"/>
        <v/>
      </c>
      <c r="BL34" s="349" t="str">
        <f t="shared" si="56"/>
        <v/>
      </c>
      <c r="BM34" s="135" t="str">
        <f t="shared" si="57"/>
        <v/>
      </c>
      <c r="BN34" s="136" t="str">
        <f t="shared" si="58"/>
        <v/>
      </c>
      <c r="BO34" s="137" t="str">
        <f t="shared" si="59"/>
        <v/>
      </c>
      <c r="BP34" s="135" t="str">
        <f t="shared" si="60"/>
        <v/>
      </c>
      <c r="BQ34" s="136" t="str">
        <f t="shared" si="61"/>
        <v/>
      </c>
      <c r="BR34" s="137" t="str">
        <f t="shared" si="62"/>
        <v/>
      </c>
      <c r="BS34" s="135" t="str">
        <f t="shared" si="63"/>
        <v/>
      </c>
      <c r="BT34" s="140" t="str">
        <f t="shared" si="64"/>
        <v/>
      </c>
      <c r="BU34" s="348" t="str">
        <f t="shared" si="50"/>
        <v/>
      </c>
      <c r="BV34" s="348" t="str">
        <f t="shared" si="51"/>
        <v/>
      </c>
      <c r="BW34" s="348" t="str">
        <f t="shared" si="52"/>
        <v/>
      </c>
      <c r="BX34" s="350" t="str">
        <f t="shared" si="53"/>
        <v/>
      </c>
      <c r="BY34" s="351" t="str">
        <f t="shared" si="54"/>
        <v/>
      </c>
    </row>
    <row r="35" spans="1:77" s="5" customFormat="1" ht="15.6" x14ac:dyDescent="0.3">
      <c r="A35" s="141">
        <v>14</v>
      </c>
      <c r="B35" s="333"/>
      <c r="C35" s="22"/>
      <c r="D35" s="754"/>
      <c r="E35" s="756"/>
      <c r="F35" s="758"/>
      <c r="G35" s="49"/>
      <c r="H35" s="334"/>
      <c r="I35" s="334"/>
      <c r="J35" s="335"/>
      <c r="K35" s="336"/>
      <c r="L35" s="38" t="str">
        <f t="shared" si="0"/>
        <v/>
      </c>
      <c r="M35" s="38" t="str">
        <f t="shared" si="1"/>
        <v/>
      </c>
      <c r="N35" s="38" t="str">
        <f t="shared" si="2"/>
        <v/>
      </c>
      <c r="O35" s="39" t="str">
        <f t="shared" si="3"/>
        <v/>
      </c>
      <c r="P35" s="40" t="str">
        <f t="shared" si="55"/>
        <v/>
      </c>
      <c r="Q35" s="77" t="str">
        <f t="shared" si="4"/>
        <v/>
      </c>
      <c r="R35" s="337" t="str">
        <f t="shared" si="5"/>
        <v/>
      </c>
      <c r="S35" s="40" t="str">
        <f t="shared" si="6"/>
        <v/>
      </c>
      <c r="T35" s="77" t="str">
        <f t="shared" si="7"/>
        <v/>
      </c>
      <c r="U35" s="337" t="str">
        <f t="shared" si="8"/>
        <v/>
      </c>
      <c r="V35" s="40" t="str">
        <f t="shared" si="9"/>
        <v/>
      </c>
      <c r="W35" s="77" t="str">
        <f t="shared" si="10"/>
        <v/>
      </c>
      <c r="X35" s="41" t="str">
        <f t="shared" si="11"/>
        <v/>
      </c>
      <c r="Y35" s="41" t="str">
        <f t="shared" si="12"/>
        <v/>
      </c>
      <c r="Z35" s="41" t="str">
        <f t="shared" si="13"/>
        <v/>
      </c>
      <c r="AA35" s="42" t="str">
        <f t="shared" si="14"/>
        <v/>
      </c>
      <c r="AB35" s="338">
        <f t="shared" si="15"/>
        <v>0</v>
      </c>
      <c r="AC35" s="338" t="str">
        <f t="shared" si="16"/>
        <v/>
      </c>
      <c r="AD35" s="338" t="str">
        <f t="shared" si="17"/>
        <v/>
      </c>
      <c r="AE35" s="339" t="str">
        <f t="shared" si="18"/>
        <v/>
      </c>
      <c r="AF35" s="339" t="str">
        <f t="shared" si="19"/>
        <v/>
      </c>
      <c r="AG35" s="340" t="str">
        <f t="shared" si="20"/>
        <v/>
      </c>
      <c r="AH35" s="339" t="str">
        <f t="shared" si="21"/>
        <v/>
      </c>
      <c r="AI35" s="339" t="str">
        <f t="shared" si="22"/>
        <v/>
      </c>
      <c r="AJ35" s="340" t="str">
        <f t="shared" si="23"/>
        <v/>
      </c>
      <c r="AK35" s="339" t="str">
        <f t="shared" si="24"/>
        <v/>
      </c>
      <c r="AL35" s="339" t="str">
        <f t="shared" si="25"/>
        <v/>
      </c>
      <c r="AM35" s="340" t="str">
        <f t="shared" si="26"/>
        <v/>
      </c>
      <c r="AN35" s="341" t="str">
        <f t="shared" si="27"/>
        <v/>
      </c>
      <c r="AO35" s="342" t="str">
        <f t="shared" si="28"/>
        <v/>
      </c>
      <c r="AP35" s="339" t="str">
        <f t="shared" si="29"/>
        <v/>
      </c>
      <c r="AQ35" s="340" t="str">
        <f t="shared" si="30"/>
        <v/>
      </c>
      <c r="AR35" s="342" t="str">
        <f t="shared" si="31"/>
        <v/>
      </c>
      <c r="AS35" s="339" t="str">
        <f t="shared" si="32"/>
        <v/>
      </c>
      <c r="AT35" s="340" t="str">
        <f t="shared" si="33"/>
        <v/>
      </c>
      <c r="AU35" s="342" t="str">
        <f t="shared" si="34"/>
        <v/>
      </c>
      <c r="AV35" s="339" t="str">
        <f t="shared" si="35"/>
        <v/>
      </c>
      <c r="AW35" s="340" t="str">
        <f t="shared" si="36"/>
        <v/>
      </c>
      <c r="AX35" s="343"/>
      <c r="AY35" s="340" t="str">
        <f t="shared" si="37"/>
        <v/>
      </c>
      <c r="AZ35" s="340" t="str">
        <f t="shared" si="38"/>
        <v/>
      </c>
      <c r="BA35" s="344" t="str">
        <f t="shared" si="39"/>
        <v/>
      </c>
      <c r="BB35" s="345" t="str">
        <f t="shared" si="40"/>
        <v/>
      </c>
      <c r="BC35" s="346" t="str">
        <f t="shared" si="41"/>
        <v/>
      </c>
      <c r="BD35" s="344" t="str">
        <f t="shared" si="42"/>
        <v/>
      </c>
      <c r="BE35" s="345" t="str">
        <f t="shared" si="43"/>
        <v/>
      </c>
      <c r="BF35" s="346" t="str">
        <f t="shared" si="44"/>
        <v/>
      </c>
      <c r="BG35" s="344" t="str">
        <f t="shared" si="45"/>
        <v/>
      </c>
      <c r="BH35" s="347" t="str">
        <f t="shared" si="46"/>
        <v/>
      </c>
      <c r="BI35" s="348" t="str">
        <f t="shared" si="47"/>
        <v/>
      </c>
      <c r="BJ35" s="348" t="str">
        <f t="shared" si="48"/>
        <v/>
      </c>
      <c r="BK35" s="486" t="str">
        <f t="shared" si="49"/>
        <v/>
      </c>
      <c r="BL35" s="349" t="str">
        <f t="shared" si="56"/>
        <v/>
      </c>
      <c r="BM35" s="135" t="str">
        <f t="shared" si="57"/>
        <v/>
      </c>
      <c r="BN35" s="136" t="str">
        <f t="shared" si="58"/>
        <v/>
      </c>
      <c r="BO35" s="137" t="str">
        <f t="shared" si="59"/>
        <v/>
      </c>
      <c r="BP35" s="135" t="str">
        <f t="shared" si="60"/>
        <v/>
      </c>
      <c r="BQ35" s="136" t="str">
        <f t="shared" si="61"/>
        <v/>
      </c>
      <c r="BR35" s="137" t="str">
        <f t="shared" si="62"/>
        <v/>
      </c>
      <c r="BS35" s="135" t="str">
        <f t="shared" si="63"/>
        <v/>
      </c>
      <c r="BT35" s="140" t="str">
        <f t="shared" si="64"/>
        <v/>
      </c>
      <c r="BU35" s="348" t="str">
        <f t="shared" si="50"/>
        <v/>
      </c>
      <c r="BV35" s="348" t="str">
        <f t="shared" si="51"/>
        <v/>
      </c>
      <c r="BW35" s="348" t="str">
        <f t="shared" si="52"/>
        <v/>
      </c>
      <c r="BX35" s="350" t="str">
        <f t="shared" si="53"/>
        <v/>
      </c>
      <c r="BY35" s="351" t="str">
        <f t="shared" si="54"/>
        <v/>
      </c>
    </row>
    <row r="36" spans="1:77" s="5" customFormat="1" ht="15.6" x14ac:dyDescent="0.3">
      <c r="A36" s="141">
        <v>15</v>
      </c>
      <c r="B36" s="333"/>
      <c r="C36" s="22"/>
      <c r="D36" s="754"/>
      <c r="E36" s="756"/>
      <c r="F36" s="758"/>
      <c r="G36" s="49"/>
      <c r="H36" s="334"/>
      <c r="I36" s="334"/>
      <c r="J36" s="335"/>
      <c r="K36" s="336"/>
      <c r="L36" s="38" t="str">
        <f t="shared" si="0"/>
        <v/>
      </c>
      <c r="M36" s="38" t="str">
        <f t="shared" si="1"/>
        <v/>
      </c>
      <c r="N36" s="38" t="str">
        <f t="shared" si="2"/>
        <v/>
      </c>
      <c r="O36" s="39" t="str">
        <f t="shared" si="3"/>
        <v/>
      </c>
      <c r="P36" s="40" t="str">
        <f t="shared" si="55"/>
        <v/>
      </c>
      <c r="Q36" s="77" t="str">
        <f t="shared" si="4"/>
        <v/>
      </c>
      <c r="R36" s="337" t="str">
        <f t="shared" si="5"/>
        <v/>
      </c>
      <c r="S36" s="40" t="str">
        <f t="shared" si="6"/>
        <v/>
      </c>
      <c r="T36" s="77" t="str">
        <f t="shared" si="7"/>
        <v/>
      </c>
      <c r="U36" s="337" t="str">
        <f t="shared" si="8"/>
        <v/>
      </c>
      <c r="V36" s="40" t="str">
        <f t="shared" si="9"/>
        <v/>
      </c>
      <c r="W36" s="77" t="str">
        <f t="shared" si="10"/>
        <v/>
      </c>
      <c r="X36" s="41" t="str">
        <f t="shared" si="11"/>
        <v/>
      </c>
      <c r="Y36" s="41" t="str">
        <f t="shared" si="12"/>
        <v/>
      </c>
      <c r="Z36" s="41" t="str">
        <f t="shared" si="13"/>
        <v/>
      </c>
      <c r="AA36" s="42" t="str">
        <f t="shared" si="14"/>
        <v/>
      </c>
      <c r="AB36" s="338">
        <f t="shared" si="15"/>
        <v>0</v>
      </c>
      <c r="AC36" s="338" t="str">
        <f t="shared" si="16"/>
        <v/>
      </c>
      <c r="AD36" s="338" t="str">
        <f t="shared" si="17"/>
        <v/>
      </c>
      <c r="AE36" s="339" t="str">
        <f t="shared" si="18"/>
        <v/>
      </c>
      <c r="AF36" s="339" t="str">
        <f t="shared" si="19"/>
        <v/>
      </c>
      <c r="AG36" s="340" t="str">
        <f t="shared" si="20"/>
        <v/>
      </c>
      <c r="AH36" s="339" t="str">
        <f t="shared" si="21"/>
        <v/>
      </c>
      <c r="AI36" s="339" t="str">
        <f t="shared" si="22"/>
        <v/>
      </c>
      <c r="AJ36" s="340" t="str">
        <f t="shared" si="23"/>
        <v/>
      </c>
      <c r="AK36" s="339" t="str">
        <f t="shared" si="24"/>
        <v/>
      </c>
      <c r="AL36" s="339" t="str">
        <f t="shared" si="25"/>
        <v/>
      </c>
      <c r="AM36" s="340" t="str">
        <f t="shared" si="26"/>
        <v/>
      </c>
      <c r="AN36" s="341" t="str">
        <f t="shared" si="27"/>
        <v/>
      </c>
      <c r="AO36" s="342" t="str">
        <f t="shared" si="28"/>
        <v/>
      </c>
      <c r="AP36" s="339" t="str">
        <f t="shared" si="29"/>
        <v/>
      </c>
      <c r="AQ36" s="340" t="str">
        <f t="shared" si="30"/>
        <v/>
      </c>
      <c r="AR36" s="342" t="str">
        <f t="shared" si="31"/>
        <v/>
      </c>
      <c r="AS36" s="339" t="str">
        <f t="shared" si="32"/>
        <v/>
      </c>
      <c r="AT36" s="340" t="str">
        <f t="shared" si="33"/>
        <v/>
      </c>
      <c r="AU36" s="342" t="str">
        <f t="shared" si="34"/>
        <v/>
      </c>
      <c r="AV36" s="339" t="str">
        <f t="shared" si="35"/>
        <v/>
      </c>
      <c r="AW36" s="340" t="str">
        <f t="shared" si="36"/>
        <v/>
      </c>
      <c r="AX36" s="343"/>
      <c r="AY36" s="340" t="str">
        <f t="shared" si="37"/>
        <v/>
      </c>
      <c r="AZ36" s="340" t="str">
        <f t="shared" si="38"/>
        <v/>
      </c>
      <c r="BA36" s="344" t="str">
        <f t="shared" si="39"/>
        <v/>
      </c>
      <c r="BB36" s="345" t="str">
        <f t="shared" si="40"/>
        <v/>
      </c>
      <c r="BC36" s="346" t="str">
        <f t="shared" si="41"/>
        <v/>
      </c>
      <c r="BD36" s="344" t="str">
        <f t="shared" si="42"/>
        <v/>
      </c>
      <c r="BE36" s="345" t="str">
        <f t="shared" si="43"/>
        <v/>
      </c>
      <c r="BF36" s="346" t="str">
        <f t="shared" si="44"/>
        <v/>
      </c>
      <c r="BG36" s="344" t="str">
        <f t="shared" si="45"/>
        <v/>
      </c>
      <c r="BH36" s="347" t="str">
        <f t="shared" si="46"/>
        <v/>
      </c>
      <c r="BI36" s="348" t="str">
        <f t="shared" si="47"/>
        <v/>
      </c>
      <c r="BJ36" s="348" t="str">
        <f t="shared" si="48"/>
        <v/>
      </c>
      <c r="BK36" s="486" t="str">
        <f t="shared" si="49"/>
        <v/>
      </c>
      <c r="BL36" s="349" t="str">
        <f t="shared" si="56"/>
        <v/>
      </c>
      <c r="BM36" s="135" t="str">
        <f t="shared" si="57"/>
        <v/>
      </c>
      <c r="BN36" s="136" t="str">
        <f t="shared" si="58"/>
        <v/>
      </c>
      <c r="BO36" s="137" t="str">
        <f t="shared" si="59"/>
        <v/>
      </c>
      <c r="BP36" s="135" t="str">
        <f t="shared" si="60"/>
        <v/>
      </c>
      <c r="BQ36" s="136" t="str">
        <f t="shared" si="61"/>
        <v/>
      </c>
      <c r="BR36" s="137" t="str">
        <f t="shared" si="62"/>
        <v/>
      </c>
      <c r="BS36" s="135" t="str">
        <f t="shared" si="63"/>
        <v/>
      </c>
      <c r="BT36" s="140" t="str">
        <f t="shared" si="64"/>
        <v/>
      </c>
      <c r="BU36" s="348" t="str">
        <f t="shared" si="50"/>
        <v/>
      </c>
      <c r="BV36" s="348" t="str">
        <f t="shared" si="51"/>
        <v/>
      </c>
      <c r="BW36" s="348" t="str">
        <f t="shared" si="52"/>
        <v/>
      </c>
      <c r="BX36" s="350" t="str">
        <f t="shared" si="53"/>
        <v/>
      </c>
      <c r="BY36" s="351" t="str">
        <f t="shared" si="54"/>
        <v/>
      </c>
    </row>
    <row r="37" spans="1:77" s="5" customFormat="1" ht="15.6" x14ac:dyDescent="0.3">
      <c r="A37" s="141">
        <v>16</v>
      </c>
      <c r="B37" s="333"/>
      <c r="C37" s="22"/>
      <c r="D37" s="754"/>
      <c r="E37" s="756"/>
      <c r="F37" s="758"/>
      <c r="G37" s="49"/>
      <c r="H37" s="334"/>
      <c r="I37" s="334"/>
      <c r="J37" s="335"/>
      <c r="K37" s="336"/>
      <c r="L37" s="38" t="str">
        <f t="shared" si="0"/>
        <v/>
      </c>
      <c r="M37" s="38" t="str">
        <f t="shared" si="1"/>
        <v/>
      </c>
      <c r="N37" s="38" t="str">
        <f t="shared" si="2"/>
        <v/>
      </c>
      <c r="O37" s="39" t="str">
        <f t="shared" si="3"/>
        <v/>
      </c>
      <c r="P37" s="40" t="str">
        <f t="shared" si="55"/>
        <v/>
      </c>
      <c r="Q37" s="77" t="str">
        <f t="shared" si="4"/>
        <v/>
      </c>
      <c r="R37" s="337" t="str">
        <f t="shared" si="5"/>
        <v/>
      </c>
      <c r="S37" s="40" t="str">
        <f t="shared" si="6"/>
        <v/>
      </c>
      <c r="T37" s="77" t="str">
        <f t="shared" si="7"/>
        <v/>
      </c>
      <c r="U37" s="337" t="str">
        <f t="shared" si="8"/>
        <v/>
      </c>
      <c r="V37" s="40" t="str">
        <f t="shared" si="9"/>
        <v/>
      </c>
      <c r="W37" s="77" t="str">
        <f t="shared" si="10"/>
        <v/>
      </c>
      <c r="X37" s="41" t="str">
        <f t="shared" si="11"/>
        <v/>
      </c>
      <c r="Y37" s="41" t="str">
        <f t="shared" si="12"/>
        <v/>
      </c>
      <c r="Z37" s="41" t="str">
        <f t="shared" si="13"/>
        <v/>
      </c>
      <c r="AA37" s="42" t="str">
        <f t="shared" si="14"/>
        <v/>
      </c>
      <c r="AB37" s="338">
        <f t="shared" si="15"/>
        <v>0</v>
      </c>
      <c r="AC37" s="338" t="str">
        <f t="shared" si="16"/>
        <v/>
      </c>
      <c r="AD37" s="338" t="str">
        <f t="shared" si="17"/>
        <v/>
      </c>
      <c r="AE37" s="339" t="str">
        <f t="shared" si="18"/>
        <v/>
      </c>
      <c r="AF37" s="339" t="str">
        <f t="shared" si="19"/>
        <v/>
      </c>
      <c r="AG37" s="340" t="str">
        <f t="shared" si="20"/>
        <v/>
      </c>
      <c r="AH37" s="339" t="str">
        <f t="shared" si="21"/>
        <v/>
      </c>
      <c r="AI37" s="339" t="str">
        <f t="shared" si="22"/>
        <v/>
      </c>
      <c r="AJ37" s="340" t="str">
        <f t="shared" si="23"/>
        <v/>
      </c>
      <c r="AK37" s="339" t="str">
        <f t="shared" si="24"/>
        <v/>
      </c>
      <c r="AL37" s="339" t="str">
        <f t="shared" si="25"/>
        <v/>
      </c>
      <c r="AM37" s="340" t="str">
        <f t="shared" si="26"/>
        <v/>
      </c>
      <c r="AN37" s="341" t="str">
        <f t="shared" si="27"/>
        <v/>
      </c>
      <c r="AO37" s="342" t="str">
        <f t="shared" si="28"/>
        <v/>
      </c>
      <c r="AP37" s="339" t="str">
        <f t="shared" si="29"/>
        <v/>
      </c>
      <c r="AQ37" s="340" t="str">
        <f t="shared" si="30"/>
        <v/>
      </c>
      <c r="AR37" s="342" t="str">
        <f t="shared" si="31"/>
        <v/>
      </c>
      <c r="AS37" s="339" t="str">
        <f t="shared" si="32"/>
        <v/>
      </c>
      <c r="AT37" s="340" t="str">
        <f t="shared" si="33"/>
        <v/>
      </c>
      <c r="AU37" s="342" t="str">
        <f t="shared" si="34"/>
        <v/>
      </c>
      <c r="AV37" s="339" t="str">
        <f t="shared" si="35"/>
        <v/>
      </c>
      <c r="AW37" s="340" t="str">
        <f t="shared" si="36"/>
        <v/>
      </c>
      <c r="AX37" s="343"/>
      <c r="AY37" s="340" t="str">
        <f t="shared" si="37"/>
        <v/>
      </c>
      <c r="AZ37" s="340" t="str">
        <f t="shared" si="38"/>
        <v/>
      </c>
      <c r="BA37" s="344" t="str">
        <f t="shared" si="39"/>
        <v/>
      </c>
      <c r="BB37" s="345" t="str">
        <f t="shared" si="40"/>
        <v/>
      </c>
      <c r="BC37" s="346" t="str">
        <f t="shared" si="41"/>
        <v/>
      </c>
      <c r="BD37" s="344" t="str">
        <f t="shared" si="42"/>
        <v/>
      </c>
      <c r="BE37" s="345" t="str">
        <f t="shared" si="43"/>
        <v/>
      </c>
      <c r="BF37" s="346" t="str">
        <f t="shared" si="44"/>
        <v/>
      </c>
      <c r="BG37" s="344" t="str">
        <f t="shared" si="45"/>
        <v/>
      </c>
      <c r="BH37" s="347" t="str">
        <f t="shared" si="46"/>
        <v/>
      </c>
      <c r="BI37" s="348" t="str">
        <f t="shared" si="47"/>
        <v/>
      </c>
      <c r="BJ37" s="348" t="str">
        <f t="shared" si="48"/>
        <v/>
      </c>
      <c r="BK37" s="486" t="str">
        <f t="shared" si="49"/>
        <v/>
      </c>
      <c r="BL37" s="349" t="str">
        <f t="shared" si="56"/>
        <v/>
      </c>
      <c r="BM37" s="135" t="str">
        <f t="shared" si="57"/>
        <v/>
      </c>
      <c r="BN37" s="136" t="str">
        <f t="shared" si="58"/>
        <v/>
      </c>
      <c r="BO37" s="137" t="str">
        <f t="shared" si="59"/>
        <v/>
      </c>
      <c r="BP37" s="135" t="str">
        <f t="shared" si="60"/>
        <v/>
      </c>
      <c r="BQ37" s="136" t="str">
        <f t="shared" si="61"/>
        <v/>
      </c>
      <c r="BR37" s="137" t="str">
        <f t="shared" si="62"/>
        <v/>
      </c>
      <c r="BS37" s="135" t="str">
        <f t="shared" si="63"/>
        <v/>
      </c>
      <c r="BT37" s="140" t="str">
        <f t="shared" si="64"/>
        <v/>
      </c>
      <c r="BU37" s="348" t="str">
        <f t="shared" si="50"/>
        <v/>
      </c>
      <c r="BV37" s="348" t="str">
        <f t="shared" si="51"/>
        <v/>
      </c>
      <c r="BW37" s="348" t="str">
        <f t="shared" si="52"/>
        <v/>
      </c>
      <c r="BX37" s="350" t="str">
        <f t="shared" si="53"/>
        <v/>
      </c>
      <c r="BY37" s="351" t="str">
        <f t="shared" si="54"/>
        <v/>
      </c>
    </row>
    <row r="38" spans="1:77" s="5" customFormat="1" ht="15.6" x14ac:dyDescent="0.3">
      <c r="A38" s="141">
        <v>17</v>
      </c>
      <c r="B38" s="333"/>
      <c r="C38" s="22"/>
      <c r="D38" s="754"/>
      <c r="E38" s="756"/>
      <c r="F38" s="758"/>
      <c r="G38" s="49"/>
      <c r="H38" s="334"/>
      <c r="I38" s="334"/>
      <c r="J38" s="335"/>
      <c r="K38" s="336"/>
      <c r="L38" s="38" t="str">
        <f t="shared" si="0"/>
        <v/>
      </c>
      <c r="M38" s="38" t="str">
        <f t="shared" si="1"/>
        <v/>
      </c>
      <c r="N38" s="38" t="str">
        <f t="shared" si="2"/>
        <v/>
      </c>
      <c r="O38" s="39" t="str">
        <f t="shared" si="3"/>
        <v/>
      </c>
      <c r="P38" s="40" t="str">
        <f t="shared" si="55"/>
        <v/>
      </c>
      <c r="Q38" s="77" t="str">
        <f t="shared" si="4"/>
        <v/>
      </c>
      <c r="R38" s="337" t="str">
        <f t="shared" si="5"/>
        <v/>
      </c>
      <c r="S38" s="40" t="str">
        <f t="shared" si="6"/>
        <v/>
      </c>
      <c r="T38" s="77" t="str">
        <f t="shared" si="7"/>
        <v/>
      </c>
      <c r="U38" s="337" t="str">
        <f t="shared" si="8"/>
        <v/>
      </c>
      <c r="V38" s="40" t="str">
        <f t="shared" si="9"/>
        <v/>
      </c>
      <c r="W38" s="77" t="str">
        <f t="shared" si="10"/>
        <v/>
      </c>
      <c r="X38" s="41" t="str">
        <f t="shared" si="11"/>
        <v/>
      </c>
      <c r="Y38" s="41" t="str">
        <f t="shared" si="12"/>
        <v/>
      </c>
      <c r="Z38" s="41" t="str">
        <f t="shared" si="13"/>
        <v/>
      </c>
      <c r="AA38" s="42" t="str">
        <f t="shared" si="14"/>
        <v/>
      </c>
      <c r="AB38" s="338">
        <f t="shared" si="15"/>
        <v>0</v>
      </c>
      <c r="AC38" s="338" t="str">
        <f t="shared" si="16"/>
        <v/>
      </c>
      <c r="AD38" s="338" t="str">
        <f t="shared" si="17"/>
        <v/>
      </c>
      <c r="AE38" s="339" t="str">
        <f t="shared" si="18"/>
        <v/>
      </c>
      <c r="AF38" s="339" t="str">
        <f t="shared" si="19"/>
        <v/>
      </c>
      <c r="AG38" s="340" t="str">
        <f t="shared" si="20"/>
        <v/>
      </c>
      <c r="AH38" s="339" t="str">
        <f t="shared" si="21"/>
        <v/>
      </c>
      <c r="AI38" s="339" t="str">
        <f t="shared" si="22"/>
        <v/>
      </c>
      <c r="AJ38" s="340" t="str">
        <f t="shared" si="23"/>
        <v/>
      </c>
      <c r="AK38" s="339" t="str">
        <f t="shared" si="24"/>
        <v/>
      </c>
      <c r="AL38" s="339" t="str">
        <f t="shared" si="25"/>
        <v/>
      </c>
      <c r="AM38" s="340" t="str">
        <f t="shared" si="26"/>
        <v/>
      </c>
      <c r="AN38" s="341" t="str">
        <f t="shared" si="27"/>
        <v/>
      </c>
      <c r="AO38" s="342" t="str">
        <f t="shared" si="28"/>
        <v/>
      </c>
      <c r="AP38" s="339" t="str">
        <f t="shared" si="29"/>
        <v/>
      </c>
      <c r="AQ38" s="340" t="str">
        <f t="shared" si="30"/>
        <v/>
      </c>
      <c r="AR38" s="342" t="str">
        <f t="shared" si="31"/>
        <v/>
      </c>
      <c r="AS38" s="339" t="str">
        <f t="shared" si="32"/>
        <v/>
      </c>
      <c r="AT38" s="340" t="str">
        <f t="shared" si="33"/>
        <v/>
      </c>
      <c r="AU38" s="342" t="str">
        <f t="shared" si="34"/>
        <v/>
      </c>
      <c r="AV38" s="339" t="str">
        <f t="shared" si="35"/>
        <v/>
      </c>
      <c r="AW38" s="340" t="str">
        <f t="shared" si="36"/>
        <v/>
      </c>
      <c r="AX38" s="343"/>
      <c r="AY38" s="340" t="str">
        <f t="shared" si="37"/>
        <v/>
      </c>
      <c r="AZ38" s="340" t="str">
        <f t="shared" si="38"/>
        <v/>
      </c>
      <c r="BA38" s="344" t="str">
        <f t="shared" si="39"/>
        <v/>
      </c>
      <c r="BB38" s="345" t="str">
        <f t="shared" si="40"/>
        <v/>
      </c>
      <c r="BC38" s="346" t="str">
        <f t="shared" si="41"/>
        <v/>
      </c>
      <c r="BD38" s="344" t="str">
        <f t="shared" si="42"/>
        <v/>
      </c>
      <c r="BE38" s="345" t="str">
        <f t="shared" si="43"/>
        <v/>
      </c>
      <c r="BF38" s="346" t="str">
        <f t="shared" si="44"/>
        <v/>
      </c>
      <c r="BG38" s="344" t="str">
        <f t="shared" si="45"/>
        <v/>
      </c>
      <c r="BH38" s="347" t="str">
        <f t="shared" si="46"/>
        <v/>
      </c>
      <c r="BI38" s="348" t="str">
        <f t="shared" si="47"/>
        <v/>
      </c>
      <c r="BJ38" s="348" t="str">
        <f t="shared" si="48"/>
        <v/>
      </c>
      <c r="BK38" s="486" t="str">
        <f t="shared" si="49"/>
        <v/>
      </c>
      <c r="BL38" s="349" t="str">
        <f t="shared" si="56"/>
        <v/>
      </c>
      <c r="BM38" s="135" t="str">
        <f t="shared" si="57"/>
        <v/>
      </c>
      <c r="BN38" s="136" t="str">
        <f t="shared" si="58"/>
        <v/>
      </c>
      <c r="BO38" s="137" t="str">
        <f t="shared" si="59"/>
        <v/>
      </c>
      <c r="BP38" s="135" t="str">
        <f t="shared" si="60"/>
        <v/>
      </c>
      <c r="BQ38" s="136" t="str">
        <f t="shared" si="61"/>
        <v/>
      </c>
      <c r="BR38" s="137" t="str">
        <f t="shared" si="62"/>
        <v/>
      </c>
      <c r="BS38" s="135" t="str">
        <f t="shared" si="63"/>
        <v/>
      </c>
      <c r="BT38" s="140" t="str">
        <f t="shared" si="64"/>
        <v/>
      </c>
      <c r="BU38" s="348" t="str">
        <f t="shared" si="50"/>
        <v/>
      </c>
      <c r="BV38" s="348" t="str">
        <f t="shared" si="51"/>
        <v/>
      </c>
      <c r="BW38" s="348" t="str">
        <f t="shared" si="52"/>
        <v/>
      </c>
      <c r="BX38" s="350" t="str">
        <f t="shared" si="53"/>
        <v/>
      </c>
      <c r="BY38" s="351" t="str">
        <f t="shared" si="54"/>
        <v/>
      </c>
    </row>
    <row r="39" spans="1:77" s="5" customFormat="1" ht="15.6" x14ac:dyDescent="0.3">
      <c r="A39" s="141">
        <v>18</v>
      </c>
      <c r="B39" s="333"/>
      <c r="C39" s="22"/>
      <c r="D39" s="754"/>
      <c r="E39" s="756"/>
      <c r="F39" s="758"/>
      <c r="G39" s="49"/>
      <c r="H39" s="334"/>
      <c r="I39" s="334"/>
      <c r="J39" s="335"/>
      <c r="K39" s="336"/>
      <c r="L39" s="38" t="str">
        <f t="shared" si="0"/>
        <v/>
      </c>
      <c r="M39" s="38" t="str">
        <f t="shared" si="1"/>
        <v/>
      </c>
      <c r="N39" s="38" t="str">
        <f t="shared" si="2"/>
        <v/>
      </c>
      <c r="O39" s="39" t="str">
        <f t="shared" si="3"/>
        <v/>
      </c>
      <c r="P39" s="40" t="str">
        <f t="shared" si="55"/>
        <v/>
      </c>
      <c r="Q39" s="77" t="str">
        <f t="shared" si="4"/>
        <v/>
      </c>
      <c r="R39" s="337" t="str">
        <f t="shared" si="5"/>
        <v/>
      </c>
      <c r="S39" s="40" t="str">
        <f t="shared" si="6"/>
        <v/>
      </c>
      <c r="T39" s="77" t="str">
        <f t="shared" si="7"/>
        <v/>
      </c>
      <c r="U39" s="337" t="str">
        <f t="shared" si="8"/>
        <v/>
      </c>
      <c r="V39" s="40" t="str">
        <f t="shared" si="9"/>
        <v/>
      </c>
      <c r="W39" s="77" t="str">
        <f t="shared" si="10"/>
        <v/>
      </c>
      <c r="X39" s="41" t="str">
        <f t="shared" si="11"/>
        <v/>
      </c>
      <c r="Y39" s="41" t="str">
        <f t="shared" si="12"/>
        <v/>
      </c>
      <c r="Z39" s="41" t="str">
        <f t="shared" si="13"/>
        <v/>
      </c>
      <c r="AA39" s="42" t="str">
        <f t="shared" si="14"/>
        <v/>
      </c>
      <c r="AB39" s="338">
        <f t="shared" si="15"/>
        <v>0</v>
      </c>
      <c r="AC39" s="338" t="str">
        <f t="shared" si="16"/>
        <v/>
      </c>
      <c r="AD39" s="338" t="str">
        <f t="shared" si="17"/>
        <v/>
      </c>
      <c r="AE39" s="339" t="str">
        <f t="shared" si="18"/>
        <v/>
      </c>
      <c r="AF39" s="339" t="str">
        <f t="shared" si="19"/>
        <v/>
      </c>
      <c r="AG39" s="340" t="str">
        <f t="shared" si="20"/>
        <v/>
      </c>
      <c r="AH39" s="339" t="str">
        <f t="shared" si="21"/>
        <v/>
      </c>
      <c r="AI39" s="339" t="str">
        <f t="shared" si="22"/>
        <v/>
      </c>
      <c r="AJ39" s="340" t="str">
        <f t="shared" si="23"/>
        <v/>
      </c>
      <c r="AK39" s="339" t="str">
        <f t="shared" si="24"/>
        <v/>
      </c>
      <c r="AL39" s="339" t="str">
        <f t="shared" si="25"/>
        <v/>
      </c>
      <c r="AM39" s="340" t="str">
        <f t="shared" si="26"/>
        <v/>
      </c>
      <c r="AN39" s="341" t="str">
        <f t="shared" si="27"/>
        <v/>
      </c>
      <c r="AO39" s="342" t="str">
        <f t="shared" si="28"/>
        <v/>
      </c>
      <c r="AP39" s="339" t="str">
        <f t="shared" si="29"/>
        <v/>
      </c>
      <c r="AQ39" s="340" t="str">
        <f t="shared" si="30"/>
        <v/>
      </c>
      <c r="AR39" s="342" t="str">
        <f t="shared" si="31"/>
        <v/>
      </c>
      <c r="AS39" s="339" t="str">
        <f t="shared" si="32"/>
        <v/>
      </c>
      <c r="AT39" s="340" t="str">
        <f t="shared" si="33"/>
        <v/>
      </c>
      <c r="AU39" s="342" t="str">
        <f t="shared" si="34"/>
        <v/>
      </c>
      <c r="AV39" s="339" t="str">
        <f t="shared" si="35"/>
        <v/>
      </c>
      <c r="AW39" s="340" t="str">
        <f t="shared" si="36"/>
        <v/>
      </c>
      <c r="AX39" s="343"/>
      <c r="AY39" s="340" t="str">
        <f t="shared" si="37"/>
        <v/>
      </c>
      <c r="AZ39" s="340" t="str">
        <f t="shared" si="38"/>
        <v/>
      </c>
      <c r="BA39" s="344" t="str">
        <f t="shared" si="39"/>
        <v/>
      </c>
      <c r="BB39" s="345" t="str">
        <f t="shared" si="40"/>
        <v/>
      </c>
      <c r="BC39" s="346" t="str">
        <f t="shared" si="41"/>
        <v/>
      </c>
      <c r="BD39" s="344" t="str">
        <f t="shared" si="42"/>
        <v/>
      </c>
      <c r="BE39" s="345" t="str">
        <f t="shared" si="43"/>
        <v/>
      </c>
      <c r="BF39" s="346" t="str">
        <f t="shared" si="44"/>
        <v/>
      </c>
      <c r="BG39" s="344" t="str">
        <f t="shared" si="45"/>
        <v/>
      </c>
      <c r="BH39" s="347" t="str">
        <f t="shared" si="46"/>
        <v/>
      </c>
      <c r="BI39" s="348" t="str">
        <f t="shared" si="47"/>
        <v/>
      </c>
      <c r="BJ39" s="348" t="str">
        <f t="shared" si="48"/>
        <v/>
      </c>
      <c r="BK39" s="486" t="str">
        <f t="shared" si="49"/>
        <v/>
      </c>
      <c r="BL39" s="349" t="str">
        <f t="shared" si="56"/>
        <v/>
      </c>
      <c r="BM39" s="135" t="str">
        <f t="shared" si="57"/>
        <v/>
      </c>
      <c r="BN39" s="136" t="str">
        <f t="shared" si="58"/>
        <v/>
      </c>
      <c r="BO39" s="137" t="str">
        <f t="shared" si="59"/>
        <v/>
      </c>
      <c r="BP39" s="135" t="str">
        <f t="shared" si="60"/>
        <v/>
      </c>
      <c r="BQ39" s="136" t="str">
        <f t="shared" si="61"/>
        <v/>
      </c>
      <c r="BR39" s="137" t="str">
        <f t="shared" si="62"/>
        <v/>
      </c>
      <c r="BS39" s="135" t="str">
        <f t="shared" si="63"/>
        <v/>
      </c>
      <c r="BT39" s="140" t="str">
        <f t="shared" si="64"/>
        <v/>
      </c>
      <c r="BU39" s="348" t="str">
        <f t="shared" si="50"/>
        <v/>
      </c>
      <c r="BV39" s="348" t="str">
        <f t="shared" si="51"/>
        <v/>
      </c>
      <c r="BW39" s="348" t="str">
        <f t="shared" si="52"/>
        <v/>
      </c>
      <c r="BX39" s="350" t="str">
        <f t="shared" si="53"/>
        <v/>
      </c>
      <c r="BY39" s="351" t="str">
        <f t="shared" si="54"/>
        <v/>
      </c>
    </row>
    <row r="40" spans="1:77" s="5" customFormat="1" ht="15.6" x14ac:dyDescent="0.3">
      <c r="A40" s="141">
        <v>19</v>
      </c>
      <c r="B40" s="333"/>
      <c r="C40" s="22"/>
      <c r="D40" s="754"/>
      <c r="E40" s="756"/>
      <c r="F40" s="758"/>
      <c r="G40" s="49"/>
      <c r="H40" s="334"/>
      <c r="I40" s="334"/>
      <c r="J40" s="335"/>
      <c r="K40" s="336"/>
      <c r="L40" s="38" t="str">
        <f t="shared" si="0"/>
        <v/>
      </c>
      <c r="M40" s="38" t="str">
        <f t="shared" si="1"/>
        <v/>
      </c>
      <c r="N40" s="38" t="str">
        <f t="shared" si="2"/>
        <v/>
      </c>
      <c r="O40" s="39" t="str">
        <f t="shared" si="3"/>
        <v/>
      </c>
      <c r="P40" s="40" t="str">
        <f t="shared" si="55"/>
        <v/>
      </c>
      <c r="Q40" s="77" t="str">
        <f t="shared" si="4"/>
        <v/>
      </c>
      <c r="R40" s="337" t="str">
        <f t="shared" si="5"/>
        <v/>
      </c>
      <c r="S40" s="40" t="str">
        <f t="shared" si="6"/>
        <v/>
      </c>
      <c r="T40" s="77" t="str">
        <f t="shared" si="7"/>
        <v/>
      </c>
      <c r="U40" s="337" t="str">
        <f t="shared" si="8"/>
        <v/>
      </c>
      <c r="V40" s="40" t="str">
        <f t="shared" si="9"/>
        <v/>
      </c>
      <c r="W40" s="77" t="str">
        <f t="shared" si="10"/>
        <v/>
      </c>
      <c r="X40" s="41" t="str">
        <f t="shared" si="11"/>
        <v/>
      </c>
      <c r="Y40" s="41" t="str">
        <f t="shared" si="12"/>
        <v/>
      </c>
      <c r="Z40" s="41" t="str">
        <f t="shared" si="13"/>
        <v/>
      </c>
      <c r="AA40" s="42" t="str">
        <f t="shared" si="14"/>
        <v/>
      </c>
      <c r="AB40" s="338">
        <f t="shared" si="15"/>
        <v>0</v>
      </c>
      <c r="AC40" s="338" t="str">
        <f t="shared" si="16"/>
        <v/>
      </c>
      <c r="AD40" s="338" t="str">
        <f t="shared" si="17"/>
        <v/>
      </c>
      <c r="AE40" s="339" t="str">
        <f t="shared" si="18"/>
        <v/>
      </c>
      <c r="AF40" s="339" t="str">
        <f t="shared" si="19"/>
        <v/>
      </c>
      <c r="AG40" s="340" t="str">
        <f t="shared" si="20"/>
        <v/>
      </c>
      <c r="AH40" s="339" t="str">
        <f t="shared" si="21"/>
        <v/>
      </c>
      <c r="AI40" s="339" t="str">
        <f t="shared" si="22"/>
        <v/>
      </c>
      <c r="AJ40" s="340" t="str">
        <f t="shared" si="23"/>
        <v/>
      </c>
      <c r="AK40" s="339" t="str">
        <f t="shared" si="24"/>
        <v/>
      </c>
      <c r="AL40" s="339" t="str">
        <f t="shared" si="25"/>
        <v/>
      </c>
      <c r="AM40" s="340" t="str">
        <f t="shared" si="26"/>
        <v/>
      </c>
      <c r="AN40" s="341" t="str">
        <f t="shared" si="27"/>
        <v/>
      </c>
      <c r="AO40" s="342" t="str">
        <f t="shared" si="28"/>
        <v/>
      </c>
      <c r="AP40" s="339" t="str">
        <f t="shared" si="29"/>
        <v/>
      </c>
      <c r="AQ40" s="340" t="str">
        <f t="shared" si="30"/>
        <v/>
      </c>
      <c r="AR40" s="342" t="str">
        <f t="shared" si="31"/>
        <v/>
      </c>
      <c r="AS40" s="339" t="str">
        <f t="shared" si="32"/>
        <v/>
      </c>
      <c r="AT40" s="340" t="str">
        <f t="shared" si="33"/>
        <v/>
      </c>
      <c r="AU40" s="342" t="str">
        <f t="shared" si="34"/>
        <v/>
      </c>
      <c r="AV40" s="339" t="str">
        <f t="shared" si="35"/>
        <v/>
      </c>
      <c r="AW40" s="340" t="str">
        <f t="shared" si="36"/>
        <v/>
      </c>
      <c r="AX40" s="343"/>
      <c r="AY40" s="340" t="str">
        <f t="shared" si="37"/>
        <v/>
      </c>
      <c r="AZ40" s="340" t="str">
        <f t="shared" si="38"/>
        <v/>
      </c>
      <c r="BA40" s="344" t="str">
        <f t="shared" si="39"/>
        <v/>
      </c>
      <c r="BB40" s="345" t="str">
        <f t="shared" si="40"/>
        <v/>
      </c>
      <c r="BC40" s="346" t="str">
        <f t="shared" si="41"/>
        <v/>
      </c>
      <c r="BD40" s="344" t="str">
        <f t="shared" si="42"/>
        <v/>
      </c>
      <c r="BE40" s="345" t="str">
        <f t="shared" si="43"/>
        <v/>
      </c>
      <c r="BF40" s="346" t="str">
        <f t="shared" si="44"/>
        <v/>
      </c>
      <c r="BG40" s="344" t="str">
        <f t="shared" si="45"/>
        <v/>
      </c>
      <c r="BH40" s="347" t="str">
        <f t="shared" si="46"/>
        <v/>
      </c>
      <c r="BI40" s="348" t="str">
        <f t="shared" si="47"/>
        <v/>
      </c>
      <c r="BJ40" s="348" t="str">
        <f t="shared" si="48"/>
        <v/>
      </c>
      <c r="BK40" s="486" t="str">
        <f t="shared" si="49"/>
        <v/>
      </c>
      <c r="BL40" s="349" t="str">
        <f t="shared" si="56"/>
        <v/>
      </c>
      <c r="BM40" s="135" t="str">
        <f t="shared" si="57"/>
        <v/>
      </c>
      <c r="BN40" s="136" t="str">
        <f t="shared" si="58"/>
        <v/>
      </c>
      <c r="BO40" s="137" t="str">
        <f t="shared" si="59"/>
        <v/>
      </c>
      <c r="BP40" s="135" t="str">
        <f t="shared" si="60"/>
        <v/>
      </c>
      <c r="BQ40" s="136" t="str">
        <f t="shared" si="61"/>
        <v/>
      </c>
      <c r="BR40" s="137" t="str">
        <f t="shared" si="62"/>
        <v/>
      </c>
      <c r="BS40" s="135" t="str">
        <f t="shared" si="63"/>
        <v/>
      </c>
      <c r="BT40" s="140" t="str">
        <f t="shared" si="64"/>
        <v/>
      </c>
      <c r="BU40" s="348" t="str">
        <f t="shared" si="50"/>
        <v/>
      </c>
      <c r="BV40" s="348" t="str">
        <f t="shared" si="51"/>
        <v/>
      </c>
      <c r="BW40" s="348" t="str">
        <f t="shared" si="52"/>
        <v/>
      </c>
      <c r="BX40" s="350" t="str">
        <f t="shared" si="53"/>
        <v/>
      </c>
      <c r="BY40" s="351" t="str">
        <f t="shared" si="54"/>
        <v/>
      </c>
    </row>
    <row r="41" spans="1:77" s="5" customFormat="1" ht="15.6" x14ac:dyDescent="0.3">
      <c r="A41" s="141">
        <v>20</v>
      </c>
      <c r="B41" s="333"/>
      <c r="C41" s="22"/>
      <c r="D41" s="754"/>
      <c r="E41" s="756"/>
      <c r="F41" s="758"/>
      <c r="G41" s="49"/>
      <c r="H41" s="334"/>
      <c r="I41" s="334"/>
      <c r="J41" s="335"/>
      <c r="K41" s="336"/>
      <c r="L41" s="38" t="str">
        <f t="shared" si="0"/>
        <v/>
      </c>
      <c r="M41" s="38" t="str">
        <f t="shared" si="1"/>
        <v/>
      </c>
      <c r="N41" s="38" t="str">
        <f t="shared" si="2"/>
        <v/>
      </c>
      <c r="O41" s="39" t="str">
        <f t="shared" si="3"/>
        <v/>
      </c>
      <c r="P41" s="40" t="str">
        <f t="shared" si="55"/>
        <v/>
      </c>
      <c r="Q41" s="77" t="str">
        <f t="shared" si="4"/>
        <v/>
      </c>
      <c r="R41" s="337" t="str">
        <f t="shared" si="5"/>
        <v/>
      </c>
      <c r="S41" s="40" t="str">
        <f t="shared" si="6"/>
        <v/>
      </c>
      <c r="T41" s="77" t="str">
        <f t="shared" si="7"/>
        <v/>
      </c>
      <c r="U41" s="337" t="str">
        <f t="shared" si="8"/>
        <v/>
      </c>
      <c r="V41" s="40" t="str">
        <f t="shared" si="9"/>
        <v/>
      </c>
      <c r="W41" s="77" t="str">
        <f t="shared" si="10"/>
        <v/>
      </c>
      <c r="X41" s="41" t="str">
        <f t="shared" si="11"/>
        <v/>
      </c>
      <c r="Y41" s="41" t="str">
        <f t="shared" si="12"/>
        <v/>
      </c>
      <c r="Z41" s="41" t="str">
        <f t="shared" si="13"/>
        <v/>
      </c>
      <c r="AA41" s="42" t="str">
        <f t="shared" si="14"/>
        <v/>
      </c>
      <c r="AB41" s="338">
        <f t="shared" si="15"/>
        <v>0</v>
      </c>
      <c r="AC41" s="338" t="str">
        <f t="shared" si="16"/>
        <v/>
      </c>
      <c r="AD41" s="338" t="str">
        <f t="shared" si="17"/>
        <v/>
      </c>
      <c r="AE41" s="339" t="str">
        <f t="shared" si="18"/>
        <v/>
      </c>
      <c r="AF41" s="339" t="str">
        <f t="shared" si="19"/>
        <v/>
      </c>
      <c r="AG41" s="340" t="str">
        <f t="shared" si="20"/>
        <v/>
      </c>
      <c r="AH41" s="339" t="str">
        <f t="shared" si="21"/>
        <v/>
      </c>
      <c r="AI41" s="339" t="str">
        <f t="shared" si="22"/>
        <v/>
      </c>
      <c r="AJ41" s="340" t="str">
        <f t="shared" si="23"/>
        <v/>
      </c>
      <c r="AK41" s="339" t="str">
        <f t="shared" si="24"/>
        <v/>
      </c>
      <c r="AL41" s="339" t="str">
        <f t="shared" si="25"/>
        <v/>
      </c>
      <c r="AM41" s="340" t="str">
        <f t="shared" si="26"/>
        <v/>
      </c>
      <c r="AN41" s="341" t="str">
        <f t="shared" si="27"/>
        <v/>
      </c>
      <c r="AO41" s="342" t="str">
        <f t="shared" si="28"/>
        <v/>
      </c>
      <c r="AP41" s="339" t="str">
        <f t="shared" si="29"/>
        <v/>
      </c>
      <c r="AQ41" s="340" t="str">
        <f t="shared" si="30"/>
        <v/>
      </c>
      <c r="AR41" s="342" t="str">
        <f t="shared" si="31"/>
        <v/>
      </c>
      <c r="AS41" s="339" t="str">
        <f t="shared" si="32"/>
        <v/>
      </c>
      <c r="AT41" s="340" t="str">
        <f t="shared" si="33"/>
        <v/>
      </c>
      <c r="AU41" s="342" t="str">
        <f t="shared" si="34"/>
        <v/>
      </c>
      <c r="AV41" s="339" t="str">
        <f t="shared" si="35"/>
        <v/>
      </c>
      <c r="AW41" s="340" t="str">
        <f t="shared" si="36"/>
        <v/>
      </c>
      <c r="AX41" s="343"/>
      <c r="AY41" s="340" t="str">
        <f t="shared" si="37"/>
        <v/>
      </c>
      <c r="AZ41" s="340" t="str">
        <f t="shared" si="38"/>
        <v/>
      </c>
      <c r="BA41" s="344" t="str">
        <f t="shared" si="39"/>
        <v/>
      </c>
      <c r="BB41" s="345" t="str">
        <f t="shared" si="40"/>
        <v/>
      </c>
      <c r="BC41" s="346" t="str">
        <f t="shared" si="41"/>
        <v/>
      </c>
      <c r="BD41" s="344" t="str">
        <f t="shared" si="42"/>
        <v/>
      </c>
      <c r="BE41" s="345" t="str">
        <f t="shared" si="43"/>
        <v/>
      </c>
      <c r="BF41" s="346" t="str">
        <f t="shared" si="44"/>
        <v/>
      </c>
      <c r="BG41" s="344" t="str">
        <f t="shared" si="45"/>
        <v/>
      </c>
      <c r="BH41" s="347" t="str">
        <f t="shared" si="46"/>
        <v/>
      </c>
      <c r="BI41" s="348" t="str">
        <f t="shared" si="47"/>
        <v/>
      </c>
      <c r="BJ41" s="348" t="str">
        <f t="shared" si="48"/>
        <v/>
      </c>
      <c r="BK41" s="486" t="str">
        <f t="shared" si="49"/>
        <v/>
      </c>
      <c r="BL41" s="349" t="str">
        <f t="shared" si="56"/>
        <v/>
      </c>
      <c r="BM41" s="135" t="str">
        <f t="shared" si="57"/>
        <v/>
      </c>
      <c r="BN41" s="136" t="str">
        <f t="shared" si="58"/>
        <v/>
      </c>
      <c r="BO41" s="137" t="str">
        <f t="shared" si="59"/>
        <v/>
      </c>
      <c r="BP41" s="135" t="str">
        <f t="shared" si="60"/>
        <v/>
      </c>
      <c r="BQ41" s="136" t="str">
        <f t="shared" si="61"/>
        <v/>
      </c>
      <c r="BR41" s="137" t="str">
        <f t="shared" si="62"/>
        <v/>
      </c>
      <c r="BS41" s="135" t="str">
        <f t="shared" si="63"/>
        <v/>
      </c>
      <c r="BT41" s="140" t="str">
        <f t="shared" si="64"/>
        <v/>
      </c>
      <c r="BU41" s="348" t="str">
        <f t="shared" si="50"/>
        <v/>
      </c>
      <c r="BV41" s="348" t="str">
        <f t="shared" si="51"/>
        <v/>
      </c>
      <c r="BW41" s="348" t="str">
        <f t="shared" si="52"/>
        <v/>
      </c>
      <c r="BX41" s="350" t="str">
        <f t="shared" si="53"/>
        <v/>
      </c>
      <c r="BY41" s="351" t="str">
        <f t="shared" si="54"/>
        <v/>
      </c>
    </row>
    <row r="42" spans="1:77" s="5" customFormat="1" ht="15.6" x14ac:dyDescent="0.3">
      <c r="A42" s="141">
        <v>21</v>
      </c>
      <c r="B42" s="333"/>
      <c r="C42" s="22"/>
      <c r="D42" s="754"/>
      <c r="E42" s="756"/>
      <c r="F42" s="758"/>
      <c r="G42" s="49"/>
      <c r="H42" s="334"/>
      <c r="I42" s="334"/>
      <c r="J42" s="335"/>
      <c r="K42" s="336"/>
      <c r="L42" s="38" t="str">
        <f t="shared" si="0"/>
        <v/>
      </c>
      <c r="M42" s="38" t="str">
        <f t="shared" si="1"/>
        <v/>
      </c>
      <c r="N42" s="38" t="str">
        <f t="shared" si="2"/>
        <v/>
      </c>
      <c r="O42" s="39" t="str">
        <f t="shared" si="3"/>
        <v/>
      </c>
      <c r="P42" s="40" t="str">
        <f t="shared" si="55"/>
        <v/>
      </c>
      <c r="Q42" s="77" t="str">
        <f t="shared" si="4"/>
        <v/>
      </c>
      <c r="R42" s="337" t="str">
        <f t="shared" si="5"/>
        <v/>
      </c>
      <c r="S42" s="40" t="str">
        <f t="shared" si="6"/>
        <v/>
      </c>
      <c r="T42" s="77" t="str">
        <f t="shared" si="7"/>
        <v/>
      </c>
      <c r="U42" s="337" t="str">
        <f t="shared" si="8"/>
        <v/>
      </c>
      <c r="V42" s="40" t="str">
        <f t="shared" si="9"/>
        <v/>
      </c>
      <c r="W42" s="77" t="str">
        <f t="shared" si="10"/>
        <v/>
      </c>
      <c r="X42" s="41" t="str">
        <f t="shared" si="11"/>
        <v/>
      </c>
      <c r="Y42" s="41" t="str">
        <f t="shared" si="12"/>
        <v/>
      </c>
      <c r="Z42" s="41" t="str">
        <f t="shared" si="13"/>
        <v/>
      </c>
      <c r="AA42" s="42" t="str">
        <f t="shared" si="14"/>
        <v/>
      </c>
      <c r="AB42" s="338">
        <f t="shared" si="15"/>
        <v>0</v>
      </c>
      <c r="AC42" s="338" t="str">
        <f t="shared" si="16"/>
        <v/>
      </c>
      <c r="AD42" s="338" t="str">
        <f t="shared" si="17"/>
        <v/>
      </c>
      <c r="AE42" s="339" t="str">
        <f t="shared" si="18"/>
        <v/>
      </c>
      <c r="AF42" s="339" t="str">
        <f t="shared" si="19"/>
        <v/>
      </c>
      <c r="AG42" s="340" t="str">
        <f t="shared" si="20"/>
        <v/>
      </c>
      <c r="AH42" s="339" t="str">
        <f t="shared" si="21"/>
        <v/>
      </c>
      <c r="AI42" s="339" t="str">
        <f t="shared" si="22"/>
        <v/>
      </c>
      <c r="AJ42" s="340" t="str">
        <f t="shared" si="23"/>
        <v/>
      </c>
      <c r="AK42" s="339" t="str">
        <f t="shared" si="24"/>
        <v/>
      </c>
      <c r="AL42" s="339" t="str">
        <f t="shared" si="25"/>
        <v/>
      </c>
      <c r="AM42" s="340" t="str">
        <f t="shared" si="26"/>
        <v/>
      </c>
      <c r="AN42" s="341" t="str">
        <f t="shared" si="27"/>
        <v/>
      </c>
      <c r="AO42" s="342" t="str">
        <f t="shared" si="28"/>
        <v/>
      </c>
      <c r="AP42" s="339" t="str">
        <f t="shared" si="29"/>
        <v/>
      </c>
      <c r="AQ42" s="340" t="str">
        <f t="shared" si="30"/>
        <v/>
      </c>
      <c r="AR42" s="342" t="str">
        <f t="shared" si="31"/>
        <v/>
      </c>
      <c r="AS42" s="339" t="str">
        <f t="shared" si="32"/>
        <v/>
      </c>
      <c r="AT42" s="340" t="str">
        <f t="shared" si="33"/>
        <v/>
      </c>
      <c r="AU42" s="342" t="str">
        <f t="shared" si="34"/>
        <v/>
      </c>
      <c r="AV42" s="339" t="str">
        <f t="shared" si="35"/>
        <v/>
      </c>
      <c r="AW42" s="340" t="str">
        <f t="shared" si="36"/>
        <v/>
      </c>
      <c r="AX42" s="343"/>
      <c r="AY42" s="340" t="str">
        <f t="shared" si="37"/>
        <v/>
      </c>
      <c r="AZ42" s="340" t="str">
        <f t="shared" si="38"/>
        <v/>
      </c>
      <c r="BA42" s="344" t="str">
        <f t="shared" si="39"/>
        <v/>
      </c>
      <c r="BB42" s="345" t="str">
        <f t="shared" si="40"/>
        <v/>
      </c>
      <c r="BC42" s="346" t="str">
        <f t="shared" si="41"/>
        <v/>
      </c>
      <c r="BD42" s="344" t="str">
        <f t="shared" si="42"/>
        <v/>
      </c>
      <c r="BE42" s="345" t="str">
        <f t="shared" si="43"/>
        <v/>
      </c>
      <c r="BF42" s="346" t="str">
        <f t="shared" si="44"/>
        <v/>
      </c>
      <c r="BG42" s="344" t="str">
        <f t="shared" si="45"/>
        <v/>
      </c>
      <c r="BH42" s="347" t="str">
        <f t="shared" si="46"/>
        <v/>
      </c>
      <c r="BI42" s="348" t="str">
        <f t="shared" si="47"/>
        <v/>
      </c>
      <c r="BJ42" s="348" t="str">
        <f t="shared" si="48"/>
        <v/>
      </c>
      <c r="BK42" s="486" t="str">
        <f t="shared" si="49"/>
        <v/>
      </c>
      <c r="BL42" s="349" t="str">
        <f t="shared" si="56"/>
        <v/>
      </c>
      <c r="BM42" s="135" t="str">
        <f t="shared" si="57"/>
        <v/>
      </c>
      <c r="BN42" s="136" t="str">
        <f t="shared" si="58"/>
        <v/>
      </c>
      <c r="BO42" s="137" t="str">
        <f t="shared" si="59"/>
        <v/>
      </c>
      <c r="BP42" s="135" t="str">
        <f t="shared" si="60"/>
        <v/>
      </c>
      <c r="BQ42" s="136" t="str">
        <f t="shared" si="61"/>
        <v/>
      </c>
      <c r="BR42" s="137" t="str">
        <f t="shared" si="62"/>
        <v/>
      </c>
      <c r="BS42" s="135" t="str">
        <f t="shared" si="63"/>
        <v/>
      </c>
      <c r="BT42" s="140" t="str">
        <f t="shared" si="64"/>
        <v/>
      </c>
      <c r="BU42" s="348" t="str">
        <f t="shared" si="50"/>
        <v/>
      </c>
      <c r="BV42" s="348" t="str">
        <f t="shared" si="51"/>
        <v/>
      </c>
      <c r="BW42" s="348" t="str">
        <f t="shared" si="52"/>
        <v/>
      </c>
      <c r="BX42" s="350" t="str">
        <f t="shared" si="53"/>
        <v/>
      </c>
      <c r="BY42" s="351" t="str">
        <f t="shared" si="54"/>
        <v/>
      </c>
    </row>
    <row r="43" spans="1:77" s="5" customFormat="1" ht="15.6" x14ac:dyDescent="0.3">
      <c r="A43" s="141">
        <v>22</v>
      </c>
      <c r="B43" s="333"/>
      <c r="C43" s="22"/>
      <c r="D43" s="754"/>
      <c r="E43" s="756"/>
      <c r="F43" s="758"/>
      <c r="G43" s="49"/>
      <c r="H43" s="334"/>
      <c r="I43" s="334"/>
      <c r="J43" s="335"/>
      <c r="K43" s="336"/>
      <c r="L43" s="38" t="str">
        <f t="shared" si="0"/>
        <v/>
      </c>
      <c r="M43" s="38" t="str">
        <f t="shared" si="1"/>
        <v/>
      </c>
      <c r="N43" s="38" t="str">
        <f t="shared" si="2"/>
        <v/>
      </c>
      <c r="O43" s="39" t="str">
        <f t="shared" si="3"/>
        <v/>
      </c>
      <c r="P43" s="40" t="str">
        <f t="shared" si="55"/>
        <v/>
      </c>
      <c r="Q43" s="77" t="str">
        <f t="shared" si="4"/>
        <v/>
      </c>
      <c r="R43" s="337" t="str">
        <f t="shared" si="5"/>
        <v/>
      </c>
      <c r="S43" s="40" t="str">
        <f t="shared" si="6"/>
        <v/>
      </c>
      <c r="T43" s="77" t="str">
        <f t="shared" si="7"/>
        <v/>
      </c>
      <c r="U43" s="337" t="str">
        <f t="shared" si="8"/>
        <v/>
      </c>
      <c r="V43" s="40" t="str">
        <f t="shared" si="9"/>
        <v/>
      </c>
      <c r="W43" s="77" t="str">
        <f t="shared" si="10"/>
        <v/>
      </c>
      <c r="X43" s="41" t="str">
        <f t="shared" si="11"/>
        <v/>
      </c>
      <c r="Y43" s="41" t="str">
        <f t="shared" si="12"/>
        <v/>
      </c>
      <c r="Z43" s="41" t="str">
        <f t="shared" si="13"/>
        <v/>
      </c>
      <c r="AA43" s="42" t="str">
        <f t="shared" si="14"/>
        <v/>
      </c>
      <c r="AB43" s="338">
        <f t="shared" si="15"/>
        <v>0</v>
      </c>
      <c r="AC43" s="338" t="str">
        <f t="shared" si="16"/>
        <v/>
      </c>
      <c r="AD43" s="338" t="str">
        <f t="shared" si="17"/>
        <v/>
      </c>
      <c r="AE43" s="339" t="str">
        <f t="shared" si="18"/>
        <v/>
      </c>
      <c r="AF43" s="339" t="str">
        <f t="shared" si="19"/>
        <v/>
      </c>
      <c r="AG43" s="340" t="str">
        <f t="shared" si="20"/>
        <v/>
      </c>
      <c r="AH43" s="339" t="str">
        <f t="shared" si="21"/>
        <v/>
      </c>
      <c r="AI43" s="339" t="str">
        <f t="shared" si="22"/>
        <v/>
      </c>
      <c r="AJ43" s="340" t="str">
        <f t="shared" si="23"/>
        <v/>
      </c>
      <c r="AK43" s="339" t="str">
        <f t="shared" si="24"/>
        <v/>
      </c>
      <c r="AL43" s="339" t="str">
        <f t="shared" si="25"/>
        <v/>
      </c>
      <c r="AM43" s="340" t="str">
        <f t="shared" si="26"/>
        <v/>
      </c>
      <c r="AN43" s="341" t="str">
        <f t="shared" si="27"/>
        <v/>
      </c>
      <c r="AO43" s="342" t="str">
        <f t="shared" si="28"/>
        <v/>
      </c>
      <c r="AP43" s="339" t="str">
        <f t="shared" si="29"/>
        <v/>
      </c>
      <c r="AQ43" s="340" t="str">
        <f t="shared" si="30"/>
        <v/>
      </c>
      <c r="AR43" s="342" t="str">
        <f t="shared" si="31"/>
        <v/>
      </c>
      <c r="AS43" s="339" t="str">
        <f t="shared" si="32"/>
        <v/>
      </c>
      <c r="AT43" s="340" t="str">
        <f t="shared" si="33"/>
        <v/>
      </c>
      <c r="AU43" s="342" t="str">
        <f t="shared" si="34"/>
        <v/>
      </c>
      <c r="AV43" s="339" t="str">
        <f t="shared" si="35"/>
        <v/>
      </c>
      <c r="AW43" s="340" t="str">
        <f t="shared" si="36"/>
        <v/>
      </c>
      <c r="AX43" s="343"/>
      <c r="AY43" s="340" t="str">
        <f t="shared" si="37"/>
        <v/>
      </c>
      <c r="AZ43" s="340" t="str">
        <f t="shared" si="38"/>
        <v/>
      </c>
      <c r="BA43" s="344" t="str">
        <f t="shared" si="39"/>
        <v/>
      </c>
      <c r="BB43" s="345" t="str">
        <f t="shared" si="40"/>
        <v/>
      </c>
      <c r="BC43" s="346" t="str">
        <f t="shared" si="41"/>
        <v/>
      </c>
      <c r="BD43" s="344" t="str">
        <f t="shared" si="42"/>
        <v/>
      </c>
      <c r="BE43" s="345" t="str">
        <f t="shared" si="43"/>
        <v/>
      </c>
      <c r="BF43" s="346" t="str">
        <f t="shared" si="44"/>
        <v/>
      </c>
      <c r="BG43" s="344" t="str">
        <f t="shared" si="45"/>
        <v/>
      </c>
      <c r="BH43" s="347" t="str">
        <f t="shared" si="46"/>
        <v/>
      </c>
      <c r="BI43" s="348" t="str">
        <f t="shared" si="47"/>
        <v/>
      </c>
      <c r="BJ43" s="348" t="str">
        <f t="shared" si="48"/>
        <v/>
      </c>
      <c r="BK43" s="486" t="str">
        <f t="shared" si="49"/>
        <v/>
      </c>
      <c r="BL43" s="349" t="str">
        <f t="shared" si="56"/>
        <v/>
      </c>
      <c r="BM43" s="135" t="str">
        <f t="shared" si="57"/>
        <v/>
      </c>
      <c r="BN43" s="136" t="str">
        <f t="shared" si="58"/>
        <v/>
      </c>
      <c r="BO43" s="137" t="str">
        <f t="shared" si="59"/>
        <v/>
      </c>
      <c r="BP43" s="135" t="str">
        <f t="shared" si="60"/>
        <v/>
      </c>
      <c r="BQ43" s="136" t="str">
        <f t="shared" si="61"/>
        <v/>
      </c>
      <c r="BR43" s="137" t="str">
        <f t="shared" si="62"/>
        <v/>
      </c>
      <c r="BS43" s="135" t="str">
        <f t="shared" si="63"/>
        <v/>
      </c>
      <c r="BT43" s="140" t="str">
        <f t="shared" si="64"/>
        <v/>
      </c>
      <c r="BU43" s="348" t="str">
        <f t="shared" si="50"/>
        <v/>
      </c>
      <c r="BV43" s="348" t="str">
        <f t="shared" si="51"/>
        <v/>
      </c>
      <c r="BW43" s="348" t="str">
        <f t="shared" si="52"/>
        <v/>
      </c>
      <c r="BX43" s="350" t="str">
        <f t="shared" si="53"/>
        <v/>
      </c>
      <c r="BY43" s="351" t="str">
        <f t="shared" si="54"/>
        <v/>
      </c>
    </row>
    <row r="44" spans="1:77" s="5" customFormat="1" ht="15.6" x14ac:dyDescent="0.3">
      <c r="A44" s="141">
        <v>23</v>
      </c>
      <c r="B44" s="333"/>
      <c r="C44" s="22"/>
      <c r="D44" s="754"/>
      <c r="E44" s="756"/>
      <c r="F44" s="758"/>
      <c r="G44" s="49"/>
      <c r="H44" s="334"/>
      <c r="I44" s="334"/>
      <c r="J44" s="335"/>
      <c r="K44" s="336"/>
      <c r="L44" s="38" t="str">
        <f t="shared" si="0"/>
        <v/>
      </c>
      <c r="M44" s="38" t="str">
        <f t="shared" si="1"/>
        <v/>
      </c>
      <c r="N44" s="38" t="str">
        <f t="shared" si="2"/>
        <v/>
      </c>
      <c r="O44" s="39" t="str">
        <f t="shared" si="3"/>
        <v/>
      </c>
      <c r="P44" s="40" t="str">
        <f t="shared" si="55"/>
        <v/>
      </c>
      <c r="Q44" s="77" t="str">
        <f t="shared" si="4"/>
        <v/>
      </c>
      <c r="R44" s="337" t="str">
        <f t="shared" si="5"/>
        <v/>
      </c>
      <c r="S44" s="40" t="str">
        <f t="shared" si="6"/>
        <v/>
      </c>
      <c r="T44" s="77" t="str">
        <f t="shared" si="7"/>
        <v/>
      </c>
      <c r="U44" s="337" t="str">
        <f t="shared" si="8"/>
        <v/>
      </c>
      <c r="V44" s="40" t="str">
        <f t="shared" si="9"/>
        <v/>
      </c>
      <c r="W44" s="77" t="str">
        <f t="shared" si="10"/>
        <v/>
      </c>
      <c r="X44" s="41" t="str">
        <f t="shared" si="11"/>
        <v/>
      </c>
      <c r="Y44" s="41" t="str">
        <f t="shared" si="12"/>
        <v/>
      </c>
      <c r="Z44" s="41" t="str">
        <f t="shared" si="13"/>
        <v/>
      </c>
      <c r="AA44" s="42" t="str">
        <f t="shared" si="14"/>
        <v/>
      </c>
      <c r="AB44" s="338">
        <f t="shared" si="15"/>
        <v>0</v>
      </c>
      <c r="AC44" s="338" t="str">
        <f t="shared" si="16"/>
        <v/>
      </c>
      <c r="AD44" s="338" t="str">
        <f t="shared" si="17"/>
        <v/>
      </c>
      <c r="AE44" s="339" t="str">
        <f t="shared" si="18"/>
        <v/>
      </c>
      <c r="AF44" s="339" t="str">
        <f t="shared" si="19"/>
        <v/>
      </c>
      <c r="AG44" s="340" t="str">
        <f t="shared" si="20"/>
        <v/>
      </c>
      <c r="AH44" s="339" t="str">
        <f t="shared" si="21"/>
        <v/>
      </c>
      <c r="AI44" s="339" t="str">
        <f t="shared" si="22"/>
        <v/>
      </c>
      <c r="AJ44" s="340" t="str">
        <f t="shared" si="23"/>
        <v/>
      </c>
      <c r="AK44" s="339" t="str">
        <f t="shared" si="24"/>
        <v/>
      </c>
      <c r="AL44" s="339" t="str">
        <f t="shared" si="25"/>
        <v/>
      </c>
      <c r="AM44" s="340" t="str">
        <f t="shared" si="26"/>
        <v/>
      </c>
      <c r="AN44" s="341" t="str">
        <f t="shared" si="27"/>
        <v/>
      </c>
      <c r="AO44" s="342" t="str">
        <f t="shared" si="28"/>
        <v/>
      </c>
      <c r="AP44" s="339" t="str">
        <f t="shared" si="29"/>
        <v/>
      </c>
      <c r="AQ44" s="340" t="str">
        <f t="shared" si="30"/>
        <v/>
      </c>
      <c r="AR44" s="342" t="str">
        <f t="shared" si="31"/>
        <v/>
      </c>
      <c r="AS44" s="339" t="str">
        <f t="shared" si="32"/>
        <v/>
      </c>
      <c r="AT44" s="340" t="str">
        <f t="shared" si="33"/>
        <v/>
      </c>
      <c r="AU44" s="342" t="str">
        <f t="shared" si="34"/>
        <v/>
      </c>
      <c r="AV44" s="339" t="str">
        <f t="shared" si="35"/>
        <v/>
      </c>
      <c r="AW44" s="340" t="str">
        <f t="shared" si="36"/>
        <v/>
      </c>
      <c r="AX44" s="343"/>
      <c r="AY44" s="340" t="str">
        <f t="shared" si="37"/>
        <v/>
      </c>
      <c r="AZ44" s="340" t="str">
        <f t="shared" si="38"/>
        <v/>
      </c>
      <c r="BA44" s="344" t="str">
        <f t="shared" si="39"/>
        <v/>
      </c>
      <c r="BB44" s="345" t="str">
        <f t="shared" si="40"/>
        <v/>
      </c>
      <c r="BC44" s="346" t="str">
        <f t="shared" si="41"/>
        <v/>
      </c>
      <c r="BD44" s="344" t="str">
        <f t="shared" si="42"/>
        <v/>
      </c>
      <c r="BE44" s="345" t="str">
        <f t="shared" si="43"/>
        <v/>
      </c>
      <c r="BF44" s="346" t="str">
        <f t="shared" si="44"/>
        <v/>
      </c>
      <c r="BG44" s="344" t="str">
        <f t="shared" si="45"/>
        <v/>
      </c>
      <c r="BH44" s="347" t="str">
        <f t="shared" si="46"/>
        <v/>
      </c>
      <c r="BI44" s="348" t="str">
        <f t="shared" si="47"/>
        <v/>
      </c>
      <c r="BJ44" s="348" t="str">
        <f t="shared" si="48"/>
        <v/>
      </c>
      <c r="BK44" s="486" t="str">
        <f t="shared" si="49"/>
        <v/>
      </c>
      <c r="BL44" s="349" t="str">
        <f t="shared" si="56"/>
        <v/>
      </c>
      <c r="BM44" s="135" t="str">
        <f t="shared" si="57"/>
        <v/>
      </c>
      <c r="BN44" s="136" t="str">
        <f t="shared" si="58"/>
        <v/>
      </c>
      <c r="BO44" s="137" t="str">
        <f t="shared" si="59"/>
        <v/>
      </c>
      <c r="BP44" s="135" t="str">
        <f t="shared" si="60"/>
        <v/>
      </c>
      <c r="BQ44" s="136" t="str">
        <f t="shared" si="61"/>
        <v/>
      </c>
      <c r="BR44" s="137" t="str">
        <f t="shared" si="62"/>
        <v/>
      </c>
      <c r="BS44" s="135" t="str">
        <f t="shared" si="63"/>
        <v/>
      </c>
      <c r="BT44" s="140" t="str">
        <f t="shared" si="64"/>
        <v/>
      </c>
      <c r="BU44" s="348" t="str">
        <f t="shared" si="50"/>
        <v/>
      </c>
      <c r="BV44" s="348" t="str">
        <f t="shared" si="51"/>
        <v/>
      </c>
      <c r="BW44" s="348" t="str">
        <f t="shared" si="52"/>
        <v/>
      </c>
      <c r="BX44" s="350" t="str">
        <f t="shared" si="53"/>
        <v/>
      </c>
      <c r="BY44" s="351" t="str">
        <f t="shared" si="54"/>
        <v/>
      </c>
    </row>
    <row r="45" spans="1:77" s="5" customFormat="1" ht="15.6" x14ac:dyDescent="0.3">
      <c r="A45" s="141">
        <v>24</v>
      </c>
      <c r="B45" s="333"/>
      <c r="C45" s="22"/>
      <c r="D45" s="754"/>
      <c r="E45" s="756"/>
      <c r="F45" s="758"/>
      <c r="G45" s="49"/>
      <c r="H45" s="334"/>
      <c r="I45" s="334"/>
      <c r="J45" s="335"/>
      <c r="K45" s="336"/>
      <c r="L45" s="38" t="str">
        <f t="shared" si="0"/>
        <v/>
      </c>
      <c r="M45" s="38" t="str">
        <f t="shared" si="1"/>
        <v/>
      </c>
      <c r="N45" s="38" t="str">
        <f t="shared" si="2"/>
        <v/>
      </c>
      <c r="O45" s="39" t="str">
        <f t="shared" si="3"/>
        <v/>
      </c>
      <c r="P45" s="40" t="str">
        <f t="shared" si="55"/>
        <v/>
      </c>
      <c r="Q45" s="77" t="str">
        <f t="shared" si="4"/>
        <v/>
      </c>
      <c r="R45" s="337" t="str">
        <f t="shared" si="5"/>
        <v/>
      </c>
      <c r="S45" s="40" t="str">
        <f t="shared" si="6"/>
        <v/>
      </c>
      <c r="T45" s="77" t="str">
        <f t="shared" si="7"/>
        <v/>
      </c>
      <c r="U45" s="337" t="str">
        <f t="shared" si="8"/>
        <v/>
      </c>
      <c r="V45" s="40" t="str">
        <f t="shared" si="9"/>
        <v/>
      </c>
      <c r="W45" s="77" t="str">
        <f t="shared" si="10"/>
        <v/>
      </c>
      <c r="X45" s="41" t="str">
        <f t="shared" si="11"/>
        <v/>
      </c>
      <c r="Y45" s="41" t="str">
        <f t="shared" si="12"/>
        <v/>
      </c>
      <c r="Z45" s="41" t="str">
        <f t="shared" si="13"/>
        <v/>
      </c>
      <c r="AA45" s="42" t="str">
        <f t="shared" si="14"/>
        <v/>
      </c>
      <c r="AB45" s="338">
        <f t="shared" si="15"/>
        <v>0</v>
      </c>
      <c r="AC45" s="338" t="str">
        <f t="shared" si="16"/>
        <v/>
      </c>
      <c r="AD45" s="338" t="str">
        <f t="shared" si="17"/>
        <v/>
      </c>
      <c r="AE45" s="339" t="str">
        <f t="shared" si="18"/>
        <v/>
      </c>
      <c r="AF45" s="339" t="str">
        <f t="shared" si="19"/>
        <v/>
      </c>
      <c r="AG45" s="340" t="str">
        <f t="shared" si="20"/>
        <v/>
      </c>
      <c r="AH45" s="339" t="str">
        <f t="shared" si="21"/>
        <v/>
      </c>
      <c r="AI45" s="339" t="str">
        <f t="shared" si="22"/>
        <v/>
      </c>
      <c r="AJ45" s="340" t="str">
        <f t="shared" si="23"/>
        <v/>
      </c>
      <c r="AK45" s="339" t="str">
        <f t="shared" si="24"/>
        <v/>
      </c>
      <c r="AL45" s="339" t="str">
        <f t="shared" si="25"/>
        <v/>
      </c>
      <c r="AM45" s="340" t="str">
        <f t="shared" si="26"/>
        <v/>
      </c>
      <c r="AN45" s="341" t="str">
        <f t="shared" si="27"/>
        <v/>
      </c>
      <c r="AO45" s="342" t="str">
        <f t="shared" si="28"/>
        <v/>
      </c>
      <c r="AP45" s="339" t="str">
        <f t="shared" si="29"/>
        <v/>
      </c>
      <c r="AQ45" s="340" t="str">
        <f t="shared" si="30"/>
        <v/>
      </c>
      <c r="AR45" s="342" t="str">
        <f t="shared" si="31"/>
        <v/>
      </c>
      <c r="AS45" s="339" t="str">
        <f t="shared" si="32"/>
        <v/>
      </c>
      <c r="AT45" s="340" t="str">
        <f t="shared" si="33"/>
        <v/>
      </c>
      <c r="AU45" s="342" t="str">
        <f t="shared" si="34"/>
        <v/>
      </c>
      <c r="AV45" s="339" t="str">
        <f t="shared" si="35"/>
        <v/>
      </c>
      <c r="AW45" s="340" t="str">
        <f t="shared" si="36"/>
        <v/>
      </c>
      <c r="AX45" s="343"/>
      <c r="AY45" s="340" t="str">
        <f t="shared" si="37"/>
        <v/>
      </c>
      <c r="AZ45" s="340" t="str">
        <f t="shared" si="38"/>
        <v/>
      </c>
      <c r="BA45" s="344" t="str">
        <f t="shared" si="39"/>
        <v/>
      </c>
      <c r="BB45" s="345" t="str">
        <f t="shared" si="40"/>
        <v/>
      </c>
      <c r="BC45" s="346" t="str">
        <f t="shared" si="41"/>
        <v/>
      </c>
      <c r="BD45" s="344" t="str">
        <f t="shared" si="42"/>
        <v/>
      </c>
      <c r="BE45" s="345" t="str">
        <f t="shared" si="43"/>
        <v/>
      </c>
      <c r="BF45" s="346" t="str">
        <f t="shared" si="44"/>
        <v/>
      </c>
      <c r="BG45" s="344" t="str">
        <f t="shared" si="45"/>
        <v/>
      </c>
      <c r="BH45" s="347" t="str">
        <f t="shared" si="46"/>
        <v/>
      </c>
      <c r="BI45" s="348" t="str">
        <f t="shared" si="47"/>
        <v/>
      </c>
      <c r="BJ45" s="348" t="str">
        <f t="shared" si="48"/>
        <v/>
      </c>
      <c r="BK45" s="486" t="str">
        <f t="shared" si="49"/>
        <v/>
      </c>
      <c r="BL45" s="349" t="str">
        <f t="shared" si="56"/>
        <v/>
      </c>
      <c r="BM45" s="135" t="str">
        <f t="shared" si="57"/>
        <v/>
      </c>
      <c r="BN45" s="136" t="str">
        <f t="shared" si="58"/>
        <v/>
      </c>
      <c r="BO45" s="137" t="str">
        <f t="shared" si="59"/>
        <v/>
      </c>
      <c r="BP45" s="135" t="str">
        <f t="shared" si="60"/>
        <v/>
      </c>
      <c r="BQ45" s="136" t="str">
        <f t="shared" si="61"/>
        <v/>
      </c>
      <c r="BR45" s="137" t="str">
        <f t="shared" si="62"/>
        <v/>
      </c>
      <c r="BS45" s="135" t="str">
        <f t="shared" si="63"/>
        <v/>
      </c>
      <c r="BT45" s="140" t="str">
        <f t="shared" si="64"/>
        <v/>
      </c>
      <c r="BU45" s="348" t="str">
        <f t="shared" si="50"/>
        <v/>
      </c>
      <c r="BV45" s="348" t="str">
        <f t="shared" si="51"/>
        <v/>
      </c>
      <c r="BW45" s="348" t="str">
        <f t="shared" si="52"/>
        <v/>
      </c>
      <c r="BX45" s="350" t="str">
        <f t="shared" si="53"/>
        <v/>
      </c>
      <c r="BY45" s="351" t="str">
        <f t="shared" si="54"/>
        <v/>
      </c>
    </row>
    <row r="46" spans="1:77" s="12" customFormat="1" ht="16.2" thickBot="1" x14ac:dyDescent="0.35">
      <c r="A46" s="141">
        <v>25</v>
      </c>
      <c r="B46" s="333"/>
      <c r="C46" s="22"/>
      <c r="D46" s="754"/>
      <c r="E46" s="756"/>
      <c r="F46" s="758"/>
      <c r="G46" s="49"/>
      <c r="H46" s="334"/>
      <c r="I46" s="334"/>
      <c r="J46" s="335"/>
      <c r="K46" s="336"/>
      <c r="L46" s="38" t="str">
        <f t="shared" si="0"/>
        <v/>
      </c>
      <c r="M46" s="38" t="str">
        <f t="shared" si="1"/>
        <v/>
      </c>
      <c r="N46" s="38" t="str">
        <f t="shared" si="2"/>
        <v/>
      </c>
      <c r="O46" s="39" t="str">
        <f t="shared" si="3"/>
        <v/>
      </c>
      <c r="P46" s="40" t="str">
        <f t="shared" si="55"/>
        <v/>
      </c>
      <c r="Q46" s="77" t="str">
        <f t="shared" si="4"/>
        <v/>
      </c>
      <c r="R46" s="337" t="str">
        <f t="shared" si="5"/>
        <v/>
      </c>
      <c r="S46" s="40" t="str">
        <f t="shared" si="6"/>
        <v/>
      </c>
      <c r="T46" s="77" t="str">
        <f t="shared" si="7"/>
        <v/>
      </c>
      <c r="U46" s="337" t="str">
        <f t="shared" si="8"/>
        <v/>
      </c>
      <c r="V46" s="40" t="str">
        <f t="shared" si="9"/>
        <v/>
      </c>
      <c r="W46" s="77" t="str">
        <f t="shared" si="10"/>
        <v/>
      </c>
      <c r="X46" s="41" t="str">
        <f t="shared" si="11"/>
        <v/>
      </c>
      <c r="Y46" s="41" t="str">
        <f t="shared" si="12"/>
        <v/>
      </c>
      <c r="Z46" s="41" t="str">
        <f t="shared" si="13"/>
        <v/>
      </c>
      <c r="AA46" s="42" t="str">
        <f t="shared" si="14"/>
        <v/>
      </c>
      <c r="AB46" s="338">
        <f t="shared" si="15"/>
        <v>0</v>
      </c>
      <c r="AC46" s="338" t="str">
        <f t="shared" si="16"/>
        <v/>
      </c>
      <c r="AD46" s="338" t="str">
        <f t="shared" si="17"/>
        <v/>
      </c>
      <c r="AE46" s="339" t="str">
        <f t="shared" si="18"/>
        <v/>
      </c>
      <c r="AF46" s="339" t="str">
        <f t="shared" si="19"/>
        <v/>
      </c>
      <c r="AG46" s="340" t="str">
        <f t="shared" si="20"/>
        <v/>
      </c>
      <c r="AH46" s="339" t="str">
        <f t="shared" si="21"/>
        <v/>
      </c>
      <c r="AI46" s="339" t="str">
        <f t="shared" si="22"/>
        <v/>
      </c>
      <c r="AJ46" s="340" t="str">
        <f t="shared" si="23"/>
        <v/>
      </c>
      <c r="AK46" s="339" t="str">
        <f t="shared" si="24"/>
        <v/>
      </c>
      <c r="AL46" s="339" t="str">
        <f t="shared" si="25"/>
        <v/>
      </c>
      <c r="AM46" s="340" t="str">
        <f t="shared" si="26"/>
        <v/>
      </c>
      <c r="AN46" s="341" t="str">
        <f t="shared" si="27"/>
        <v/>
      </c>
      <c r="AO46" s="342" t="str">
        <f t="shared" si="28"/>
        <v/>
      </c>
      <c r="AP46" s="339" t="str">
        <f t="shared" si="29"/>
        <v/>
      </c>
      <c r="AQ46" s="340" t="str">
        <f t="shared" si="30"/>
        <v/>
      </c>
      <c r="AR46" s="342" t="str">
        <f t="shared" si="31"/>
        <v/>
      </c>
      <c r="AS46" s="339" t="str">
        <f t="shared" si="32"/>
        <v/>
      </c>
      <c r="AT46" s="340" t="str">
        <f t="shared" si="33"/>
        <v/>
      </c>
      <c r="AU46" s="342" t="str">
        <f t="shared" si="34"/>
        <v/>
      </c>
      <c r="AV46" s="339" t="str">
        <f t="shared" si="35"/>
        <v/>
      </c>
      <c r="AW46" s="340" t="str">
        <f t="shared" si="36"/>
        <v/>
      </c>
      <c r="AX46" s="343"/>
      <c r="AY46" s="340" t="str">
        <f t="shared" si="37"/>
        <v/>
      </c>
      <c r="AZ46" s="340" t="str">
        <f t="shared" si="38"/>
        <v/>
      </c>
      <c r="BA46" s="344" t="str">
        <f t="shared" si="39"/>
        <v/>
      </c>
      <c r="BB46" s="345" t="str">
        <f t="shared" si="40"/>
        <v/>
      </c>
      <c r="BC46" s="346" t="str">
        <f t="shared" si="41"/>
        <v/>
      </c>
      <c r="BD46" s="344" t="str">
        <f t="shared" si="42"/>
        <v/>
      </c>
      <c r="BE46" s="345" t="str">
        <f t="shared" si="43"/>
        <v/>
      </c>
      <c r="BF46" s="346" t="str">
        <f t="shared" si="44"/>
        <v/>
      </c>
      <c r="BG46" s="344" t="str">
        <f t="shared" si="45"/>
        <v/>
      </c>
      <c r="BH46" s="347" t="str">
        <f t="shared" si="46"/>
        <v/>
      </c>
      <c r="BI46" s="348" t="str">
        <f t="shared" si="47"/>
        <v/>
      </c>
      <c r="BJ46" s="348" t="str">
        <f t="shared" si="48"/>
        <v/>
      </c>
      <c r="BK46" s="486" t="str">
        <f t="shared" si="49"/>
        <v/>
      </c>
      <c r="BL46" s="349" t="str">
        <f t="shared" si="56"/>
        <v/>
      </c>
      <c r="BM46" s="135" t="str">
        <f t="shared" si="57"/>
        <v/>
      </c>
      <c r="BN46" s="136" t="str">
        <f t="shared" si="58"/>
        <v/>
      </c>
      <c r="BO46" s="137" t="str">
        <f t="shared" si="59"/>
        <v/>
      </c>
      <c r="BP46" s="135" t="str">
        <f t="shared" si="60"/>
        <v/>
      </c>
      <c r="BQ46" s="136" t="str">
        <f t="shared" si="61"/>
        <v/>
      </c>
      <c r="BR46" s="137" t="str">
        <f t="shared" si="62"/>
        <v/>
      </c>
      <c r="BS46" s="135" t="str">
        <f t="shared" si="63"/>
        <v/>
      </c>
      <c r="BT46" s="140" t="str">
        <f t="shared" si="64"/>
        <v/>
      </c>
      <c r="BU46" s="348" t="str">
        <f t="shared" si="50"/>
        <v/>
      </c>
      <c r="BV46" s="348" t="str">
        <f t="shared" si="51"/>
        <v/>
      </c>
      <c r="BW46" s="348" t="str">
        <f t="shared" si="52"/>
        <v/>
      </c>
      <c r="BX46" s="350" t="str">
        <f t="shared" si="53"/>
        <v/>
      </c>
      <c r="BY46" s="351" t="str">
        <f t="shared" si="54"/>
        <v/>
      </c>
    </row>
    <row r="47" spans="1:77" s="5" customFormat="1" ht="15.6" x14ac:dyDescent="0.3">
      <c r="A47" s="141">
        <v>26</v>
      </c>
      <c r="B47" s="333"/>
      <c r="C47" s="22"/>
      <c r="D47" s="754"/>
      <c r="E47" s="756"/>
      <c r="F47" s="758"/>
      <c r="G47" s="49"/>
      <c r="H47" s="334"/>
      <c r="I47" s="334"/>
      <c r="J47" s="335"/>
      <c r="K47" s="336"/>
      <c r="L47" s="38" t="str">
        <f t="shared" si="0"/>
        <v/>
      </c>
      <c r="M47" s="38" t="str">
        <f t="shared" si="1"/>
        <v/>
      </c>
      <c r="N47" s="38" t="str">
        <f t="shared" si="2"/>
        <v/>
      </c>
      <c r="O47" s="39" t="str">
        <f t="shared" si="3"/>
        <v/>
      </c>
      <c r="P47" s="40" t="str">
        <f t="shared" si="55"/>
        <v/>
      </c>
      <c r="Q47" s="77" t="str">
        <f t="shared" si="4"/>
        <v/>
      </c>
      <c r="R47" s="337" t="str">
        <f t="shared" si="5"/>
        <v/>
      </c>
      <c r="S47" s="40" t="str">
        <f t="shared" si="6"/>
        <v/>
      </c>
      <c r="T47" s="77" t="str">
        <f t="shared" si="7"/>
        <v/>
      </c>
      <c r="U47" s="337" t="str">
        <f t="shared" si="8"/>
        <v/>
      </c>
      <c r="V47" s="40" t="str">
        <f t="shared" si="9"/>
        <v/>
      </c>
      <c r="W47" s="77" t="str">
        <f t="shared" si="10"/>
        <v/>
      </c>
      <c r="X47" s="41" t="str">
        <f t="shared" si="11"/>
        <v/>
      </c>
      <c r="Y47" s="41" t="str">
        <f t="shared" si="12"/>
        <v/>
      </c>
      <c r="Z47" s="41" t="str">
        <f t="shared" si="13"/>
        <v/>
      </c>
      <c r="AA47" s="42" t="str">
        <f t="shared" si="14"/>
        <v/>
      </c>
      <c r="AB47" s="338">
        <f t="shared" si="15"/>
        <v>0</v>
      </c>
      <c r="AC47" s="338" t="str">
        <f t="shared" si="16"/>
        <v/>
      </c>
      <c r="AD47" s="338" t="str">
        <f t="shared" si="17"/>
        <v/>
      </c>
      <c r="AE47" s="339" t="str">
        <f t="shared" si="18"/>
        <v/>
      </c>
      <c r="AF47" s="339" t="str">
        <f t="shared" si="19"/>
        <v/>
      </c>
      <c r="AG47" s="340" t="str">
        <f t="shared" si="20"/>
        <v/>
      </c>
      <c r="AH47" s="339" t="str">
        <f t="shared" si="21"/>
        <v/>
      </c>
      <c r="AI47" s="339" t="str">
        <f t="shared" si="22"/>
        <v/>
      </c>
      <c r="AJ47" s="340" t="str">
        <f t="shared" si="23"/>
        <v/>
      </c>
      <c r="AK47" s="339" t="str">
        <f t="shared" si="24"/>
        <v/>
      </c>
      <c r="AL47" s="339" t="str">
        <f t="shared" si="25"/>
        <v/>
      </c>
      <c r="AM47" s="340" t="str">
        <f t="shared" si="26"/>
        <v/>
      </c>
      <c r="AN47" s="341" t="str">
        <f t="shared" si="27"/>
        <v/>
      </c>
      <c r="AO47" s="342" t="str">
        <f t="shared" si="28"/>
        <v/>
      </c>
      <c r="AP47" s="339" t="str">
        <f t="shared" si="29"/>
        <v/>
      </c>
      <c r="AQ47" s="340" t="str">
        <f t="shared" si="30"/>
        <v/>
      </c>
      <c r="AR47" s="342" t="str">
        <f t="shared" si="31"/>
        <v/>
      </c>
      <c r="AS47" s="339" t="str">
        <f t="shared" si="32"/>
        <v/>
      </c>
      <c r="AT47" s="340" t="str">
        <f t="shared" si="33"/>
        <v/>
      </c>
      <c r="AU47" s="342" t="str">
        <f t="shared" si="34"/>
        <v/>
      </c>
      <c r="AV47" s="339" t="str">
        <f t="shared" si="35"/>
        <v/>
      </c>
      <c r="AW47" s="340" t="str">
        <f t="shared" si="36"/>
        <v/>
      </c>
      <c r="AX47" s="343"/>
      <c r="AY47" s="340" t="str">
        <f t="shared" si="37"/>
        <v/>
      </c>
      <c r="AZ47" s="340" t="str">
        <f t="shared" si="38"/>
        <v/>
      </c>
      <c r="BA47" s="344" t="str">
        <f t="shared" si="39"/>
        <v/>
      </c>
      <c r="BB47" s="345" t="str">
        <f t="shared" si="40"/>
        <v/>
      </c>
      <c r="BC47" s="346" t="str">
        <f t="shared" si="41"/>
        <v/>
      </c>
      <c r="BD47" s="344" t="str">
        <f t="shared" si="42"/>
        <v/>
      </c>
      <c r="BE47" s="345" t="str">
        <f t="shared" si="43"/>
        <v/>
      </c>
      <c r="BF47" s="346" t="str">
        <f t="shared" si="44"/>
        <v/>
      </c>
      <c r="BG47" s="344" t="str">
        <f t="shared" si="45"/>
        <v/>
      </c>
      <c r="BH47" s="347" t="str">
        <f t="shared" si="46"/>
        <v/>
      </c>
      <c r="BI47" s="348" t="str">
        <f t="shared" si="47"/>
        <v/>
      </c>
      <c r="BJ47" s="348" t="str">
        <f t="shared" si="48"/>
        <v/>
      </c>
      <c r="BK47" s="486" t="str">
        <f t="shared" si="49"/>
        <v/>
      </c>
      <c r="BL47" s="349" t="str">
        <f t="shared" si="56"/>
        <v/>
      </c>
      <c r="BM47" s="135" t="str">
        <f t="shared" si="57"/>
        <v/>
      </c>
      <c r="BN47" s="136" t="str">
        <f t="shared" si="58"/>
        <v/>
      </c>
      <c r="BO47" s="137" t="str">
        <f t="shared" si="59"/>
        <v/>
      </c>
      <c r="BP47" s="135" t="str">
        <f t="shared" si="60"/>
        <v/>
      </c>
      <c r="BQ47" s="136" t="str">
        <f t="shared" si="61"/>
        <v/>
      </c>
      <c r="BR47" s="137" t="str">
        <f t="shared" si="62"/>
        <v/>
      </c>
      <c r="BS47" s="135" t="str">
        <f t="shared" si="63"/>
        <v/>
      </c>
      <c r="BT47" s="140" t="str">
        <f t="shared" si="64"/>
        <v/>
      </c>
      <c r="BU47" s="348" t="str">
        <f t="shared" si="50"/>
        <v/>
      </c>
      <c r="BV47" s="348" t="str">
        <f t="shared" si="51"/>
        <v/>
      </c>
      <c r="BW47" s="348" t="str">
        <f t="shared" si="52"/>
        <v/>
      </c>
      <c r="BX47" s="350" t="str">
        <f t="shared" si="53"/>
        <v/>
      </c>
      <c r="BY47" s="351" t="str">
        <f t="shared" si="54"/>
        <v/>
      </c>
    </row>
    <row r="48" spans="1:77" s="5" customFormat="1" ht="15.6" x14ac:dyDescent="0.3">
      <c r="A48" s="141">
        <v>27</v>
      </c>
      <c r="B48" s="333"/>
      <c r="C48" s="22"/>
      <c r="D48" s="754"/>
      <c r="E48" s="756"/>
      <c r="F48" s="758"/>
      <c r="G48" s="49"/>
      <c r="H48" s="334"/>
      <c r="I48" s="334"/>
      <c r="J48" s="335"/>
      <c r="K48" s="336"/>
      <c r="L48" s="38" t="str">
        <f t="shared" si="0"/>
        <v/>
      </c>
      <c r="M48" s="38" t="str">
        <f t="shared" si="1"/>
        <v/>
      </c>
      <c r="N48" s="38" t="str">
        <f t="shared" si="2"/>
        <v/>
      </c>
      <c r="O48" s="39" t="str">
        <f t="shared" si="3"/>
        <v/>
      </c>
      <c r="P48" s="40" t="str">
        <f t="shared" si="55"/>
        <v/>
      </c>
      <c r="Q48" s="77" t="str">
        <f t="shared" si="4"/>
        <v/>
      </c>
      <c r="R48" s="337" t="str">
        <f t="shared" si="5"/>
        <v/>
      </c>
      <c r="S48" s="40" t="str">
        <f t="shared" si="6"/>
        <v/>
      </c>
      <c r="T48" s="77" t="str">
        <f t="shared" si="7"/>
        <v/>
      </c>
      <c r="U48" s="337" t="str">
        <f t="shared" si="8"/>
        <v/>
      </c>
      <c r="V48" s="40" t="str">
        <f t="shared" si="9"/>
        <v/>
      </c>
      <c r="W48" s="77" t="str">
        <f t="shared" si="10"/>
        <v/>
      </c>
      <c r="X48" s="41" t="str">
        <f t="shared" si="11"/>
        <v/>
      </c>
      <c r="Y48" s="41" t="str">
        <f t="shared" si="12"/>
        <v/>
      </c>
      <c r="Z48" s="41" t="str">
        <f t="shared" si="13"/>
        <v/>
      </c>
      <c r="AA48" s="42" t="str">
        <f t="shared" si="14"/>
        <v/>
      </c>
      <c r="AB48" s="338">
        <f t="shared" si="15"/>
        <v>0</v>
      </c>
      <c r="AC48" s="338" t="str">
        <f t="shared" si="16"/>
        <v/>
      </c>
      <c r="AD48" s="338" t="str">
        <f t="shared" si="17"/>
        <v/>
      </c>
      <c r="AE48" s="339" t="str">
        <f t="shared" si="18"/>
        <v/>
      </c>
      <c r="AF48" s="339" t="str">
        <f t="shared" si="19"/>
        <v/>
      </c>
      <c r="AG48" s="340" t="str">
        <f t="shared" si="20"/>
        <v/>
      </c>
      <c r="AH48" s="339" t="str">
        <f t="shared" si="21"/>
        <v/>
      </c>
      <c r="AI48" s="339" t="str">
        <f t="shared" si="22"/>
        <v/>
      </c>
      <c r="AJ48" s="340" t="str">
        <f t="shared" si="23"/>
        <v/>
      </c>
      <c r="AK48" s="339" t="str">
        <f t="shared" si="24"/>
        <v/>
      </c>
      <c r="AL48" s="339" t="str">
        <f t="shared" si="25"/>
        <v/>
      </c>
      <c r="AM48" s="340" t="str">
        <f t="shared" si="26"/>
        <v/>
      </c>
      <c r="AN48" s="341" t="str">
        <f t="shared" si="27"/>
        <v/>
      </c>
      <c r="AO48" s="342" t="str">
        <f t="shared" si="28"/>
        <v/>
      </c>
      <c r="AP48" s="339" t="str">
        <f t="shared" si="29"/>
        <v/>
      </c>
      <c r="AQ48" s="340" t="str">
        <f t="shared" si="30"/>
        <v/>
      </c>
      <c r="AR48" s="342" t="str">
        <f t="shared" si="31"/>
        <v/>
      </c>
      <c r="AS48" s="339" t="str">
        <f t="shared" si="32"/>
        <v/>
      </c>
      <c r="AT48" s="340" t="str">
        <f t="shared" si="33"/>
        <v/>
      </c>
      <c r="AU48" s="342" t="str">
        <f t="shared" si="34"/>
        <v/>
      </c>
      <c r="AV48" s="339" t="str">
        <f t="shared" si="35"/>
        <v/>
      </c>
      <c r="AW48" s="340" t="str">
        <f t="shared" si="36"/>
        <v/>
      </c>
      <c r="AX48" s="343"/>
      <c r="AY48" s="340" t="str">
        <f t="shared" si="37"/>
        <v/>
      </c>
      <c r="AZ48" s="340" t="str">
        <f t="shared" si="38"/>
        <v/>
      </c>
      <c r="BA48" s="344" t="str">
        <f t="shared" si="39"/>
        <v/>
      </c>
      <c r="BB48" s="345" t="str">
        <f t="shared" si="40"/>
        <v/>
      </c>
      <c r="BC48" s="346" t="str">
        <f t="shared" si="41"/>
        <v/>
      </c>
      <c r="BD48" s="344" t="str">
        <f t="shared" si="42"/>
        <v/>
      </c>
      <c r="BE48" s="345" t="str">
        <f t="shared" si="43"/>
        <v/>
      </c>
      <c r="BF48" s="346" t="str">
        <f t="shared" si="44"/>
        <v/>
      </c>
      <c r="BG48" s="344" t="str">
        <f t="shared" si="45"/>
        <v/>
      </c>
      <c r="BH48" s="347" t="str">
        <f t="shared" si="46"/>
        <v/>
      </c>
      <c r="BI48" s="348" t="str">
        <f t="shared" si="47"/>
        <v/>
      </c>
      <c r="BJ48" s="348" t="str">
        <f t="shared" si="48"/>
        <v/>
      </c>
      <c r="BK48" s="486" t="str">
        <f t="shared" si="49"/>
        <v/>
      </c>
      <c r="BL48" s="349" t="str">
        <f t="shared" si="56"/>
        <v/>
      </c>
      <c r="BM48" s="135" t="str">
        <f t="shared" si="57"/>
        <v/>
      </c>
      <c r="BN48" s="136" t="str">
        <f t="shared" si="58"/>
        <v/>
      </c>
      <c r="BO48" s="137" t="str">
        <f t="shared" si="59"/>
        <v/>
      </c>
      <c r="BP48" s="135" t="str">
        <f t="shared" si="60"/>
        <v/>
      </c>
      <c r="BQ48" s="136" t="str">
        <f t="shared" si="61"/>
        <v/>
      </c>
      <c r="BR48" s="137" t="str">
        <f t="shared" si="62"/>
        <v/>
      </c>
      <c r="BS48" s="135" t="str">
        <f t="shared" si="63"/>
        <v/>
      </c>
      <c r="BT48" s="140" t="str">
        <f t="shared" si="64"/>
        <v/>
      </c>
      <c r="BU48" s="348" t="str">
        <f t="shared" si="50"/>
        <v/>
      </c>
      <c r="BV48" s="348" t="str">
        <f t="shared" si="51"/>
        <v/>
      </c>
      <c r="BW48" s="348" t="str">
        <f t="shared" si="52"/>
        <v/>
      </c>
      <c r="BX48" s="350" t="str">
        <f t="shared" si="53"/>
        <v/>
      </c>
      <c r="BY48" s="351" t="str">
        <f t="shared" si="54"/>
        <v/>
      </c>
    </row>
    <row r="49" spans="1:77" s="5" customFormat="1" ht="15.6" x14ac:dyDescent="0.3">
      <c r="A49" s="141">
        <v>28</v>
      </c>
      <c r="B49" s="333"/>
      <c r="C49" s="22"/>
      <c r="D49" s="754"/>
      <c r="E49" s="756"/>
      <c r="F49" s="758"/>
      <c r="G49" s="49"/>
      <c r="H49" s="334"/>
      <c r="I49" s="334"/>
      <c r="J49" s="335"/>
      <c r="K49" s="336"/>
      <c r="L49" s="38" t="str">
        <f t="shared" si="0"/>
        <v/>
      </c>
      <c r="M49" s="38" t="str">
        <f t="shared" si="1"/>
        <v/>
      </c>
      <c r="N49" s="38" t="str">
        <f t="shared" si="2"/>
        <v/>
      </c>
      <c r="O49" s="39" t="str">
        <f t="shared" si="3"/>
        <v/>
      </c>
      <c r="P49" s="40" t="str">
        <f t="shared" si="55"/>
        <v/>
      </c>
      <c r="Q49" s="77" t="str">
        <f t="shared" si="4"/>
        <v/>
      </c>
      <c r="R49" s="337" t="str">
        <f t="shared" si="5"/>
        <v/>
      </c>
      <c r="S49" s="40" t="str">
        <f t="shared" si="6"/>
        <v/>
      </c>
      <c r="T49" s="77" t="str">
        <f t="shared" si="7"/>
        <v/>
      </c>
      <c r="U49" s="337" t="str">
        <f t="shared" si="8"/>
        <v/>
      </c>
      <c r="V49" s="40" t="str">
        <f t="shared" si="9"/>
        <v/>
      </c>
      <c r="W49" s="77" t="str">
        <f t="shared" si="10"/>
        <v/>
      </c>
      <c r="X49" s="41" t="str">
        <f t="shared" si="11"/>
        <v/>
      </c>
      <c r="Y49" s="41" t="str">
        <f t="shared" si="12"/>
        <v/>
      </c>
      <c r="Z49" s="41" t="str">
        <f t="shared" si="13"/>
        <v/>
      </c>
      <c r="AA49" s="42" t="str">
        <f t="shared" si="14"/>
        <v/>
      </c>
      <c r="AB49" s="338">
        <f t="shared" si="15"/>
        <v>0</v>
      </c>
      <c r="AC49" s="338" t="str">
        <f t="shared" si="16"/>
        <v/>
      </c>
      <c r="AD49" s="338" t="str">
        <f t="shared" si="17"/>
        <v/>
      </c>
      <c r="AE49" s="339" t="str">
        <f t="shared" si="18"/>
        <v/>
      </c>
      <c r="AF49" s="339" t="str">
        <f t="shared" si="19"/>
        <v/>
      </c>
      <c r="AG49" s="340" t="str">
        <f t="shared" si="20"/>
        <v/>
      </c>
      <c r="AH49" s="339" t="str">
        <f t="shared" si="21"/>
        <v/>
      </c>
      <c r="AI49" s="339" t="str">
        <f t="shared" si="22"/>
        <v/>
      </c>
      <c r="AJ49" s="340" t="str">
        <f t="shared" si="23"/>
        <v/>
      </c>
      <c r="AK49" s="339" t="str">
        <f t="shared" si="24"/>
        <v/>
      </c>
      <c r="AL49" s="339" t="str">
        <f t="shared" si="25"/>
        <v/>
      </c>
      <c r="AM49" s="340" t="str">
        <f t="shared" si="26"/>
        <v/>
      </c>
      <c r="AN49" s="341" t="str">
        <f t="shared" si="27"/>
        <v/>
      </c>
      <c r="AO49" s="342" t="str">
        <f t="shared" si="28"/>
        <v/>
      </c>
      <c r="AP49" s="339" t="str">
        <f t="shared" si="29"/>
        <v/>
      </c>
      <c r="AQ49" s="340" t="str">
        <f t="shared" si="30"/>
        <v/>
      </c>
      <c r="AR49" s="342" t="str">
        <f t="shared" si="31"/>
        <v/>
      </c>
      <c r="AS49" s="339" t="str">
        <f t="shared" si="32"/>
        <v/>
      </c>
      <c r="AT49" s="340" t="str">
        <f t="shared" si="33"/>
        <v/>
      </c>
      <c r="AU49" s="342" t="str">
        <f t="shared" si="34"/>
        <v/>
      </c>
      <c r="AV49" s="339" t="str">
        <f t="shared" si="35"/>
        <v/>
      </c>
      <c r="AW49" s="340" t="str">
        <f t="shared" si="36"/>
        <v/>
      </c>
      <c r="AX49" s="343"/>
      <c r="AY49" s="340" t="str">
        <f t="shared" si="37"/>
        <v/>
      </c>
      <c r="AZ49" s="340" t="str">
        <f t="shared" si="38"/>
        <v/>
      </c>
      <c r="BA49" s="344" t="str">
        <f t="shared" si="39"/>
        <v/>
      </c>
      <c r="BB49" s="345" t="str">
        <f t="shared" si="40"/>
        <v/>
      </c>
      <c r="BC49" s="346" t="str">
        <f t="shared" si="41"/>
        <v/>
      </c>
      <c r="BD49" s="344" t="str">
        <f t="shared" si="42"/>
        <v/>
      </c>
      <c r="BE49" s="345" t="str">
        <f t="shared" si="43"/>
        <v/>
      </c>
      <c r="BF49" s="346" t="str">
        <f t="shared" si="44"/>
        <v/>
      </c>
      <c r="BG49" s="344" t="str">
        <f t="shared" si="45"/>
        <v/>
      </c>
      <c r="BH49" s="347" t="str">
        <f t="shared" si="46"/>
        <v/>
      </c>
      <c r="BI49" s="348" t="str">
        <f t="shared" si="47"/>
        <v/>
      </c>
      <c r="BJ49" s="348" t="str">
        <f t="shared" si="48"/>
        <v/>
      </c>
      <c r="BK49" s="486" t="str">
        <f t="shared" si="49"/>
        <v/>
      </c>
      <c r="BL49" s="349" t="str">
        <f t="shared" si="56"/>
        <v/>
      </c>
      <c r="BM49" s="135" t="str">
        <f t="shared" si="57"/>
        <v/>
      </c>
      <c r="BN49" s="136" t="str">
        <f t="shared" si="58"/>
        <v/>
      </c>
      <c r="BO49" s="137" t="str">
        <f t="shared" si="59"/>
        <v/>
      </c>
      <c r="BP49" s="135" t="str">
        <f t="shared" si="60"/>
        <v/>
      </c>
      <c r="BQ49" s="136" t="str">
        <f t="shared" si="61"/>
        <v/>
      </c>
      <c r="BR49" s="137" t="str">
        <f t="shared" si="62"/>
        <v/>
      </c>
      <c r="BS49" s="135" t="str">
        <f t="shared" si="63"/>
        <v/>
      </c>
      <c r="BT49" s="140" t="str">
        <f t="shared" si="64"/>
        <v/>
      </c>
      <c r="BU49" s="348" t="str">
        <f t="shared" si="50"/>
        <v/>
      </c>
      <c r="BV49" s="348" t="str">
        <f t="shared" si="51"/>
        <v/>
      </c>
      <c r="BW49" s="348" t="str">
        <f t="shared" si="52"/>
        <v/>
      </c>
      <c r="BX49" s="350" t="str">
        <f t="shared" si="53"/>
        <v/>
      </c>
      <c r="BY49" s="351" t="str">
        <f t="shared" si="54"/>
        <v/>
      </c>
    </row>
    <row r="50" spans="1:77" s="5" customFormat="1" ht="15.6" x14ac:dyDescent="0.3">
      <c r="A50" s="141">
        <v>29</v>
      </c>
      <c r="B50" s="333"/>
      <c r="C50" s="22"/>
      <c r="D50" s="754"/>
      <c r="E50" s="756"/>
      <c r="F50" s="758"/>
      <c r="G50" s="49"/>
      <c r="H50" s="334"/>
      <c r="I50" s="334"/>
      <c r="J50" s="335"/>
      <c r="K50" s="336"/>
      <c r="L50" s="38" t="str">
        <f t="shared" si="0"/>
        <v/>
      </c>
      <c r="M50" s="38" t="str">
        <f t="shared" si="1"/>
        <v/>
      </c>
      <c r="N50" s="38" t="str">
        <f t="shared" si="2"/>
        <v/>
      </c>
      <c r="O50" s="39" t="str">
        <f t="shared" si="3"/>
        <v/>
      </c>
      <c r="P50" s="40" t="str">
        <f t="shared" si="55"/>
        <v/>
      </c>
      <c r="Q50" s="77" t="str">
        <f t="shared" si="4"/>
        <v/>
      </c>
      <c r="R50" s="337" t="str">
        <f t="shared" si="5"/>
        <v/>
      </c>
      <c r="S50" s="40" t="str">
        <f t="shared" si="6"/>
        <v/>
      </c>
      <c r="T50" s="77" t="str">
        <f t="shared" si="7"/>
        <v/>
      </c>
      <c r="U50" s="337" t="str">
        <f t="shared" si="8"/>
        <v/>
      </c>
      <c r="V50" s="40" t="str">
        <f t="shared" si="9"/>
        <v/>
      </c>
      <c r="W50" s="77" t="str">
        <f t="shared" si="10"/>
        <v/>
      </c>
      <c r="X50" s="41" t="str">
        <f t="shared" si="11"/>
        <v/>
      </c>
      <c r="Y50" s="41" t="str">
        <f t="shared" si="12"/>
        <v/>
      </c>
      <c r="Z50" s="41" t="str">
        <f t="shared" si="13"/>
        <v/>
      </c>
      <c r="AA50" s="42" t="str">
        <f t="shared" si="14"/>
        <v/>
      </c>
      <c r="AB50" s="338">
        <f t="shared" si="15"/>
        <v>0</v>
      </c>
      <c r="AC50" s="338" t="str">
        <f t="shared" si="16"/>
        <v/>
      </c>
      <c r="AD50" s="338" t="str">
        <f t="shared" si="17"/>
        <v/>
      </c>
      <c r="AE50" s="339" t="str">
        <f t="shared" si="18"/>
        <v/>
      </c>
      <c r="AF50" s="339" t="str">
        <f t="shared" si="19"/>
        <v/>
      </c>
      <c r="AG50" s="340" t="str">
        <f t="shared" si="20"/>
        <v/>
      </c>
      <c r="AH50" s="339" t="str">
        <f t="shared" si="21"/>
        <v/>
      </c>
      <c r="AI50" s="339" t="str">
        <f t="shared" si="22"/>
        <v/>
      </c>
      <c r="AJ50" s="340" t="str">
        <f t="shared" si="23"/>
        <v/>
      </c>
      <c r="AK50" s="339" t="str">
        <f t="shared" si="24"/>
        <v/>
      </c>
      <c r="AL50" s="339" t="str">
        <f t="shared" si="25"/>
        <v/>
      </c>
      <c r="AM50" s="340" t="str">
        <f t="shared" si="26"/>
        <v/>
      </c>
      <c r="AN50" s="341" t="str">
        <f t="shared" si="27"/>
        <v/>
      </c>
      <c r="AO50" s="342" t="str">
        <f t="shared" si="28"/>
        <v/>
      </c>
      <c r="AP50" s="339" t="str">
        <f t="shared" si="29"/>
        <v/>
      </c>
      <c r="AQ50" s="340" t="str">
        <f t="shared" si="30"/>
        <v/>
      </c>
      <c r="AR50" s="342" t="str">
        <f t="shared" si="31"/>
        <v/>
      </c>
      <c r="AS50" s="339" t="str">
        <f t="shared" si="32"/>
        <v/>
      </c>
      <c r="AT50" s="340" t="str">
        <f t="shared" si="33"/>
        <v/>
      </c>
      <c r="AU50" s="342" t="str">
        <f t="shared" si="34"/>
        <v/>
      </c>
      <c r="AV50" s="339" t="str">
        <f t="shared" si="35"/>
        <v/>
      </c>
      <c r="AW50" s="340" t="str">
        <f t="shared" si="36"/>
        <v/>
      </c>
      <c r="AX50" s="343"/>
      <c r="AY50" s="340" t="str">
        <f t="shared" si="37"/>
        <v/>
      </c>
      <c r="AZ50" s="340" t="str">
        <f t="shared" si="38"/>
        <v/>
      </c>
      <c r="BA50" s="344" t="str">
        <f t="shared" si="39"/>
        <v/>
      </c>
      <c r="BB50" s="345" t="str">
        <f t="shared" si="40"/>
        <v/>
      </c>
      <c r="BC50" s="346" t="str">
        <f t="shared" si="41"/>
        <v/>
      </c>
      <c r="BD50" s="344" t="str">
        <f t="shared" si="42"/>
        <v/>
      </c>
      <c r="BE50" s="345" t="str">
        <f t="shared" si="43"/>
        <v/>
      </c>
      <c r="BF50" s="346" t="str">
        <f t="shared" si="44"/>
        <v/>
      </c>
      <c r="BG50" s="344" t="str">
        <f t="shared" si="45"/>
        <v/>
      </c>
      <c r="BH50" s="347" t="str">
        <f t="shared" si="46"/>
        <v/>
      </c>
      <c r="BI50" s="348" t="str">
        <f t="shared" si="47"/>
        <v/>
      </c>
      <c r="BJ50" s="348" t="str">
        <f t="shared" si="48"/>
        <v/>
      </c>
      <c r="BK50" s="486" t="str">
        <f t="shared" si="49"/>
        <v/>
      </c>
      <c r="BL50" s="349" t="str">
        <f t="shared" si="56"/>
        <v/>
      </c>
      <c r="BM50" s="135" t="str">
        <f t="shared" si="57"/>
        <v/>
      </c>
      <c r="BN50" s="136" t="str">
        <f t="shared" si="58"/>
        <v/>
      </c>
      <c r="BO50" s="137" t="str">
        <f t="shared" si="59"/>
        <v/>
      </c>
      <c r="BP50" s="135" t="str">
        <f t="shared" si="60"/>
        <v/>
      </c>
      <c r="BQ50" s="136" t="str">
        <f t="shared" si="61"/>
        <v/>
      </c>
      <c r="BR50" s="137" t="str">
        <f t="shared" si="62"/>
        <v/>
      </c>
      <c r="BS50" s="135" t="str">
        <f t="shared" si="63"/>
        <v/>
      </c>
      <c r="BT50" s="140" t="str">
        <f t="shared" si="64"/>
        <v/>
      </c>
      <c r="BU50" s="348" t="str">
        <f t="shared" si="50"/>
        <v/>
      </c>
      <c r="BV50" s="348" t="str">
        <f t="shared" si="51"/>
        <v/>
      </c>
      <c r="BW50" s="348" t="str">
        <f t="shared" si="52"/>
        <v/>
      </c>
      <c r="BX50" s="350" t="str">
        <f t="shared" si="53"/>
        <v/>
      </c>
      <c r="BY50" s="351" t="str">
        <f t="shared" si="54"/>
        <v/>
      </c>
    </row>
    <row r="51" spans="1:77" s="5" customFormat="1" ht="15.6" x14ac:dyDescent="0.3">
      <c r="A51" s="141">
        <v>30</v>
      </c>
      <c r="B51" s="333"/>
      <c r="C51" s="22"/>
      <c r="D51" s="754"/>
      <c r="E51" s="756"/>
      <c r="F51" s="758"/>
      <c r="G51" s="49"/>
      <c r="H51" s="334"/>
      <c r="I51" s="334"/>
      <c r="J51" s="335"/>
      <c r="K51" s="336"/>
      <c r="L51" s="38" t="str">
        <f t="shared" si="0"/>
        <v/>
      </c>
      <c r="M51" s="38" t="str">
        <f t="shared" si="1"/>
        <v/>
      </c>
      <c r="N51" s="38" t="str">
        <f t="shared" si="2"/>
        <v/>
      </c>
      <c r="O51" s="39" t="str">
        <f t="shared" si="3"/>
        <v/>
      </c>
      <c r="P51" s="40" t="str">
        <f t="shared" si="55"/>
        <v/>
      </c>
      <c r="Q51" s="77" t="str">
        <f t="shared" si="4"/>
        <v/>
      </c>
      <c r="R51" s="337" t="str">
        <f t="shared" si="5"/>
        <v/>
      </c>
      <c r="S51" s="40" t="str">
        <f t="shared" si="6"/>
        <v/>
      </c>
      <c r="T51" s="77" t="str">
        <f t="shared" si="7"/>
        <v/>
      </c>
      <c r="U51" s="337" t="str">
        <f t="shared" si="8"/>
        <v/>
      </c>
      <c r="V51" s="40" t="str">
        <f t="shared" si="9"/>
        <v/>
      </c>
      <c r="W51" s="77" t="str">
        <f t="shared" si="10"/>
        <v/>
      </c>
      <c r="X51" s="41" t="str">
        <f t="shared" si="11"/>
        <v/>
      </c>
      <c r="Y51" s="41" t="str">
        <f t="shared" si="12"/>
        <v/>
      </c>
      <c r="Z51" s="41" t="str">
        <f t="shared" si="13"/>
        <v/>
      </c>
      <c r="AA51" s="42" t="str">
        <f t="shared" si="14"/>
        <v/>
      </c>
      <c r="AB51" s="338">
        <f t="shared" si="15"/>
        <v>0</v>
      </c>
      <c r="AC51" s="338" t="str">
        <f t="shared" si="16"/>
        <v/>
      </c>
      <c r="AD51" s="338" t="str">
        <f t="shared" si="17"/>
        <v/>
      </c>
      <c r="AE51" s="339" t="str">
        <f t="shared" si="18"/>
        <v/>
      </c>
      <c r="AF51" s="339" t="str">
        <f t="shared" si="19"/>
        <v/>
      </c>
      <c r="AG51" s="340" t="str">
        <f t="shared" si="20"/>
        <v/>
      </c>
      <c r="AH51" s="339" t="str">
        <f t="shared" si="21"/>
        <v/>
      </c>
      <c r="AI51" s="339" t="str">
        <f t="shared" si="22"/>
        <v/>
      </c>
      <c r="AJ51" s="340" t="str">
        <f t="shared" si="23"/>
        <v/>
      </c>
      <c r="AK51" s="339" t="str">
        <f t="shared" si="24"/>
        <v/>
      </c>
      <c r="AL51" s="339" t="str">
        <f t="shared" si="25"/>
        <v/>
      </c>
      <c r="AM51" s="340" t="str">
        <f t="shared" si="26"/>
        <v/>
      </c>
      <c r="AN51" s="341" t="str">
        <f t="shared" si="27"/>
        <v/>
      </c>
      <c r="AO51" s="342" t="str">
        <f t="shared" si="28"/>
        <v/>
      </c>
      <c r="AP51" s="339" t="str">
        <f t="shared" si="29"/>
        <v/>
      </c>
      <c r="AQ51" s="340" t="str">
        <f t="shared" si="30"/>
        <v/>
      </c>
      <c r="AR51" s="342" t="str">
        <f t="shared" si="31"/>
        <v/>
      </c>
      <c r="AS51" s="339" t="str">
        <f t="shared" si="32"/>
        <v/>
      </c>
      <c r="AT51" s="340" t="str">
        <f t="shared" si="33"/>
        <v/>
      </c>
      <c r="AU51" s="342" t="str">
        <f t="shared" si="34"/>
        <v/>
      </c>
      <c r="AV51" s="339" t="str">
        <f t="shared" si="35"/>
        <v/>
      </c>
      <c r="AW51" s="340" t="str">
        <f t="shared" si="36"/>
        <v/>
      </c>
      <c r="AX51" s="343"/>
      <c r="AY51" s="340" t="str">
        <f t="shared" si="37"/>
        <v/>
      </c>
      <c r="AZ51" s="340" t="str">
        <f t="shared" si="38"/>
        <v/>
      </c>
      <c r="BA51" s="344" t="str">
        <f t="shared" si="39"/>
        <v/>
      </c>
      <c r="BB51" s="345" t="str">
        <f t="shared" si="40"/>
        <v/>
      </c>
      <c r="BC51" s="346" t="str">
        <f t="shared" si="41"/>
        <v/>
      </c>
      <c r="BD51" s="344" t="str">
        <f t="shared" si="42"/>
        <v/>
      </c>
      <c r="BE51" s="345" t="str">
        <f t="shared" si="43"/>
        <v/>
      </c>
      <c r="BF51" s="346" t="str">
        <f t="shared" si="44"/>
        <v/>
      </c>
      <c r="BG51" s="344" t="str">
        <f t="shared" si="45"/>
        <v/>
      </c>
      <c r="BH51" s="347" t="str">
        <f t="shared" si="46"/>
        <v/>
      </c>
      <c r="BI51" s="348" t="str">
        <f t="shared" si="47"/>
        <v/>
      </c>
      <c r="BJ51" s="348" t="str">
        <f t="shared" si="48"/>
        <v/>
      </c>
      <c r="BK51" s="486" t="str">
        <f t="shared" si="49"/>
        <v/>
      </c>
      <c r="BL51" s="349" t="str">
        <f t="shared" si="56"/>
        <v/>
      </c>
      <c r="BM51" s="135" t="str">
        <f t="shared" si="57"/>
        <v/>
      </c>
      <c r="BN51" s="136" t="str">
        <f t="shared" si="58"/>
        <v/>
      </c>
      <c r="BO51" s="137" t="str">
        <f t="shared" si="59"/>
        <v/>
      </c>
      <c r="BP51" s="135" t="str">
        <f t="shared" si="60"/>
        <v/>
      </c>
      <c r="BQ51" s="136" t="str">
        <f t="shared" si="61"/>
        <v/>
      </c>
      <c r="BR51" s="137" t="str">
        <f t="shared" si="62"/>
        <v/>
      </c>
      <c r="BS51" s="135" t="str">
        <f t="shared" si="63"/>
        <v/>
      </c>
      <c r="BT51" s="140" t="str">
        <f t="shared" si="64"/>
        <v/>
      </c>
      <c r="BU51" s="348" t="str">
        <f t="shared" si="50"/>
        <v/>
      </c>
      <c r="BV51" s="348" t="str">
        <f t="shared" si="51"/>
        <v/>
      </c>
      <c r="BW51" s="348" t="str">
        <f t="shared" si="52"/>
        <v/>
      </c>
      <c r="BX51" s="350" t="str">
        <f t="shared" si="53"/>
        <v/>
      </c>
      <c r="BY51" s="351" t="str">
        <f t="shared" si="54"/>
        <v/>
      </c>
    </row>
    <row r="52" spans="1:77" s="5" customFormat="1" ht="15.6" x14ac:dyDescent="0.3">
      <c r="A52" s="141">
        <v>31</v>
      </c>
      <c r="B52" s="333"/>
      <c r="C52" s="22"/>
      <c r="D52" s="754"/>
      <c r="E52" s="756"/>
      <c r="F52" s="758"/>
      <c r="G52" s="49"/>
      <c r="H52" s="334"/>
      <c r="I52" s="334"/>
      <c r="J52" s="335"/>
      <c r="K52" s="336"/>
      <c r="L52" s="38" t="str">
        <f t="shared" si="0"/>
        <v/>
      </c>
      <c r="M52" s="38" t="str">
        <f t="shared" si="1"/>
        <v/>
      </c>
      <c r="N52" s="38" t="str">
        <f t="shared" si="2"/>
        <v/>
      </c>
      <c r="O52" s="39" t="str">
        <f t="shared" si="3"/>
        <v/>
      </c>
      <c r="P52" s="40" t="str">
        <f t="shared" si="55"/>
        <v/>
      </c>
      <c r="Q52" s="77" t="str">
        <f t="shared" si="4"/>
        <v/>
      </c>
      <c r="R52" s="337" t="str">
        <f t="shared" si="5"/>
        <v/>
      </c>
      <c r="S52" s="40" t="str">
        <f t="shared" si="6"/>
        <v/>
      </c>
      <c r="T52" s="77" t="str">
        <f t="shared" si="7"/>
        <v/>
      </c>
      <c r="U52" s="337" t="str">
        <f t="shared" si="8"/>
        <v/>
      </c>
      <c r="V52" s="40" t="str">
        <f t="shared" si="9"/>
        <v/>
      </c>
      <c r="W52" s="77" t="str">
        <f t="shared" si="10"/>
        <v/>
      </c>
      <c r="X52" s="41" t="str">
        <f t="shared" si="11"/>
        <v/>
      </c>
      <c r="Y52" s="41" t="str">
        <f t="shared" si="12"/>
        <v/>
      </c>
      <c r="Z52" s="41" t="str">
        <f t="shared" si="13"/>
        <v/>
      </c>
      <c r="AA52" s="42" t="str">
        <f t="shared" si="14"/>
        <v/>
      </c>
      <c r="AB52" s="338">
        <f t="shared" si="15"/>
        <v>0</v>
      </c>
      <c r="AC52" s="338" t="str">
        <f t="shared" si="16"/>
        <v/>
      </c>
      <c r="AD52" s="338" t="str">
        <f t="shared" si="17"/>
        <v/>
      </c>
      <c r="AE52" s="339" t="str">
        <f t="shared" si="18"/>
        <v/>
      </c>
      <c r="AF52" s="339" t="str">
        <f t="shared" si="19"/>
        <v/>
      </c>
      <c r="AG52" s="340" t="str">
        <f t="shared" si="20"/>
        <v/>
      </c>
      <c r="AH52" s="339" t="str">
        <f t="shared" si="21"/>
        <v/>
      </c>
      <c r="AI52" s="339" t="str">
        <f t="shared" si="22"/>
        <v/>
      </c>
      <c r="AJ52" s="340" t="str">
        <f t="shared" si="23"/>
        <v/>
      </c>
      <c r="AK52" s="339" t="str">
        <f t="shared" si="24"/>
        <v/>
      </c>
      <c r="AL52" s="339" t="str">
        <f t="shared" si="25"/>
        <v/>
      </c>
      <c r="AM52" s="340" t="str">
        <f t="shared" si="26"/>
        <v/>
      </c>
      <c r="AN52" s="341" t="str">
        <f t="shared" si="27"/>
        <v/>
      </c>
      <c r="AO52" s="342" t="str">
        <f t="shared" si="28"/>
        <v/>
      </c>
      <c r="AP52" s="339" t="str">
        <f t="shared" si="29"/>
        <v/>
      </c>
      <c r="AQ52" s="340" t="str">
        <f t="shared" si="30"/>
        <v/>
      </c>
      <c r="AR52" s="342" t="str">
        <f t="shared" si="31"/>
        <v/>
      </c>
      <c r="AS52" s="339" t="str">
        <f t="shared" si="32"/>
        <v/>
      </c>
      <c r="AT52" s="340" t="str">
        <f t="shared" si="33"/>
        <v/>
      </c>
      <c r="AU52" s="342" t="str">
        <f t="shared" si="34"/>
        <v/>
      </c>
      <c r="AV52" s="339" t="str">
        <f t="shared" si="35"/>
        <v/>
      </c>
      <c r="AW52" s="340" t="str">
        <f t="shared" si="36"/>
        <v/>
      </c>
      <c r="AX52" s="343"/>
      <c r="AY52" s="340" t="str">
        <f t="shared" si="37"/>
        <v/>
      </c>
      <c r="AZ52" s="340" t="str">
        <f t="shared" si="38"/>
        <v/>
      </c>
      <c r="BA52" s="344" t="str">
        <f t="shared" si="39"/>
        <v/>
      </c>
      <c r="BB52" s="345" t="str">
        <f t="shared" si="40"/>
        <v/>
      </c>
      <c r="BC52" s="346" t="str">
        <f t="shared" si="41"/>
        <v/>
      </c>
      <c r="BD52" s="344" t="str">
        <f t="shared" si="42"/>
        <v/>
      </c>
      <c r="BE52" s="345" t="str">
        <f t="shared" si="43"/>
        <v/>
      </c>
      <c r="BF52" s="346" t="str">
        <f t="shared" si="44"/>
        <v/>
      </c>
      <c r="BG52" s="344" t="str">
        <f t="shared" si="45"/>
        <v/>
      </c>
      <c r="BH52" s="347" t="str">
        <f t="shared" si="46"/>
        <v/>
      </c>
      <c r="BI52" s="348" t="str">
        <f t="shared" si="47"/>
        <v/>
      </c>
      <c r="BJ52" s="348" t="str">
        <f t="shared" si="48"/>
        <v/>
      </c>
      <c r="BK52" s="486" t="str">
        <f t="shared" si="49"/>
        <v/>
      </c>
      <c r="BL52" s="349" t="str">
        <f t="shared" si="56"/>
        <v/>
      </c>
      <c r="BM52" s="135" t="str">
        <f t="shared" si="57"/>
        <v/>
      </c>
      <c r="BN52" s="136" t="str">
        <f t="shared" si="58"/>
        <v/>
      </c>
      <c r="BO52" s="137" t="str">
        <f t="shared" si="59"/>
        <v/>
      </c>
      <c r="BP52" s="135" t="str">
        <f t="shared" si="60"/>
        <v/>
      </c>
      <c r="BQ52" s="136" t="str">
        <f t="shared" si="61"/>
        <v/>
      </c>
      <c r="BR52" s="137" t="str">
        <f t="shared" si="62"/>
        <v/>
      </c>
      <c r="BS52" s="135" t="str">
        <f t="shared" si="63"/>
        <v/>
      </c>
      <c r="BT52" s="140" t="str">
        <f t="shared" si="64"/>
        <v/>
      </c>
      <c r="BU52" s="348" t="str">
        <f t="shared" si="50"/>
        <v/>
      </c>
      <c r="BV52" s="348" t="str">
        <f t="shared" si="51"/>
        <v/>
      </c>
      <c r="BW52" s="348" t="str">
        <f t="shared" si="52"/>
        <v/>
      </c>
      <c r="BX52" s="350" t="str">
        <f t="shared" si="53"/>
        <v/>
      </c>
      <c r="BY52" s="351" t="str">
        <f t="shared" si="54"/>
        <v/>
      </c>
    </row>
    <row r="53" spans="1:77" s="5" customFormat="1" ht="15.6" x14ac:dyDescent="0.3">
      <c r="A53" s="141">
        <v>32</v>
      </c>
      <c r="B53" s="333"/>
      <c r="C53" s="22"/>
      <c r="D53" s="754"/>
      <c r="E53" s="756"/>
      <c r="F53" s="758"/>
      <c r="G53" s="49"/>
      <c r="H53" s="334"/>
      <c r="I53" s="334"/>
      <c r="J53" s="335"/>
      <c r="K53" s="336"/>
      <c r="L53" s="38" t="str">
        <f t="shared" si="0"/>
        <v/>
      </c>
      <c r="M53" s="38" t="str">
        <f t="shared" si="1"/>
        <v/>
      </c>
      <c r="N53" s="38" t="str">
        <f t="shared" si="2"/>
        <v/>
      </c>
      <c r="O53" s="39" t="str">
        <f t="shared" si="3"/>
        <v/>
      </c>
      <c r="P53" s="40" t="str">
        <f t="shared" si="55"/>
        <v/>
      </c>
      <c r="Q53" s="77" t="str">
        <f t="shared" si="4"/>
        <v/>
      </c>
      <c r="R53" s="337" t="str">
        <f t="shared" si="5"/>
        <v/>
      </c>
      <c r="S53" s="40" t="str">
        <f t="shared" si="6"/>
        <v/>
      </c>
      <c r="T53" s="77" t="str">
        <f t="shared" si="7"/>
        <v/>
      </c>
      <c r="U53" s="337" t="str">
        <f t="shared" si="8"/>
        <v/>
      </c>
      <c r="V53" s="40" t="str">
        <f t="shared" si="9"/>
        <v/>
      </c>
      <c r="W53" s="77" t="str">
        <f t="shared" si="10"/>
        <v/>
      </c>
      <c r="X53" s="41" t="str">
        <f t="shared" si="11"/>
        <v/>
      </c>
      <c r="Y53" s="41" t="str">
        <f t="shared" si="12"/>
        <v/>
      </c>
      <c r="Z53" s="41" t="str">
        <f t="shared" si="13"/>
        <v/>
      </c>
      <c r="AA53" s="42" t="str">
        <f t="shared" si="14"/>
        <v/>
      </c>
      <c r="AB53" s="338">
        <f t="shared" si="15"/>
        <v>0</v>
      </c>
      <c r="AC53" s="338" t="str">
        <f t="shared" si="16"/>
        <v/>
      </c>
      <c r="AD53" s="338" t="str">
        <f t="shared" si="17"/>
        <v/>
      </c>
      <c r="AE53" s="339" t="str">
        <f t="shared" si="18"/>
        <v/>
      </c>
      <c r="AF53" s="339" t="str">
        <f t="shared" si="19"/>
        <v/>
      </c>
      <c r="AG53" s="340" t="str">
        <f t="shared" si="20"/>
        <v/>
      </c>
      <c r="AH53" s="339" t="str">
        <f t="shared" si="21"/>
        <v/>
      </c>
      <c r="AI53" s="339" t="str">
        <f t="shared" si="22"/>
        <v/>
      </c>
      <c r="AJ53" s="340" t="str">
        <f t="shared" si="23"/>
        <v/>
      </c>
      <c r="AK53" s="339" t="str">
        <f t="shared" si="24"/>
        <v/>
      </c>
      <c r="AL53" s="339" t="str">
        <f t="shared" si="25"/>
        <v/>
      </c>
      <c r="AM53" s="340" t="str">
        <f t="shared" si="26"/>
        <v/>
      </c>
      <c r="AN53" s="341" t="str">
        <f t="shared" si="27"/>
        <v/>
      </c>
      <c r="AO53" s="342" t="str">
        <f t="shared" si="28"/>
        <v/>
      </c>
      <c r="AP53" s="339" t="str">
        <f t="shared" si="29"/>
        <v/>
      </c>
      <c r="AQ53" s="340" t="str">
        <f t="shared" si="30"/>
        <v/>
      </c>
      <c r="AR53" s="342" t="str">
        <f t="shared" si="31"/>
        <v/>
      </c>
      <c r="AS53" s="339" t="str">
        <f t="shared" si="32"/>
        <v/>
      </c>
      <c r="AT53" s="340" t="str">
        <f t="shared" si="33"/>
        <v/>
      </c>
      <c r="AU53" s="342" t="str">
        <f t="shared" si="34"/>
        <v/>
      </c>
      <c r="AV53" s="339" t="str">
        <f t="shared" si="35"/>
        <v/>
      </c>
      <c r="AW53" s="340" t="str">
        <f t="shared" si="36"/>
        <v/>
      </c>
      <c r="AX53" s="343"/>
      <c r="AY53" s="340" t="str">
        <f t="shared" si="37"/>
        <v/>
      </c>
      <c r="AZ53" s="340" t="str">
        <f t="shared" si="38"/>
        <v/>
      </c>
      <c r="BA53" s="344" t="str">
        <f t="shared" si="39"/>
        <v/>
      </c>
      <c r="BB53" s="345" t="str">
        <f t="shared" si="40"/>
        <v/>
      </c>
      <c r="BC53" s="346" t="str">
        <f t="shared" si="41"/>
        <v/>
      </c>
      <c r="BD53" s="344" t="str">
        <f t="shared" si="42"/>
        <v/>
      </c>
      <c r="BE53" s="345" t="str">
        <f t="shared" si="43"/>
        <v/>
      </c>
      <c r="BF53" s="346" t="str">
        <f t="shared" si="44"/>
        <v/>
      </c>
      <c r="BG53" s="344" t="str">
        <f t="shared" si="45"/>
        <v/>
      </c>
      <c r="BH53" s="347" t="str">
        <f t="shared" si="46"/>
        <v/>
      </c>
      <c r="BI53" s="348" t="str">
        <f t="shared" si="47"/>
        <v/>
      </c>
      <c r="BJ53" s="348" t="str">
        <f t="shared" si="48"/>
        <v/>
      </c>
      <c r="BK53" s="486" t="str">
        <f t="shared" si="49"/>
        <v/>
      </c>
      <c r="BL53" s="349" t="str">
        <f t="shared" si="56"/>
        <v/>
      </c>
      <c r="BM53" s="135" t="str">
        <f t="shared" si="57"/>
        <v/>
      </c>
      <c r="BN53" s="136" t="str">
        <f t="shared" si="58"/>
        <v/>
      </c>
      <c r="BO53" s="137" t="str">
        <f t="shared" si="59"/>
        <v/>
      </c>
      <c r="BP53" s="135" t="str">
        <f t="shared" si="60"/>
        <v/>
      </c>
      <c r="BQ53" s="136" t="str">
        <f t="shared" si="61"/>
        <v/>
      </c>
      <c r="BR53" s="137" t="str">
        <f t="shared" si="62"/>
        <v/>
      </c>
      <c r="BS53" s="135" t="str">
        <f t="shared" si="63"/>
        <v/>
      </c>
      <c r="BT53" s="140" t="str">
        <f t="shared" si="64"/>
        <v/>
      </c>
      <c r="BU53" s="348" t="str">
        <f t="shared" si="50"/>
        <v/>
      </c>
      <c r="BV53" s="348" t="str">
        <f t="shared" si="51"/>
        <v/>
      </c>
      <c r="BW53" s="348" t="str">
        <f t="shared" si="52"/>
        <v/>
      </c>
      <c r="BX53" s="350" t="str">
        <f t="shared" si="53"/>
        <v/>
      </c>
      <c r="BY53" s="351" t="str">
        <f t="shared" si="54"/>
        <v/>
      </c>
    </row>
    <row r="54" spans="1:77" s="5" customFormat="1" ht="15.6" x14ac:dyDescent="0.3">
      <c r="A54" s="141">
        <v>33</v>
      </c>
      <c r="B54" s="333"/>
      <c r="C54" s="22"/>
      <c r="D54" s="754"/>
      <c r="E54" s="756"/>
      <c r="F54" s="758"/>
      <c r="G54" s="49"/>
      <c r="H54" s="334"/>
      <c r="I54" s="334"/>
      <c r="J54" s="335"/>
      <c r="K54" s="336"/>
      <c r="L54" s="38" t="str">
        <f t="shared" si="0"/>
        <v/>
      </c>
      <c r="M54" s="38" t="str">
        <f t="shared" si="1"/>
        <v/>
      </c>
      <c r="N54" s="38" t="str">
        <f t="shared" si="2"/>
        <v/>
      </c>
      <c r="O54" s="39" t="str">
        <f t="shared" si="3"/>
        <v/>
      </c>
      <c r="P54" s="40" t="str">
        <f t="shared" si="55"/>
        <v/>
      </c>
      <c r="Q54" s="77" t="str">
        <f t="shared" si="4"/>
        <v/>
      </c>
      <c r="R54" s="337" t="str">
        <f t="shared" si="5"/>
        <v/>
      </c>
      <c r="S54" s="40" t="str">
        <f t="shared" si="6"/>
        <v/>
      </c>
      <c r="T54" s="77" t="str">
        <f t="shared" si="7"/>
        <v/>
      </c>
      <c r="U54" s="337" t="str">
        <f t="shared" si="8"/>
        <v/>
      </c>
      <c r="V54" s="40" t="str">
        <f t="shared" si="9"/>
        <v/>
      </c>
      <c r="W54" s="77" t="str">
        <f t="shared" si="10"/>
        <v/>
      </c>
      <c r="X54" s="41" t="str">
        <f t="shared" si="11"/>
        <v/>
      </c>
      <c r="Y54" s="41" t="str">
        <f t="shared" si="12"/>
        <v/>
      </c>
      <c r="Z54" s="41" t="str">
        <f t="shared" si="13"/>
        <v/>
      </c>
      <c r="AA54" s="42" t="str">
        <f t="shared" si="14"/>
        <v/>
      </c>
      <c r="AB54" s="338">
        <f t="shared" si="15"/>
        <v>0</v>
      </c>
      <c r="AC54" s="338" t="str">
        <f t="shared" si="16"/>
        <v/>
      </c>
      <c r="AD54" s="338" t="str">
        <f t="shared" si="17"/>
        <v/>
      </c>
      <c r="AE54" s="339" t="str">
        <f t="shared" si="18"/>
        <v/>
      </c>
      <c r="AF54" s="339" t="str">
        <f t="shared" si="19"/>
        <v/>
      </c>
      <c r="AG54" s="340" t="str">
        <f t="shared" si="20"/>
        <v/>
      </c>
      <c r="AH54" s="339" t="str">
        <f t="shared" si="21"/>
        <v/>
      </c>
      <c r="AI54" s="339" t="str">
        <f t="shared" si="22"/>
        <v/>
      </c>
      <c r="AJ54" s="340" t="str">
        <f t="shared" si="23"/>
        <v/>
      </c>
      <c r="AK54" s="339" t="str">
        <f t="shared" si="24"/>
        <v/>
      </c>
      <c r="AL54" s="339" t="str">
        <f t="shared" si="25"/>
        <v/>
      </c>
      <c r="AM54" s="340" t="str">
        <f t="shared" si="26"/>
        <v/>
      </c>
      <c r="AN54" s="341" t="str">
        <f t="shared" si="27"/>
        <v/>
      </c>
      <c r="AO54" s="342" t="str">
        <f t="shared" si="28"/>
        <v/>
      </c>
      <c r="AP54" s="339" t="str">
        <f t="shared" si="29"/>
        <v/>
      </c>
      <c r="AQ54" s="340" t="str">
        <f t="shared" si="30"/>
        <v/>
      </c>
      <c r="AR54" s="342" t="str">
        <f t="shared" si="31"/>
        <v/>
      </c>
      <c r="AS54" s="339" t="str">
        <f t="shared" si="32"/>
        <v/>
      </c>
      <c r="AT54" s="340" t="str">
        <f t="shared" si="33"/>
        <v/>
      </c>
      <c r="AU54" s="342" t="str">
        <f t="shared" si="34"/>
        <v/>
      </c>
      <c r="AV54" s="339" t="str">
        <f t="shared" si="35"/>
        <v/>
      </c>
      <c r="AW54" s="340" t="str">
        <f t="shared" si="36"/>
        <v/>
      </c>
      <c r="AX54" s="343"/>
      <c r="AY54" s="340" t="str">
        <f t="shared" si="37"/>
        <v/>
      </c>
      <c r="AZ54" s="340" t="str">
        <f t="shared" si="38"/>
        <v/>
      </c>
      <c r="BA54" s="344" t="str">
        <f t="shared" si="39"/>
        <v/>
      </c>
      <c r="BB54" s="345" t="str">
        <f t="shared" si="40"/>
        <v/>
      </c>
      <c r="BC54" s="346" t="str">
        <f t="shared" si="41"/>
        <v/>
      </c>
      <c r="BD54" s="344" t="str">
        <f t="shared" si="42"/>
        <v/>
      </c>
      <c r="BE54" s="345" t="str">
        <f t="shared" si="43"/>
        <v/>
      </c>
      <c r="BF54" s="346" t="str">
        <f t="shared" si="44"/>
        <v/>
      </c>
      <c r="BG54" s="344" t="str">
        <f t="shared" si="45"/>
        <v/>
      </c>
      <c r="BH54" s="347" t="str">
        <f t="shared" si="46"/>
        <v/>
      </c>
      <c r="BI54" s="348" t="str">
        <f t="shared" si="47"/>
        <v/>
      </c>
      <c r="BJ54" s="348" t="str">
        <f t="shared" si="48"/>
        <v/>
      </c>
      <c r="BK54" s="486" t="str">
        <f t="shared" si="49"/>
        <v/>
      </c>
      <c r="BL54" s="349" t="str">
        <f t="shared" si="56"/>
        <v/>
      </c>
      <c r="BM54" s="135" t="str">
        <f t="shared" si="57"/>
        <v/>
      </c>
      <c r="BN54" s="136" t="str">
        <f t="shared" si="58"/>
        <v/>
      </c>
      <c r="BO54" s="137" t="str">
        <f t="shared" si="59"/>
        <v/>
      </c>
      <c r="BP54" s="135" t="str">
        <f t="shared" si="60"/>
        <v/>
      </c>
      <c r="BQ54" s="136" t="str">
        <f t="shared" si="61"/>
        <v/>
      </c>
      <c r="BR54" s="137" t="str">
        <f t="shared" si="62"/>
        <v/>
      </c>
      <c r="BS54" s="135" t="str">
        <f t="shared" si="63"/>
        <v/>
      </c>
      <c r="BT54" s="140" t="str">
        <f t="shared" si="64"/>
        <v/>
      </c>
      <c r="BU54" s="348" t="str">
        <f t="shared" si="50"/>
        <v/>
      </c>
      <c r="BV54" s="348" t="str">
        <f t="shared" si="51"/>
        <v/>
      </c>
      <c r="BW54" s="348" t="str">
        <f t="shared" si="52"/>
        <v/>
      </c>
      <c r="BX54" s="350" t="str">
        <f t="shared" si="53"/>
        <v/>
      </c>
      <c r="BY54" s="351" t="str">
        <f t="shared" si="54"/>
        <v/>
      </c>
    </row>
    <row r="55" spans="1:77" s="5" customFormat="1" ht="15.6" x14ac:dyDescent="0.3">
      <c r="A55" s="141">
        <v>34</v>
      </c>
      <c r="B55" s="333"/>
      <c r="C55" s="22"/>
      <c r="D55" s="754"/>
      <c r="E55" s="756"/>
      <c r="F55" s="758"/>
      <c r="G55" s="49"/>
      <c r="H55" s="334"/>
      <c r="I55" s="334"/>
      <c r="J55" s="335"/>
      <c r="K55" s="336"/>
      <c r="L55" s="38" t="str">
        <f t="shared" si="0"/>
        <v/>
      </c>
      <c r="M55" s="38" t="str">
        <f t="shared" si="1"/>
        <v/>
      </c>
      <c r="N55" s="38" t="str">
        <f t="shared" si="2"/>
        <v/>
      </c>
      <c r="O55" s="39" t="str">
        <f t="shared" si="3"/>
        <v/>
      </c>
      <c r="P55" s="40" t="str">
        <f t="shared" si="55"/>
        <v/>
      </c>
      <c r="Q55" s="77" t="str">
        <f t="shared" si="4"/>
        <v/>
      </c>
      <c r="R55" s="337" t="str">
        <f t="shared" si="5"/>
        <v/>
      </c>
      <c r="S55" s="40" t="str">
        <f t="shared" si="6"/>
        <v/>
      </c>
      <c r="T55" s="77" t="str">
        <f t="shared" si="7"/>
        <v/>
      </c>
      <c r="U55" s="337" t="str">
        <f t="shared" si="8"/>
        <v/>
      </c>
      <c r="V55" s="40" t="str">
        <f t="shared" si="9"/>
        <v/>
      </c>
      <c r="W55" s="77" t="str">
        <f t="shared" si="10"/>
        <v/>
      </c>
      <c r="X55" s="41" t="str">
        <f t="shared" si="11"/>
        <v/>
      </c>
      <c r="Y55" s="41" t="str">
        <f t="shared" si="12"/>
        <v/>
      </c>
      <c r="Z55" s="41" t="str">
        <f t="shared" si="13"/>
        <v/>
      </c>
      <c r="AA55" s="42" t="str">
        <f t="shared" si="14"/>
        <v/>
      </c>
      <c r="AB55" s="338">
        <f t="shared" si="15"/>
        <v>0</v>
      </c>
      <c r="AC55" s="338" t="str">
        <f t="shared" si="16"/>
        <v/>
      </c>
      <c r="AD55" s="338" t="str">
        <f t="shared" si="17"/>
        <v/>
      </c>
      <c r="AE55" s="339" t="str">
        <f t="shared" si="18"/>
        <v/>
      </c>
      <c r="AF55" s="339" t="str">
        <f t="shared" si="19"/>
        <v/>
      </c>
      <c r="AG55" s="340" t="str">
        <f t="shared" si="20"/>
        <v/>
      </c>
      <c r="AH55" s="339" t="str">
        <f t="shared" si="21"/>
        <v/>
      </c>
      <c r="AI55" s="339" t="str">
        <f t="shared" si="22"/>
        <v/>
      </c>
      <c r="AJ55" s="340" t="str">
        <f t="shared" si="23"/>
        <v/>
      </c>
      <c r="AK55" s="339" t="str">
        <f t="shared" si="24"/>
        <v/>
      </c>
      <c r="AL55" s="339" t="str">
        <f t="shared" si="25"/>
        <v/>
      </c>
      <c r="AM55" s="340" t="str">
        <f t="shared" si="26"/>
        <v/>
      </c>
      <c r="AN55" s="341" t="str">
        <f t="shared" si="27"/>
        <v/>
      </c>
      <c r="AO55" s="342" t="str">
        <f t="shared" si="28"/>
        <v/>
      </c>
      <c r="AP55" s="339" t="str">
        <f t="shared" si="29"/>
        <v/>
      </c>
      <c r="AQ55" s="340" t="str">
        <f t="shared" si="30"/>
        <v/>
      </c>
      <c r="AR55" s="342" t="str">
        <f t="shared" si="31"/>
        <v/>
      </c>
      <c r="AS55" s="339" t="str">
        <f t="shared" si="32"/>
        <v/>
      </c>
      <c r="AT55" s="340" t="str">
        <f t="shared" si="33"/>
        <v/>
      </c>
      <c r="AU55" s="342" t="str">
        <f t="shared" si="34"/>
        <v/>
      </c>
      <c r="AV55" s="339" t="str">
        <f t="shared" si="35"/>
        <v/>
      </c>
      <c r="AW55" s="340" t="str">
        <f t="shared" si="36"/>
        <v/>
      </c>
      <c r="AX55" s="343"/>
      <c r="AY55" s="340" t="str">
        <f t="shared" si="37"/>
        <v/>
      </c>
      <c r="AZ55" s="340" t="str">
        <f t="shared" si="38"/>
        <v/>
      </c>
      <c r="BA55" s="344" t="str">
        <f t="shared" si="39"/>
        <v/>
      </c>
      <c r="BB55" s="345" t="str">
        <f t="shared" si="40"/>
        <v/>
      </c>
      <c r="BC55" s="346" t="str">
        <f t="shared" si="41"/>
        <v/>
      </c>
      <c r="BD55" s="344" t="str">
        <f t="shared" si="42"/>
        <v/>
      </c>
      <c r="BE55" s="345" t="str">
        <f t="shared" si="43"/>
        <v/>
      </c>
      <c r="BF55" s="346" t="str">
        <f t="shared" si="44"/>
        <v/>
      </c>
      <c r="BG55" s="344" t="str">
        <f t="shared" si="45"/>
        <v/>
      </c>
      <c r="BH55" s="347" t="str">
        <f t="shared" si="46"/>
        <v/>
      </c>
      <c r="BI55" s="348" t="str">
        <f t="shared" si="47"/>
        <v/>
      </c>
      <c r="BJ55" s="348" t="str">
        <f t="shared" si="48"/>
        <v/>
      </c>
      <c r="BK55" s="486" t="str">
        <f t="shared" si="49"/>
        <v/>
      </c>
      <c r="BL55" s="349" t="str">
        <f t="shared" si="56"/>
        <v/>
      </c>
      <c r="BM55" s="135" t="str">
        <f t="shared" si="57"/>
        <v/>
      </c>
      <c r="BN55" s="136" t="str">
        <f t="shared" si="58"/>
        <v/>
      </c>
      <c r="BO55" s="137" t="str">
        <f t="shared" si="59"/>
        <v/>
      </c>
      <c r="BP55" s="135" t="str">
        <f t="shared" si="60"/>
        <v/>
      </c>
      <c r="BQ55" s="136" t="str">
        <f t="shared" si="61"/>
        <v/>
      </c>
      <c r="BR55" s="137" t="str">
        <f t="shared" si="62"/>
        <v/>
      </c>
      <c r="BS55" s="135" t="str">
        <f t="shared" si="63"/>
        <v/>
      </c>
      <c r="BT55" s="140" t="str">
        <f t="shared" si="64"/>
        <v/>
      </c>
      <c r="BU55" s="348" t="str">
        <f t="shared" si="50"/>
        <v/>
      </c>
      <c r="BV55" s="348" t="str">
        <f t="shared" si="51"/>
        <v/>
      </c>
      <c r="BW55" s="348" t="str">
        <f t="shared" si="52"/>
        <v/>
      </c>
      <c r="BX55" s="350" t="str">
        <f t="shared" si="53"/>
        <v/>
      </c>
      <c r="BY55" s="351" t="str">
        <f t="shared" si="54"/>
        <v/>
      </c>
    </row>
    <row r="56" spans="1:77" s="5" customFormat="1" ht="15.6" x14ac:dyDescent="0.3">
      <c r="A56" s="141">
        <v>35</v>
      </c>
      <c r="B56" s="333"/>
      <c r="C56" s="22"/>
      <c r="D56" s="754"/>
      <c r="E56" s="756"/>
      <c r="F56" s="758"/>
      <c r="G56" s="49"/>
      <c r="H56" s="334"/>
      <c r="I56" s="334"/>
      <c r="J56" s="335"/>
      <c r="K56" s="336"/>
      <c r="L56" s="38" t="str">
        <f t="shared" si="0"/>
        <v/>
      </c>
      <c r="M56" s="38" t="str">
        <f t="shared" si="1"/>
        <v/>
      </c>
      <c r="N56" s="38" t="str">
        <f t="shared" si="2"/>
        <v/>
      </c>
      <c r="O56" s="39" t="str">
        <f t="shared" si="3"/>
        <v/>
      </c>
      <c r="P56" s="40" t="str">
        <f t="shared" si="55"/>
        <v/>
      </c>
      <c r="Q56" s="77" t="str">
        <f t="shared" si="4"/>
        <v/>
      </c>
      <c r="R56" s="337" t="str">
        <f t="shared" si="5"/>
        <v/>
      </c>
      <c r="S56" s="40" t="str">
        <f t="shared" si="6"/>
        <v/>
      </c>
      <c r="T56" s="77" t="str">
        <f t="shared" si="7"/>
        <v/>
      </c>
      <c r="U56" s="337" t="str">
        <f t="shared" si="8"/>
        <v/>
      </c>
      <c r="V56" s="40" t="str">
        <f t="shared" si="9"/>
        <v/>
      </c>
      <c r="W56" s="77" t="str">
        <f t="shared" si="10"/>
        <v/>
      </c>
      <c r="X56" s="41" t="str">
        <f t="shared" si="11"/>
        <v/>
      </c>
      <c r="Y56" s="41" t="str">
        <f t="shared" si="12"/>
        <v/>
      </c>
      <c r="Z56" s="41" t="str">
        <f t="shared" si="13"/>
        <v/>
      </c>
      <c r="AA56" s="42" t="str">
        <f t="shared" si="14"/>
        <v/>
      </c>
      <c r="AB56" s="338">
        <f t="shared" si="15"/>
        <v>0</v>
      </c>
      <c r="AC56" s="338" t="str">
        <f t="shared" si="16"/>
        <v/>
      </c>
      <c r="AD56" s="338" t="str">
        <f t="shared" si="17"/>
        <v/>
      </c>
      <c r="AE56" s="339" t="str">
        <f t="shared" si="18"/>
        <v/>
      </c>
      <c r="AF56" s="339" t="str">
        <f t="shared" si="19"/>
        <v/>
      </c>
      <c r="AG56" s="340" t="str">
        <f t="shared" si="20"/>
        <v/>
      </c>
      <c r="AH56" s="339" t="str">
        <f t="shared" si="21"/>
        <v/>
      </c>
      <c r="AI56" s="339" t="str">
        <f t="shared" si="22"/>
        <v/>
      </c>
      <c r="AJ56" s="340" t="str">
        <f t="shared" si="23"/>
        <v/>
      </c>
      <c r="AK56" s="339" t="str">
        <f t="shared" si="24"/>
        <v/>
      </c>
      <c r="AL56" s="339" t="str">
        <f t="shared" si="25"/>
        <v/>
      </c>
      <c r="AM56" s="340" t="str">
        <f t="shared" si="26"/>
        <v/>
      </c>
      <c r="AN56" s="341" t="str">
        <f t="shared" si="27"/>
        <v/>
      </c>
      <c r="AO56" s="342" t="str">
        <f t="shared" si="28"/>
        <v/>
      </c>
      <c r="AP56" s="339" t="str">
        <f t="shared" si="29"/>
        <v/>
      </c>
      <c r="AQ56" s="340" t="str">
        <f t="shared" si="30"/>
        <v/>
      </c>
      <c r="AR56" s="342" t="str">
        <f t="shared" si="31"/>
        <v/>
      </c>
      <c r="AS56" s="339" t="str">
        <f t="shared" si="32"/>
        <v/>
      </c>
      <c r="AT56" s="340" t="str">
        <f t="shared" si="33"/>
        <v/>
      </c>
      <c r="AU56" s="342" t="str">
        <f t="shared" si="34"/>
        <v/>
      </c>
      <c r="AV56" s="339" t="str">
        <f t="shared" si="35"/>
        <v/>
      </c>
      <c r="AW56" s="340" t="str">
        <f t="shared" si="36"/>
        <v/>
      </c>
      <c r="AX56" s="343"/>
      <c r="AY56" s="340" t="str">
        <f t="shared" si="37"/>
        <v/>
      </c>
      <c r="AZ56" s="340" t="str">
        <f t="shared" si="38"/>
        <v/>
      </c>
      <c r="BA56" s="344" t="str">
        <f t="shared" si="39"/>
        <v/>
      </c>
      <c r="BB56" s="345" t="str">
        <f t="shared" si="40"/>
        <v/>
      </c>
      <c r="BC56" s="346" t="str">
        <f t="shared" si="41"/>
        <v/>
      </c>
      <c r="BD56" s="344" t="str">
        <f t="shared" si="42"/>
        <v/>
      </c>
      <c r="BE56" s="345" t="str">
        <f t="shared" si="43"/>
        <v/>
      </c>
      <c r="BF56" s="346" t="str">
        <f t="shared" si="44"/>
        <v/>
      </c>
      <c r="BG56" s="344" t="str">
        <f t="shared" si="45"/>
        <v/>
      </c>
      <c r="BH56" s="347" t="str">
        <f t="shared" si="46"/>
        <v/>
      </c>
      <c r="BI56" s="348" t="str">
        <f t="shared" si="47"/>
        <v/>
      </c>
      <c r="BJ56" s="348" t="str">
        <f t="shared" si="48"/>
        <v/>
      </c>
      <c r="BK56" s="486" t="str">
        <f t="shared" si="49"/>
        <v/>
      </c>
      <c r="BL56" s="349" t="str">
        <f t="shared" si="56"/>
        <v/>
      </c>
      <c r="BM56" s="135" t="str">
        <f t="shared" si="57"/>
        <v/>
      </c>
      <c r="BN56" s="136" t="str">
        <f t="shared" si="58"/>
        <v/>
      </c>
      <c r="BO56" s="137" t="str">
        <f t="shared" si="59"/>
        <v/>
      </c>
      <c r="BP56" s="135" t="str">
        <f t="shared" si="60"/>
        <v/>
      </c>
      <c r="BQ56" s="136" t="str">
        <f t="shared" si="61"/>
        <v/>
      </c>
      <c r="BR56" s="137" t="str">
        <f t="shared" si="62"/>
        <v/>
      </c>
      <c r="BS56" s="135" t="str">
        <f t="shared" si="63"/>
        <v/>
      </c>
      <c r="BT56" s="140" t="str">
        <f t="shared" si="64"/>
        <v/>
      </c>
      <c r="BU56" s="348" t="str">
        <f t="shared" si="50"/>
        <v/>
      </c>
      <c r="BV56" s="348" t="str">
        <f t="shared" si="51"/>
        <v/>
      </c>
      <c r="BW56" s="348" t="str">
        <f t="shared" si="52"/>
        <v/>
      </c>
      <c r="BX56" s="350" t="str">
        <f t="shared" si="53"/>
        <v/>
      </c>
      <c r="BY56" s="351" t="str">
        <f t="shared" si="54"/>
        <v/>
      </c>
    </row>
    <row r="57" spans="1:77" s="5" customFormat="1" ht="15.6" x14ac:dyDescent="0.3">
      <c r="A57" s="141">
        <v>36</v>
      </c>
      <c r="B57" s="333"/>
      <c r="C57" s="22"/>
      <c r="D57" s="754"/>
      <c r="E57" s="756"/>
      <c r="F57" s="758"/>
      <c r="G57" s="49"/>
      <c r="H57" s="334"/>
      <c r="I57" s="334"/>
      <c r="J57" s="335"/>
      <c r="K57" s="336"/>
      <c r="L57" s="38" t="str">
        <f t="shared" si="0"/>
        <v/>
      </c>
      <c r="M57" s="38" t="str">
        <f t="shared" si="1"/>
        <v/>
      </c>
      <c r="N57" s="38" t="str">
        <f t="shared" si="2"/>
        <v/>
      </c>
      <c r="O57" s="39" t="str">
        <f t="shared" si="3"/>
        <v/>
      </c>
      <c r="P57" s="40" t="str">
        <f t="shared" si="55"/>
        <v/>
      </c>
      <c r="Q57" s="77" t="str">
        <f t="shared" si="4"/>
        <v/>
      </c>
      <c r="R57" s="337" t="str">
        <f t="shared" si="5"/>
        <v/>
      </c>
      <c r="S57" s="40" t="str">
        <f t="shared" si="6"/>
        <v/>
      </c>
      <c r="T57" s="77" t="str">
        <f t="shared" si="7"/>
        <v/>
      </c>
      <c r="U57" s="337" t="str">
        <f t="shared" si="8"/>
        <v/>
      </c>
      <c r="V57" s="40" t="str">
        <f t="shared" si="9"/>
        <v/>
      </c>
      <c r="W57" s="77" t="str">
        <f t="shared" si="10"/>
        <v/>
      </c>
      <c r="X57" s="41" t="str">
        <f t="shared" si="11"/>
        <v/>
      </c>
      <c r="Y57" s="41" t="str">
        <f t="shared" si="12"/>
        <v/>
      </c>
      <c r="Z57" s="41" t="str">
        <f t="shared" si="13"/>
        <v/>
      </c>
      <c r="AA57" s="42" t="str">
        <f t="shared" si="14"/>
        <v/>
      </c>
      <c r="AB57" s="338">
        <f t="shared" si="15"/>
        <v>0</v>
      </c>
      <c r="AC57" s="338" t="str">
        <f t="shared" si="16"/>
        <v/>
      </c>
      <c r="AD57" s="338" t="str">
        <f t="shared" si="17"/>
        <v/>
      </c>
      <c r="AE57" s="339" t="str">
        <f t="shared" si="18"/>
        <v/>
      </c>
      <c r="AF57" s="339" t="str">
        <f t="shared" si="19"/>
        <v/>
      </c>
      <c r="AG57" s="340" t="str">
        <f t="shared" si="20"/>
        <v/>
      </c>
      <c r="AH57" s="339" t="str">
        <f t="shared" si="21"/>
        <v/>
      </c>
      <c r="AI57" s="339" t="str">
        <f t="shared" si="22"/>
        <v/>
      </c>
      <c r="AJ57" s="340" t="str">
        <f t="shared" si="23"/>
        <v/>
      </c>
      <c r="AK57" s="339" t="str">
        <f t="shared" si="24"/>
        <v/>
      </c>
      <c r="AL57" s="339" t="str">
        <f t="shared" si="25"/>
        <v/>
      </c>
      <c r="AM57" s="340" t="str">
        <f t="shared" si="26"/>
        <v/>
      </c>
      <c r="AN57" s="341" t="str">
        <f t="shared" si="27"/>
        <v/>
      </c>
      <c r="AO57" s="342" t="str">
        <f t="shared" si="28"/>
        <v/>
      </c>
      <c r="AP57" s="339" t="str">
        <f t="shared" si="29"/>
        <v/>
      </c>
      <c r="AQ57" s="340" t="str">
        <f t="shared" si="30"/>
        <v/>
      </c>
      <c r="AR57" s="342" t="str">
        <f t="shared" si="31"/>
        <v/>
      </c>
      <c r="AS57" s="339" t="str">
        <f t="shared" si="32"/>
        <v/>
      </c>
      <c r="AT57" s="340" t="str">
        <f t="shared" si="33"/>
        <v/>
      </c>
      <c r="AU57" s="342" t="str">
        <f t="shared" si="34"/>
        <v/>
      </c>
      <c r="AV57" s="339" t="str">
        <f t="shared" si="35"/>
        <v/>
      </c>
      <c r="AW57" s="340" t="str">
        <f t="shared" si="36"/>
        <v/>
      </c>
      <c r="AX57" s="343"/>
      <c r="AY57" s="340" t="str">
        <f t="shared" si="37"/>
        <v/>
      </c>
      <c r="AZ57" s="340" t="str">
        <f t="shared" si="38"/>
        <v/>
      </c>
      <c r="BA57" s="344" t="str">
        <f t="shared" si="39"/>
        <v/>
      </c>
      <c r="BB57" s="345" t="str">
        <f t="shared" si="40"/>
        <v/>
      </c>
      <c r="BC57" s="346" t="str">
        <f t="shared" si="41"/>
        <v/>
      </c>
      <c r="BD57" s="344" t="str">
        <f t="shared" si="42"/>
        <v/>
      </c>
      <c r="BE57" s="345" t="str">
        <f t="shared" si="43"/>
        <v/>
      </c>
      <c r="BF57" s="346" t="str">
        <f t="shared" si="44"/>
        <v/>
      </c>
      <c r="BG57" s="344" t="str">
        <f t="shared" si="45"/>
        <v/>
      </c>
      <c r="BH57" s="347" t="str">
        <f t="shared" si="46"/>
        <v/>
      </c>
      <c r="BI57" s="348" t="str">
        <f t="shared" si="47"/>
        <v/>
      </c>
      <c r="BJ57" s="348" t="str">
        <f t="shared" si="48"/>
        <v/>
      </c>
      <c r="BK57" s="486" t="str">
        <f t="shared" si="49"/>
        <v/>
      </c>
      <c r="BL57" s="349" t="str">
        <f t="shared" si="56"/>
        <v/>
      </c>
      <c r="BM57" s="135" t="str">
        <f t="shared" si="57"/>
        <v/>
      </c>
      <c r="BN57" s="136" t="str">
        <f t="shared" si="58"/>
        <v/>
      </c>
      <c r="BO57" s="137" t="str">
        <f t="shared" si="59"/>
        <v/>
      </c>
      <c r="BP57" s="135" t="str">
        <f t="shared" si="60"/>
        <v/>
      </c>
      <c r="BQ57" s="136" t="str">
        <f t="shared" si="61"/>
        <v/>
      </c>
      <c r="BR57" s="137" t="str">
        <f t="shared" si="62"/>
        <v/>
      </c>
      <c r="BS57" s="135" t="str">
        <f t="shared" si="63"/>
        <v/>
      </c>
      <c r="BT57" s="140" t="str">
        <f t="shared" si="64"/>
        <v/>
      </c>
      <c r="BU57" s="348" t="str">
        <f t="shared" si="50"/>
        <v/>
      </c>
      <c r="BV57" s="348" t="str">
        <f t="shared" si="51"/>
        <v/>
      </c>
      <c r="BW57" s="348" t="str">
        <f t="shared" si="52"/>
        <v/>
      </c>
      <c r="BX57" s="350" t="str">
        <f t="shared" si="53"/>
        <v/>
      </c>
      <c r="BY57" s="351" t="str">
        <f t="shared" si="54"/>
        <v/>
      </c>
    </row>
    <row r="58" spans="1:77" s="5" customFormat="1" ht="15.6" x14ac:dyDescent="0.3">
      <c r="A58" s="141">
        <v>37</v>
      </c>
      <c r="B58" s="333"/>
      <c r="C58" s="22"/>
      <c r="D58" s="754"/>
      <c r="E58" s="756"/>
      <c r="F58" s="758"/>
      <c r="G58" s="49"/>
      <c r="H58" s="334"/>
      <c r="I58" s="334"/>
      <c r="J58" s="335"/>
      <c r="K58" s="336"/>
      <c r="L58" s="38" t="str">
        <f t="shared" si="0"/>
        <v/>
      </c>
      <c r="M58" s="38" t="str">
        <f t="shared" si="1"/>
        <v/>
      </c>
      <c r="N58" s="38" t="str">
        <f t="shared" si="2"/>
        <v/>
      </c>
      <c r="O58" s="39" t="str">
        <f t="shared" si="3"/>
        <v/>
      </c>
      <c r="P58" s="40" t="str">
        <f t="shared" si="55"/>
        <v/>
      </c>
      <c r="Q58" s="77" t="str">
        <f t="shared" si="4"/>
        <v/>
      </c>
      <c r="R58" s="337" t="str">
        <f t="shared" si="5"/>
        <v/>
      </c>
      <c r="S58" s="40" t="str">
        <f t="shared" si="6"/>
        <v/>
      </c>
      <c r="T58" s="77" t="str">
        <f t="shared" si="7"/>
        <v/>
      </c>
      <c r="U58" s="337" t="str">
        <f t="shared" si="8"/>
        <v/>
      </c>
      <c r="V58" s="40" t="str">
        <f t="shared" si="9"/>
        <v/>
      </c>
      <c r="W58" s="77" t="str">
        <f t="shared" si="10"/>
        <v/>
      </c>
      <c r="X58" s="41" t="str">
        <f t="shared" si="11"/>
        <v/>
      </c>
      <c r="Y58" s="41" t="str">
        <f t="shared" si="12"/>
        <v/>
      </c>
      <c r="Z58" s="41" t="str">
        <f t="shared" si="13"/>
        <v/>
      </c>
      <c r="AA58" s="42" t="str">
        <f t="shared" si="14"/>
        <v/>
      </c>
      <c r="AB58" s="338">
        <f t="shared" si="15"/>
        <v>0</v>
      </c>
      <c r="AC58" s="338" t="str">
        <f t="shared" si="16"/>
        <v/>
      </c>
      <c r="AD58" s="338" t="str">
        <f t="shared" si="17"/>
        <v/>
      </c>
      <c r="AE58" s="339" t="str">
        <f t="shared" si="18"/>
        <v/>
      </c>
      <c r="AF58" s="339" t="str">
        <f t="shared" si="19"/>
        <v/>
      </c>
      <c r="AG58" s="340" t="str">
        <f t="shared" si="20"/>
        <v/>
      </c>
      <c r="AH58" s="339" t="str">
        <f t="shared" si="21"/>
        <v/>
      </c>
      <c r="AI58" s="339" t="str">
        <f t="shared" si="22"/>
        <v/>
      </c>
      <c r="AJ58" s="340" t="str">
        <f t="shared" si="23"/>
        <v/>
      </c>
      <c r="AK58" s="339" t="str">
        <f t="shared" si="24"/>
        <v/>
      </c>
      <c r="AL58" s="339" t="str">
        <f t="shared" si="25"/>
        <v/>
      </c>
      <c r="AM58" s="340" t="str">
        <f t="shared" si="26"/>
        <v/>
      </c>
      <c r="AN58" s="341" t="str">
        <f t="shared" si="27"/>
        <v/>
      </c>
      <c r="AO58" s="342" t="str">
        <f t="shared" si="28"/>
        <v/>
      </c>
      <c r="AP58" s="339" t="str">
        <f t="shared" si="29"/>
        <v/>
      </c>
      <c r="AQ58" s="340" t="str">
        <f t="shared" si="30"/>
        <v/>
      </c>
      <c r="AR58" s="342" t="str">
        <f t="shared" si="31"/>
        <v/>
      </c>
      <c r="AS58" s="339" t="str">
        <f t="shared" si="32"/>
        <v/>
      </c>
      <c r="AT58" s="340" t="str">
        <f t="shared" si="33"/>
        <v/>
      </c>
      <c r="AU58" s="342" t="str">
        <f t="shared" si="34"/>
        <v/>
      </c>
      <c r="AV58" s="339" t="str">
        <f t="shared" si="35"/>
        <v/>
      </c>
      <c r="AW58" s="340" t="str">
        <f t="shared" si="36"/>
        <v/>
      </c>
      <c r="AX58" s="343"/>
      <c r="AY58" s="340" t="str">
        <f t="shared" si="37"/>
        <v/>
      </c>
      <c r="AZ58" s="340" t="str">
        <f t="shared" si="38"/>
        <v/>
      </c>
      <c r="BA58" s="344" t="str">
        <f t="shared" si="39"/>
        <v/>
      </c>
      <c r="BB58" s="345" t="str">
        <f t="shared" si="40"/>
        <v/>
      </c>
      <c r="BC58" s="346" t="str">
        <f t="shared" si="41"/>
        <v/>
      </c>
      <c r="BD58" s="344" t="str">
        <f t="shared" si="42"/>
        <v/>
      </c>
      <c r="BE58" s="345" t="str">
        <f t="shared" si="43"/>
        <v/>
      </c>
      <c r="BF58" s="346" t="str">
        <f t="shared" si="44"/>
        <v/>
      </c>
      <c r="BG58" s="344" t="str">
        <f t="shared" si="45"/>
        <v/>
      </c>
      <c r="BH58" s="347" t="str">
        <f t="shared" si="46"/>
        <v/>
      </c>
      <c r="BI58" s="348" t="str">
        <f t="shared" si="47"/>
        <v/>
      </c>
      <c r="BJ58" s="348" t="str">
        <f t="shared" si="48"/>
        <v/>
      </c>
      <c r="BK58" s="486" t="str">
        <f t="shared" si="49"/>
        <v/>
      </c>
      <c r="BL58" s="349" t="str">
        <f t="shared" si="56"/>
        <v/>
      </c>
      <c r="BM58" s="135" t="str">
        <f t="shared" si="57"/>
        <v/>
      </c>
      <c r="BN58" s="136" t="str">
        <f t="shared" si="58"/>
        <v/>
      </c>
      <c r="BO58" s="137" t="str">
        <f t="shared" si="59"/>
        <v/>
      </c>
      <c r="BP58" s="135" t="str">
        <f t="shared" si="60"/>
        <v/>
      </c>
      <c r="BQ58" s="136" t="str">
        <f t="shared" si="61"/>
        <v/>
      </c>
      <c r="BR58" s="137" t="str">
        <f t="shared" si="62"/>
        <v/>
      </c>
      <c r="BS58" s="135" t="str">
        <f t="shared" si="63"/>
        <v/>
      </c>
      <c r="BT58" s="140" t="str">
        <f t="shared" si="64"/>
        <v/>
      </c>
      <c r="BU58" s="348" t="str">
        <f t="shared" si="50"/>
        <v/>
      </c>
      <c r="BV58" s="348" t="str">
        <f t="shared" si="51"/>
        <v/>
      </c>
      <c r="BW58" s="348" t="str">
        <f t="shared" si="52"/>
        <v/>
      </c>
      <c r="BX58" s="350" t="str">
        <f t="shared" si="53"/>
        <v/>
      </c>
      <c r="BY58" s="351" t="str">
        <f t="shared" si="54"/>
        <v/>
      </c>
    </row>
    <row r="59" spans="1:77" s="5" customFormat="1" ht="15.6" x14ac:dyDescent="0.3">
      <c r="A59" s="141">
        <v>38</v>
      </c>
      <c r="B59" s="333"/>
      <c r="C59" s="22"/>
      <c r="D59" s="754"/>
      <c r="E59" s="756"/>
      <c r="F59" s="758"/>
      <c r="G59" s="49"/>
      <c r="H59" s="334"/>
      <c r="I59" s="334"/>
      <c r="J59" s="335"/>
      <c r="K59" s="336"/>
      <c r="L59" s="38" t="str">
        <f t="shared" si="0"/>
        <v/>
      </c>
      <c r="M59" s="38" t="str">
        <f t="shared" si="1"/>
        <v/>
      </c>
      <c r="N59" s="38" t="str">
        <f t="shared" si="2"/>
        <v/>
      </c>
      <c r="O59" s="39" t="str">
        <f t="shared" si="3"/>
        <v/>
      </c>
      <c r="P59" s="40" t="str">
        <f t="shared" si="55"/>
        <v/>
      </c>
      <c r="Q59" s="77" t="str">
        <f t="shared" si="4"/>
        <v/>
      </c>
      <c r="R59" s="337" t="str">
        <f t="shared" si="5"/>
        <v/>
      </c>
      <c r="S59" s="40" t="str">
        <f t="shared" si="6"/>
        <v/>
      </c>
      <c r="T59" s="77" t="str">
        <f t="shared" si="7"/>
        <v/>
      </c>
      <c r="U59" s="337" t="str">
        <f t="shared" si="8"/>
        <v/>
      </c>
      <c r="V59" s="40" t="str">
        <f t="shared" si="9"/>
        <v/>
      </c>
      <c r="W59" s="77" t="str">
        <f t="shared" si="10"/>
        <v/>
      </c>
      <c r="X59" s="41" t="str">
        <f t="shared" si="11"/>
        <v/>
      </c>
      <c r="Y59" s="41" t="str">
        <f t="shared" si="12"/>
        <v/>
      </c>
      <c r="Z59" s="41" t="str">
        <f t="shared" si="13"/>
        <v/>
      </c>
      <c r="AA59" s="42" t="str">
        <f t="shared" si="14"/>
        <v/>
      </c>
      <c r="AB59" s="338">
        <f t="shared" si="15"/>
        <v>0</v>
      </c>
      <c r="AC59" s="338" t="str">
        <f t="shared" si="16"/>
        <v/>
      </c>
      <c r="AD59" s="338" t="str">
        <f t="shared" si="17"/>
        <v/>
      </c>
      <c r="AE59" s="339" t="str">
        <f t="shared" si="18"/>
        <v/>
      </c>
      <c r="AF59" s="339" t="str">
        <f t="shared" si="19"/>
        <v/>
      </c>
      <c r="AG59" s="340" t="str">
        <f t="shared" si="20"/>
        <v/>
      </c>
      <c r="AH59" s="339" t="str">
        <f t="shared" si="21"/>
        <v/>
      </c>
      <c r="AI59" s="339" t="str">
        <f t="shared" si="22"/>
        <v/>
      </c>
      <c r="AJ59" s="340" t="str">
        <f t="shared" si="23"/>
        <v/>
      </c>
      <c r="AK59" s="339" t="str">
        <f t="shared" si="24"/>
        <v/>
      </c>
      <c r="AL59" s="339" t="str">
        <f t="shared" si="25"/>
        <v/>
      </c>
      <c r="AM59" s="340" t="str">
        <f t="shared" si="26"/>
        <v/>
      </c>
      <c r="AN59" s="341" t="str">
        <f t="shared" si="27"/>
        <v/>
      </c>
      <c r="AO59" s="342" t="str">
        <f t="shared" si="28"/>
        <v/>
      </c>
      <c r="AP59" s="339" t="str">
        <f t="shared" si="29"/>
        <v/>
      </c>
      <c r="AQ59" s="340" t="str">
        <f t="shared" si="30"/>
        <v/>
      </c>
      <c r="AR59" s="342" t="str">
        <f t="shared" si="31"/>
        <v/>
      </c>
      <c r="AS59" s="339" t="str">
        <f t="shared" si="32"/>
        <v/>
      </c>
      <c r="AT59" s="340" t="str">
        <f t="shared" si="33"/>
        <v/>
      </c>
      <c r="AU59" s="342" t="str">
        <f t="shared" si="34"/>
        <v/>
      </c>
      <c r="AV59" s="339" t="str">
        <f t="shared" si="35"/>
        <v/>
      </c>
      <c r="AW59" s="340" t="str">
        <f t="shared" si="36"/>
        <v/>
      </c>
      <c r="AX59" s="343"/>
      <c r="AY59" s="340" t="str">
        <f t="shared" si="37"/>
        <v/>
      </c>
      <c r="AZ59" s="340" t="str">
        <f t="shared" si="38"/>
        <v/>
      </c>
      <c r="BA59" s="344" t="str">
        <f t="shared" si="39"/>
        <v/>
      </c>
      <c r="BB59" s="345" t="str">
        <f t="shared" si="40"/>
        <v/>
      </c>
      <c r="BC59" s="346" t="str">
        <f t="shared" si="41"/>
        <v/>
      </c>
      <c r="BD59" s="344" t="str">
        <f t="shared" si="42"/>
        <v/>
      </c>
      <c r="BE59" s="345" t="str">
        <f t="shared" si="43"/>
        <v/>
      </c>
      <c r="BF59" s="346" t="str">
        <f t="shared" si="44"/>
        <v/>
      </c>
      <c r="BG59" s="344" t="str">
        <f t="shared" si="45"/>
        <v/>
      </c>
      <c r="BH59" s="347" t="str">
        <f t="shared" si="46"/>
        <v/>
      </c>
      <c r="BI59" s="348" t="str">
        <f t="shared" si="47"/>
        <v/>
      </c>
      <c r="BJ59" s="348" t="str">
        <f t="shared" si="48"/>
        <v/>
      </c>
      <c r="BK59" s="486" t="str">
        <f t="shared" si="49"/>
        <v/>
      </c>
      <c r="BL59" s="349" t="str">
        <f t="shared" si="56"/>
        <v/>
      </c>
      <c r="BM59" s="135" t="str">
        <f t="shared" si="57"/>
        <v/>
      </c>
      <c r="BN59" s="136" t="str">
        <f t="shared" si="58"/>
        <v/>
      </c>
      <c r="BO59" s="137" t="str">
        <f t="shared" si="59"/>
        <v/>
      </c>
      <c r="BP59" s="135" t="str">
        <f t="shared" si="60"/>
        <v/>
      </c>
      <c r="BQ59" s="136" t="str">
        <f t="shared" si="61"/>
        <v/>
      </c>
      <c r="BR59" s="137" t="str">
        <f t="shared" si="62"/>
        <v/>
      </c>
      <c r="BS59" s="135" t="str">
        <f t="shared" si="63"/>
        <v/>
      </c>
      <c r="BT59" s="140" t="str">
        <f t="shared" si="64"/>
        <v/>
      </c>
      <c r="BU59" s="348" t="str">
        <f t="shared" si="50"/>
        <v/>
      </c>
      <c r="BV59" s="348" t="str">
        <f t="shared" si="51"/>
        <v/>
      </c>
      <c r="BW59" s="348" t="str">
        <f t="shared" si="52"/>
        <v/>
      </c>
      <c r="BX59" s="350" t="str">
        <f t="shared" si="53"/>
        <v/>
      </c>
      <c r="BY59" s="351" t="str">
        <f t="shared" si="54"/>
        <v/>
      </c>
    </row>
    <row r="60" spans="1:77" s="5" customFormat="1" ht="15.6" x14ac:dyDescent="0.3">
      <c r="A60" s="141">
        <v>39</v>
      </c>
      <c r="B60" s="333"/>
      <c r="C60" s="22"/>
      <c r="D60" s="754"/>
      <c r="E60" s="756"/>
      <c r="F60" s="758"/>
      <c r="G60" s="49"/>
      <c r="H60" s="334"/>
      <c r="I60" s="334"/>
      <c r="J60" s="335"/>
      <c r="K60" s="336"/>
      <c r="L60" s="38" t="str">
        <f t="shared" si="0"/>
        <v/>
      </c>
      <c r="M60" s="38" t="str">
        <f t="shared" si="1"/>
        <v/>
      </c>
      <c r="N60" s="38" t="str">
        <f t="shared" si="2"/>
        <v/>
      </c>
      <c r="O60" s="39" t="str">
        <f t="shared" si="3"/>
        <v/>
      </c>
      <c r="P60" s="40" t="str">
        <f t="shared" si="55"/>
        <v/>
      </c>
      <c r="Q60" s="77" t="str">
        <f t="shared" si="4"/>
        <v/>
      </c>
      <c r="R60" s="337" t="str">
        <f t="shared" si="5"/>
        <v/>
      </c>
      <c r="S60" s="40" t="str">
        <f t="shared" si="6"/>
        <v/>
      </c>
      <c r="T60" s="77" t="str">
        <f t="shared" si="7"/>
        <v/>
      </c>
      <c r="U60" s="337" t="str">
        <f t="shared" si="8"/>
        <v/>
      </c>
      <c r="V60" s="40" t="str">
        <f t="shared" si="9"/>
        <v/>
      </c>
      <c r="W60" s="77" t="str">
        <f t="shared" si="10"/>
        <v/>
      </c>
      <c r="X60" s="41" t="str">
        <f t="shared" si="11"/>
        <v/>
      </c>
      <c r="Y60" s="41" t="str">
        <f t="shared" si="12"/>
        <v/>
      </c>
      <c r="Z60" s="41" t="str">
        <f t="shared" si="13"/>
        <v/>
      </c>
      <c r="AA60" s="42" t="str">
        <f t="shared" si="14"/>
        <v/>
      </c>
      <c r="AB60" s="338">
        <f t="shared" si="15"/>
        <v>0</v>
      </c>
      <c r="AC60" s="338" t="str">
        <f t="shared" si="16"/>
        <v/>
      </c>
      <c r="AD60" s="338" t="str">
        <f t="shared" si="17"/>
        <v/>
      </c>
      <c r="AE60" s="339" t="str">
        <f t="shared" si="18"/>
        <v/>
      </c>
      <c r="AF60" s="339" t="str">
        <f t="shared" si="19"/>
        <v/>
      </c>
      <c r="AG60" s="340" t="str">
        <f t="shared" si="20"/>
        <v/>
      </c>
      <c r="AH60" s="339" t="str">
        <f t="shared" si="21"/>
        <v/>
      </c>
      <c r="AI60" s="339" t="str">
        <f t="shared" si="22"/>
        <v/>
      </c>
      <c r="AJ60" s="340" t="str">
        <f t="shared" si="23"/>
        <v/>
      </c>
      <c r="AK60" s="339" t="str">
        <f t="shared" si="24"/>
        <v/>
      </c>
      <c r="AL60" s="339" t="str">
        <f t="shared" si="25"/>
        <v/>
      </c>
      <c r="AM60" s="340" t="str">
        <f t="shared" si="26"/>
        <v/>
      </c>
      <c r="AN60" s="341" t="str">
        <f t="shared" si="27"/>
        <v/>
      </c>
      <c r="AO60" s="342" t="str">
        <f t="shared" si="28"/>
        <v/>
      </c>
      <c r="AP60" s="339" t="str">
        <f t="shared" si="29"/>
        <v/>
      </c>
      <c r="AQ60" s="340" t="str">
        <f t="shared" si="30"/>
        <v/>
      </c>
      <c r="AR60" s="342" t="str">
        <f t="shared" si="31"/>
        <v/>
      </c>
      <c r="AS60" s="339" t="str">
        <f t="shared" si="32"/>
        <v/>
      </c>
      <c r="AT60" s="340" t="str">
        <f t="shared" si="33"/>
        <v/>
      </c>
      <c r="AU60" s="342" t="str">
        <f t="shared" si="34"/>
        <v/>
      </c>
      <c r="AV60" s="339" t="str">
        <f t="shared" si="35"/>
        <v/>
      </c>
      <c r="AW60" s="340" t="str">
        <f t="shared" si="36"/>
        <v/>
      </c>
      <c r="AX60" s="343"/>
      <c r="AY60" s="340" t="str">
        <f t="shared" si="37"/>
        <v/>
      </c>
      <c r="AZ60" s="340" t="str">
        <f t="shared" si="38"/>
        <v/>
      </c>
      <c r="BA60" s="344" t="str">
        <f t="shared" si="39"/>
        <v/>
      </c>
      <c r="BB60" s="345" t="str">
        <f t="shared" si="40"/>
        <v/>
      </c>
      <c r="BC60" s="346" t="str">
        <f t="shared" si="41"/>
        <v/>
      </c>
      <c r="BD60" s="344" t="str">
        <f t="shared" si="42"/>
        <v/>
      </c>
      <c r="BE60" s="345" t="str">
        <f t="shared" si="43"/>
        <v/>
      </c>
      <c r="BF60" s="346" t="str">
        <f t="shared" si="44"/>
        <v/>
      </c>
      <c r="BG60" s="344" t="str">
        <f t="shared" si="45"/>
        <v/>
      </c>
      <c r="BH60" s="347" t="str">
        <f t="shared" si="46"/>
        <v/>
      </c>
      <c r="BI60" s="348" t="str">
        <f t="shared" si="47"/>
        <v/>
      </c>
      <c r="BJ60" s="348" t="str">
        <f t="shared" si="48"/>
        <v/>
      </c>
      <c r="BK60" s="486" t="str">
        <f t="shared" si="49"/>
        <v/>
      </c>
      <c r="BL60" s="349" t="str">
        <f t="shared" si="56"/>
        <v/>
      </c>
      <c r="BM60" s="135" t="str">
        <f t="shared" si="57"/>
        <v/>
      </c>
      <c r="BN60" s="136" t="str">
        <f t="shared" si="58"/>
        <v/>
      </c>
      <c r="BO60" s="137" t="str">
        <f t="shared" si="59"/>
        <v/>
      </c>
      <c r="BP60" s="135" t="str">
        <f t="shared" si="60"/>
        <v/>
      </c>
      <c r="BQ60" s="136" t="str">
        <f t="shared" si="61"/>
        <v/>
      </c>
      <c r="BR60" s="137" t="str">
        <f t="shared" si="62"/>
        <v/>
      </c>
      <c r="BS60" s="135" t="str">
        <f t="shared" si="63"/>
        <v/>
      </c>
      <c r="BT60" s="140" t="str">
        <f t="shared" si="64"/>
        <v/>
      </c>
      <c r="BU60" s="348" t="str">
        <f t="shared" si="50"/>
        <v/>
      </c>
      <c r="BV60" s="348" t="str">
        <f t="shared" si="51"/>
        <v/>
      </c>
      <c r="BW60" s="348" t="str">
        <f t="shared" si="52"/>
        <v/>
      </c>
      <c r="BX60" s="350" t="str">
        <f t="shared" si="53"/>
        <v/>
      </c>
      <c r="BY60" s="351" t="str">
        <f t="shared" si="54"/>
        <v/>
      </c>
    </row>
    <row r="61" spans="1:77" s="5" customFormat="1" ht="15.6" x14ac:dyDescent="0.3">
      <c r="A61" s="141">
        <v>40</v>
      </c>
      <c r="B61" s="333"/>
      <c r="C61" s="22"/>
      <c r="D61" s="754"/>
      <c r="E61" s="756"/>
      <c r="F61" s="758"/>
      <c r="G61" s="49"/>
      <c r="H61" s="334"/>
      <c r="I61" s="334"/>
      <c r="J61" s="335"/>
      <c r="K61" s="336"/>
      <c r="L61" s="38" t="str">
        <f t="shared" si="0"/>
        <v/>
      </c>
      <c r="M61" s="38" t="str">
        <f t="shared" si="1"/>
        <v/>
      </c>
      <c r="N61" s="38" t="str">
        <f t="shared" si="2"/>
        <v/>
      </c>
      <c r="O61" s="39" t="str">
        <f t="shared" si="3"/>
        <v/>
      </c>
      <c r="P61" s="40" t="str">
        <f t="shared" si="55"/>
        <v/>
      </c>
      <c r="Q61" s="77" t="str">
        <f t="shared" si="4"/>
        <v/>
      </c>
      <c r="R61" s="337" t="str">
        <f t="shared" si="5"/>
        <v/>
      </c>
      <c r="S61" s="40" t="str">
        <f t="shared" si="6"/>
        <v/>
      </c>
      <c r="T61" s="77" t="str">
        <f t="shared" si="7"/>
        <v/>
      </c>
      <c r="U61" s="337" t="str">
        <f t="shared" si="8"/>
        <v/>
      </c>
      <c r="V61" s="40" t="str">
        <f t="shared" si="9"/>
        <v/>
      </c>
      <c r="W61" s="77" t="str">
        <f t="shared" si="10"/>
        <v/>
      </c>
      <c r="X61" s="41" t="str">
        <f t="shared" si="11"/>
        <v/>
      </c>
      <c r="Y61" s="41" t="str">
        <f t="shared" si="12"/>
        <v/>
      </c>
      <c r="Z61" s="41" t="str">
        <f t="shared" si="13"/>
        <v/>
      </c>
      <c r="AA61" s="42" t="str">
        <f t="shared" si="14"/>
        <v/>
      </c>
      <c r="AB61" s="338">
        <f t="shared" si="15"/>
        <v>0</v>
      </c>
      <c r="AC61" s="338" t="str">
        <f t="shared" si="16"/>
        <v/>
      </c>
      <c r="AD61" s="338" t="str">
        <f t="shared" si="17"/>
        <v/>
      </c>
      <c r="AE61" s="339" t="str">
        <f t="shared" si="18"/>
        <v/>
      </c>
      <c r="AF61" s="339" t="str">
        <f t="shared" si="19"/>
        <v/>
      </c>
      <c r="AG61" s="340" t="str">
        <f t="shared" si="20"/>
        <v/>
      </c>
      <c r="AH61" s="339" t="str">
        <f t="shared" si="21"/>
        <v/>
      </c>
      <c r="AI61" s="339" t="str">
        <f t="shared" si="22"/>
        <v/>
      </c>
      <c r="AJ61" s="340" t="str">
        <f t="shared" si="23"/>
        <v/>
      </c>
      <c r="AK61" s="339" t="str">
        <f t="shared" si="24"/>
        <v/>
      </c>
      <c r="AL61" s="339" t="str">
        <f t="shared" si="25"/>
        <v/>
      </c>
      <c r="AM61" s="340" t="str">
        <f t="shared" si="26"/>
        <v/>
      </c>
      <c r="AN61" s="341" t="str">
        <f t="shared" si="27"/>
        <v/>
      </c>
      <c r="AO61" s="342" t="str">
        <f t="shared" si="28"/>
        <v/>
      </c>
      <c r="AP61" s="339" t="str">
        <f t="shared" si="29"/>
        <v/>
      </c>
      <c r="AQ61" s="340" t="str">
        <f t="shared" si="30"/>
        <v/>
      </c>
      <c r="AR61" s="342" t="str">
        <f t="shared" si="31"/>
        <v/>
      </c>
      <c r="AS61" s="339" t="str">
        <f t="shared" si="32"/>
        <v/>
      </c>
      <c r="AT61" s="340" t="str">
        <f t="shared" si="33"/>
        <v/>
      </c>
      <c r="AU61" s="342" t="str">
        <f t="shared" si="34"/>
        <v/>
      </c>
      <c r="AV61" s="339" t="str">
        <f t="shared" si="35"/>
        <v/>
      </c>
      <c r="AW61" s="340" t="str">
        <f t="shared" si="36"/>
        <v/>
      </c>
      <c r="AX61" s="343"/>
      <c r="AY61" s="340" t="str">
        <f t="shared" si="37"/>
        <v/>
      </c>
      <c r="AZ61" s="340" t="str">
        <f t="shared" si="38"/>
        <v/>
      </c>
      <c r="BA61" s="344" t="str">
        <f t="shared" si="39"/>
        <v/>
      </c>
      <c r="BB61" s="345" t="str">
        <f t="shared" si="40"/>
        <v/>
      </c>
      <c r="BC61" s="346" t="str">
        <f t="shared" si="41"/>
        <v/>
      </c>
      <c r="BD61" s="344" t="str">
        <f t="shared" si="42"/>
        <v/>
      </c>
      <c r="BE61" s="345" t="str">
        <f t="shared" si="43"/>
        <v/>
      </c>
      <c r="BF61" s="346" t="str">
        <f t="shared" si="44"/>
        <v/>
      </c>
      <c r="BG61" s="344" t="str">
        <f t="shared" si="45"/>
        <v/>
      </c>
      <c r="BH61" s="347" t="str">
        <f t="shared" si="46"/>
        <v/>
      </c>
      <c r="BI61" s="348" t="str">
        <f t="shared" si="47"/>
        <v/>
      </c>
      <c r="BJ61" s="348" t="str">
        <f t="shared" si="48"/>
        <v/>
      </c>
      <c r="BK61" s="486" t="str">
        <f t="shared" si="49"/>
        <v/>
      </c>
      <c r="BL61" s="349" t="str">
        <f t="shared" si="56"/>
        <v/>
      </c>
      <c r="BM61" s="135" t="str">
        <f t="shared" si="57"/>
        <v/>
      </c>
      <c r="BN61" s="136" t="str">
        <f t="shared" si="58"/>
        <v/>
      </c>
      <c r="BO61" s="137" t="str">
        <f t="shared" si="59"/>
        <v/>
      </c>
      <c r="BP61" s="135" t="str">
        <f t="shared" si="60"/>
        <v/>
      </c>
      <c r="BQ61" s="136" t="str">
        <f t="shared" si="61"/>
        <v/>
      </c>
      <c r="BR61" s="137" t="str">
        <f t="shared" si="62"/>
        <v/>
      </c>
      <c r="BS61" s="135" t="str">
        <f t="shared" si="63"/>
        <v/>
      </c>
      <c r="BT61" s="140" t="str">
        <f t="shared" si="64"/>
        <v/>
      </c>
      <c r="BU61" s="348" t="str">
        <f t="shared" si="50"/>
        <v/>
      </c>
      <c r="BV61" s="348" t="str">
        <f t="shared" si="51"/>
        <v/>
      </c>
      <c r="BW61" s="348" t="str">
        <f t="shared" si="52"/>
        <v/>
      </c>
      <c r="BX61" s="350" t="str">
        <f t="shared" si="53"/>
        <v/>
      </c>
      <c r="BY61" s="351" t="str">
        <f t="shared" si="54"/>
        <v/>
      </c>
    </row>
    <row r="62" spans="1:77" s="5" customFormat="1" ht="15.6" x14ac:dyDescent="0.3">
      <c r="A62" s="141">
        <v>41</v>
      </c>
      <c r="B62" s="333"/>
      <c r="C62" s="22"/>
      <c r="D62" s="754"/>
      <c r="E62" s="756"/>
      <c r="F62" s="758"/>
      <c r="G62" s="49"/>
      <c r="H62" s="334"/>
      <c r="I62" s="334"/>
      <c r="J62" s="335"/>
      <c r="K62" s="336"/>
      <c r="L62" s="38" t="str">
        <f t="shared" si="0"/>
        <v/>
      </c>
      <c r="M62" s="38" t="str">
        <f t="shared" si="1"/>
        <v/>
      </c>
      <c r="N62" s="38" t="str">
        <f t="shared" si="2"/>
        <v/>
      </c>
      <c r="O62" s="39" t="str">
        <f t="shared" si="3"/>
        <v/>
      </c>
      <c r="P62" s="40" t="str">
        <f t="shared" si="55"/>
        <v/>
      </c>
      <c r="Q62" s="77" t="str">
        <f t="shared" si="4"/>
        <v/>
      </c>
      <c r="R62" s="337" t="str">
        <f t="shared" si="5"/>
        <v/>
      </c>
      <c r="S62" s="40" t="str">
        <f t="shared" si="6"/>
        <v/>
      </c>
      <c r="T62" s="77" t="str">
        <f t="shared" si="7"/>
        <v/>
      </c>
      <c r="U62" s="337" t="str">
        <f t="shared" si="8"/>
        <v/>
      </c>
      <c r="V62" s="40" t="str">
        <f t="shared" si="9"/>
        <v/>
      </c>
      <c r="W62" s="77" t="str">
        <f t="shared" si="10"/>
        <v/>
      </c>
      <c r="X62" s="41" t="str">
        <f t="shared" si="11"/>
        <v/>
      </c>
      <c r="Y62" s="41" t="str">
        <f t="shared" si="12"/>
        <v/>
      </c>
      <c r="Z62" s="41" t="str">
        <f t="shared" si="13"/>
        <v/>
      </c>
      <c r="AA62" s="42" t="str">
        <f t="shared" si="14"/>
        <v/>
      </c>
      <c r="AB62" s="338">
        <f t="shared" si="15"/>
        <v>0</v>
      </c>
      <c r="AC62" s="338" t="str">
        <f t="shared" si="16"/>
        <v/>
      </c>
      <c r="AD62" s="338" t="str">
        <f t="shared" si="17"/>
        <v/>
      </c>
      <c r="AE62" s="339" t="str">
        <f t="shared" si="18"/>
        <v/>
      </c>
      <c r="AF62" s="339" t="str">
        <f t="shared" si="19"/>
        <v/>
      </c>
      <c r="AG62" s="340" t="str">
        <f t="shared" si="20"/>
        <v/>
      </c>
      <c r="AH62" s="339" t="str">
        <f t="shared" si="21"/>
        <v/>
      </c>
      <c r="AI62" s="339" t="str">
        <f t="shared" si="22"/>
        <v/>
      </c>
      <c r="AJ62" s="340" t="str">
        <f t="shared" si="23"/>
        <v/>
      </c>
      <c r="AK62" s="339" t="str">
        <f t="shared" si="24"/>
        <v/>
      </c>
      <c r="AL62" s="339" t="str">
        <f t="shared" si="25"/>
        <v/>
      </c>
      <c r="AM62" s="340" t="str">
        <f t="shared" si="26"/>
        <v/>
      </c>
      <c r="AN62" s="341" t="str">
        <f t="shared" si="27"/>
        <v/>
      </c>
      <c r="AO62" s="342" t="str">
        <f t="shared" si="28"/>
        <v/>
      </c>
      <c r="AP62" s="339" t="str">
        <f t="shared" si="29"/>
        <v/>
      </c>
      <c r="AQ62" s="340" t="str">
        <f t="shared" si="30"/>
        <v/>
      </c>
      <c r="AR62" s="342" t="str">
        <f t="shared" si="31"/>
        <v/>
      </c>
      <c r="AS62" s="339" t="str">
        <f t="shared" si="32"/>
        <v/>
      </c>
      <c r="AT62" s="340" t="str">
        <f t="shared" si="33"/>
        <v/>
      </c>
      <c r="AU62" s="342" t="str">
        <f t="shared" si="34"/>
        <v/>
      </c>
      <c r="AV62" s="339" t="str">
        <f t="shared" si="35"/>
        <v/>
      </c>
      <c r="AW62" s="340" t="str">
        <f t="shared" si="36"/>
        <v/>
      </c>
      <c r="AX62" s="343"/>
      <c r="AY62" s="340" t="str">
        <f t="shared" si="37"/>
        <v/>
      </c>
      <c r="AZ62" s="340" t="str">
        <f t="shared" si="38"/>
        <v/>
      </c>
      <c r="BA62" s="344" t="str">
        <f t="shared" si="39"/>
        <v/>
      </c>
      <c r="BB62" s="345" t="str">
        <f t="shared" si="40"/>
        <v/>
      </c>
      <c r="BC62" s="346" t="str">
        <f t="shared" si="41"/>
        <v/>
      </c>
      <c r="BD62" s="344" t="str">
        <f t="shared" si="42"/>
        <v/>
      </c>
      <c r="BE62" s="345" t="str">
        <f t="shared" si="43"/>
        <v/>
      </c>
      <c r="BF62" s="346" t="str">
        <f t="shared" si="44"/>
        <v/>
      </c>
      <c r="BG62" s="344" t="str">
        <f t="shared" si="45"/>
        <v/>
      </c>
      <c r="BH62" s="347" t="str">
        <f t="shared" si="46"/>
        <v/>
      </c>
      <c r="BI62" s="348" t="str">
        <f t="shared" si="47"/>
        <v/>
      </c>
      <c r="BJ62" s="348" t="str">
        <f t="shared" si="48"/>
        <v/>
      </c>
      <c r="BK62" s="486" t="str">
        <f t="shared" si="49"/>
        <v/>
      </c>
      <c r="BL62" s="349" t="str">
        <f t="shared" si="56"/>
        <v/>
      </c>
      <c r="BM62" s="135" t="str">
        <f t="shared" si="57"/>
        <v/>
      </c>
      <c r="BN62" s="136" t="str">
        <f t="shared" si="58"/>
        <v/>
      </c>
      <c r="BO62" s="137" t="str">
        <f t="shared" si="59"/>
        <v/>
      </c>
      <c r="BP62" s="135" t="str">
        <f t="shared" si="60"/>
        <v/>
      </c>
      <c r="BQ62" s="136" t="str">
        <f t="shared" si="61"/>
        <v/>
      </c>
      <c r="BR62" s="137" t="str">
        <f t="shared" si="62"/>
        <v/>
      </c>
      <c r="BS62" s="135" t="str">
        <f t="shared" si="63"/>
        <v/>
      </c>
      <c r="BT62" s="140" t="str">
        <f t="shared" si="64"/>
        <v/>
      </c>
      <c r="BU62" s="348" t="str">
        <f t="shared" si="50"/>
        <v/>
      </c>
      <c r="BV62" s="348" t="str">
        <f t="shared" si="51"/>
        <v/>
      </c>
      <c r="BW62" s="348" t="str">
        <f t="shared" si="52"/>
        <v/>
      </c>
      <c r="BX62" s="350" t="str">
        <f t="shared" si="53"/>
        <v/>
      </c>
      <c r="BY62" s="351" t="str">
        <f t="shared" si="54"/>
        <v/>
      </c>
    </row>
    <row r="63" spans="1:77" s="5" customFormat="1" ht="15.6" x14ac:dyDescent="0.3">
      <c r="A63" s="141">
        <v>42</v>
      </c>
      <c r="B63" s="333"/>
      <c r="C63" s="22"/>
      <c r="D63" s="754"/>
      <c r="E63" s="756"/>
      <c r="F63" s="758"/>
      <c r="G63" s="49"/>
      <c r="H63" s="334"/>
      <c r="I63" s="334"/>
      <c r="J63" s="335"/>
      <c r="K63" s="336"/>
      <c r="L63" s="38" t="str">
        <f t="shared" si="0"/>
        <v/>
      </c>
      <c r="M63" s="38" t="str">
        <f t="shared" si="1"/>
        <v/>
      </c>
      <c r="N63" s="38" t="str">
        <f t="shared" si="2"/>
        <v/>
      </c>
      <c r="O63" s="39" t="str">
        <f t="shared" si="3"/>
        <v/>
      </c>
      <c r="P63" s="40" t="str">
        <f t="shared" si="55"/>
        <v/>
      </c>
      <c r="Q63" s="77" t="str">
        <f t="shared" si="4"/>
        <v/>
      </c>
      <c r="R63" s="337" t="str">
        <f t="shared" si="5"/>
        <v/>
      </c>
      <c r="S63" s="40" t="str">
        <f t="shared" si="6"/>
        <v/>
      </c>
      <c r="T63" s="77" t="str">
        <f t="shared" si="7"/>
        <v/>
      </c>
      <c r="U63" s="337" t="str">
        <f t="shared" si="8"/>
        <v/>
      </c>
      <c r="V63" s="40" t="str">
        <f t="shared" si="9"/>
        <v/>
      </c>
      <c r="W63" s="77" t="str">
        <f t="shared" si="10"/>
        <v/>
      </c>
      <c r="X63" s="41" t="str">
        <f t="shared" si="11"/>
        <v/>
      </c>
      <c r="Y63" s="41" t="str">
        <f t="shared" si="12"/>
        <v/>
      </c>
      <c r="Z63" s="41" t="str">
        <f t="shared" si="13"/>
        <v/>
      </c>
      <c r="AA63" s="42" t="str">
        <f t="shared" si="14"/>
        <v/>
      </c>
      <c r="AB63" s="338">
        <f t="shared" si="15"/>
        <v>0</v>
      </c>
      <c r="AC63" s="338" t="str">
        <f t="shared" si="16"/>
        <v/>
      </c>
      <c r="AD63" s="338" t="str">
        <f t="shared" si="17"/>
        <v/>
      </c>
      <c r="AE63" s="339" t="str">
        <f t="shared" si="18"/>
        <v/>
      </c>
      <c r="AF63" s="339" t="str">
        <f t="shared" si="19"/>
        <v/>
      </c>
      <c r="AG63" s="340" t="str">
        <f t="shared" si="20"/>
        <v/>
      </c>
      <c r="AH63" s="339" t="str">
        <f t="shared" si="21"/>
        <v/>
      </c>
      <c r="AI63" s="339" t="str">
        <f t="shared" si="22"/>
        <v/>
      </c>
      <c r="AJ63" s="340" t="str">
        <f t="shared" si="23"/>
        <v/>
      </c>
      <c r="AK63" s="339" t="str">
        <f t="shared" si="24"/>
        <v/>
      </c>
      <c r="AL63" s="339" t="str">
        <f t="shared" si="25"/>
        <v/>
      </c>
      <c r="AM63" s="340" t="str">
        <f t="shared" si="26"/>
        <v/>
      </c>
      <c r="AN63" s="341" t="str">
        <f t="shared" si="27"/>
        <v/>
      </c>
      <c r="AO63" s="342" t="str">
        <f t="shared" si="28"/>
        <v/>
      </c>
      <c r="AP63" s="339" t="str">
        <f t="shared" si="29"/>
        <v/>
      </c>
      <c r="AQ63" s="340" t="str">
        <f t="shared" si="30"/>
        <v/>
      </c>
      <c r="AR63" s="342" t="str">
        <f t="shared" si="31"/>
        <v/>
      </c>
      <c r="AS63" s="339" t="str">
        <f t="shared" si="32"/>
        <v/>
      </c>
      <c r="AT63" s="340" t="str">
        <f t="shared" si="33"/>
        <v/>
      </c>
      <c r="AU63" s="342" t="str">
        <f t="shared" si="34"/>
        <v/>
      </c>
      <c r="AV63" s="339" t="str">
        <f t="shared" si="35"/>
        <v/>
      </c>
      <c r="AW63" s="340" t="str">
        <f t="shared" si="36"/>
        <v/>
      </c>
      <c r="AX63" s="343"/>
      <c r="AY63" s="340" t="str">
        <f t="shared" si="37"/>
        <v/>
      </c>
      <c r="AZ63" s="340" t="str">
        <f t="shared" si="38"/>
        <v/>
      </c>
      <c r="BA63" s="344" t="str">
        <f t="shared" si="39"/>
        <v/>
      </c>
      <c r="BB63" s="345" t="str">
        <f t="shared" si="40"/>
        <v/>
      </c>
      <c r="BC63" s="346" t="str">
        <f t="shared" si="41"/>
        <v/>
      </c>
      <c r="BD63" s="344" t="str">
        <f t="shared" si="42"/>
        <v/>
      </c>
      <c r="BE63" s="345" t="str">
        <f t="shared" si="43"/>
        <v/>
      </c>
      <c r="BF63" s="346" t="str">
        <f t="shared" si="44"/>
        <v/>
      </c>
      <c r="BG63" s="344" t="str">
        <f t="shared" si="45"/>
        <v/>
      </c>
      <c r="BH63" s="347" t="str">
        <f t="shared" si="46"/>
        <v/>
      </c>
      <c r="BI63" s="348" t="str">
        <f t="shared" si="47"/>
        <v/>
      </c>
      <c r="BJ63" s="348" t="str">
        <f t="shared" si="48"/>
        <v/>
      </c>
      <c r="BK63" s="486" t="str">
        <f t="shared" si="49"/>
        <v/>
      </c>
      <c r="BL63" s="349" t="str">
        <f t="shared" si="56"/>
        <v/>
      </c>
      <c r="BM63" s="135" t="str">
        <f t="shared" si="57"/>
        <v/>
      </c>
      <c r="BN63" s="136" t="str">
        <f t="shared" si="58"/>
        <v/>
      </c>
      <c r="BO63" s="137" t="str">
        <f t="shared" si="59"/>
        <v/>
      </c>
      <c r="BP63" s="135" t="str">
        <f t="shared" si="60"/>
        <v/>
      </c>
      <c r="BQ63" s="136" t="str">
        <f t="shared" si="61"/>
        <v/>
      </c>
      <c r="BR63" s="137" t="str">
        <f t="shared" si="62"/>
        <v/>
      </c>
      <c r="BS63" s="135" t="str">
        <f t="shared" si="63"/>
        <v/>
      </c>
      <c r="BT63" s="140" t="str">
        <f t="shared" si="64"/>
        <v/>
      </c>
      <c r="BU63" s="348" t="str">
        <f t="shared" si="50"/>
        <v/>
      </c>
      <c r="BV63" s="348" t="str">
        <f t="shared" si="51"/>
        <v/>
      </c>
      <c r="BW63" s="348" t="str">
        <f t="shared" si="52"/>
        <v/>
      </c>
      <c r="BX63" s="350" t="str">
        <f t="shared" si="53"/>
        <v/>
      </c>
      <c r="BY63" s="351" t="str">
        <f t="shared" si="54"/>
        <v/>
      </c>
    </row>
    <row r="64" spans="1:77" s="5" customFormat="1" ht="15.6" x14ac:dyDescent="0.3">
      <c r="A64" s="141">
        <v>43</v>
      </c>
      <c r="B64" s="333"/>
      <c r="C64" s="22"/>
      <c r="D64" s="754"/>
      <c r="E64" s="756"/>
      <c r="F64" s="758"/>
      <c r="G64" s="49"/>
      <c r="H64" s="334"/>
      <c r="I64" s="334"/>
      <c r="J64" s="335"/>
      <c r="K64" s="336"/>
      <c r="L64" s="38" t="str">
        <f t="shared" si="0"/>
        <v/>
      </c>
      <c r="M64" s="38" t="str">
        <f t="shared" si="1"/>
        <v/>
      </c>
      <c r="N64" s="38" t="str">
        <f t="shared" si="2"/>
        <v/>
      </c>
      <c r="O64" s="39" t="str">
        <f t="shared" si="3"/>
        <v/>
      </c>
      <c r="P64" s="40" t="str">
        <f t="shared" si="55"/>
        <v/>
      </c>
      <c r="Q64" s="77" t="str">
        <f t="shared" si="4"/>
        <v/>
      </c>
      <c r="R64" s="337" t="str">
        <f t="shared" si="5"/>
        <v/>
      </c>
      <c r="S64" s="40" t="str">
        <f t="shared" si="6"/>
        <v/>
      </c>
      <c r="T64" s="77" t="str">
        <f t="shared" si="7"/>
        <v/>
      </c>
      <c r="U64" s="337" t="str">
        <f t="shared" si="8"/>
        <v/>
      </c>
      <c r="V64" s="40" t="str">
        <f t="shared" si="9"/>
        <v/>
      </c>
      <c r="W64" s="77" t="str">
        <f t="shared" si="10"/>
        <v/>
      </c>
      <c r="X64" s="41" t="str">
        <f t="shared" si="11"/>
        <v/>
      </c>
      <c r="Y64" s="41" t="str">
        <f t="shared" si="12"/>
        <v/>
      </c>
      <c r="Z64" s="41" t="str">
        <f t="shared" si="13"/>
        <v/>
      </c>
      <c r="AA64" s="42" t="str">
        <f t="shared" si="14"/>
        <v/>
      </c>
      <c r="AB64" s="338">
        <f t="shared" si="15"/>
        <v>0</v>
      </c>
      <c r="AC64" s="338" t="str">
        <f t="shared" si="16"/>
        <v/>
      </c>
      <c r="AD64" s="338" t="str">
        <f t="shared" si="17"/>
        <v/>
      </c>
      <c r="AE64" s="339" t="str">
        <f t="shared" si="18"/>
        <v/>
      </c>
      <c r="AF64" s="339" t="str">
        <f t="shared" si="19"/>
        <v/>
      </c>
      <c r="AG64" s="340" t="str">
        <f t="shared" si="20"/>
        <v/>
      </c>
      <c r="AH64" s="339" t="str">
        <f t="shared" si="21"/>
        <v/>
      </c>
      <c r="AI64" s="339" t="str">
        <f t="shared" si="22"/>
        <v/>
      </c>
      <c r="AJ64" s="340" t="str">
        <f t="shared" si="23"/>
        <v/>
      </c>
      <c r="AK64" s="339" t="str">
        <f t="shared" si="24"/>
        <v/>
      </c>
      <c r="AL64" s="339" t="str">
        <f t="shared" si="25"/>
        <v/>
      </c>
      <c r="AM64" s="340" t="str">
        <f t="shared" si="26"/>
        <v/>
      </c>
      <c r="AN64" s="341" t="str">
        <f t="shared" si="27"/>
        <v/>
      </c>
      <c r="AO64" s="342" t="str">
        <f t="shared" si="28"/>
        <v/>
      </c>
      <c r="AP64" s="339" t="str">
        <f t="shared" si="29"/>
        <v/>
      </c>
      <c r="AQ64" s="340" t="str">
        <f t="shared" si="30"/>
        <v/>
      </c>
      <c r="AR64" s="342" t="str">
        <f t="shared" si="31"/>
        <v/>
      </c>
      <c r="AS64" s="339" t="str">
        <f t="shared" si="32"/>
        <v/>
      </c>
      <c r="AT64" s="340" t="str">
        <f t="shared" si="33"/>
        <v/>
      </c>
      <c r="AU64" s="342" t="str">
        <f t="shared" si="34"/>
        <v/>
      </c>
      <c r="AV64" s="339" t="str">
        <f t="shared" si="35"/>
        <v/>
      </c>
      <c r="AW64" s="340" t="str">
        <f t="shared" si="36"/>
        <v/>
      </c>
      <c r="AX64" s="343"/>
      <c r="AY64" s="340" t="str">
        <f t="shared" si="37"/>
        <v/>
      </c>
      <c r="AZ64" s="340" t="str">
        <f t="shared" si="38"/>
        <v/>
      </c>
      <c r="BA64" s="344" t="str">
        <f t="shared" si="39"/>
        <v/>
      </c>
      <c r="BB64" s="345" t="str">
        <f t="shared" si="40"/>
        <v/>
      </c>
      <c r="BC64" s="346" t="str">
        <f t="shared" si="41"/>
        <v/>
      </c>
      <c r="BD64" s="344" t="str">
        <f t="shared" si="42"/>
        <v/>
      </c>
      <c r="BE64" s="345" t="str">
        <f t="shared" si="43"/>
        <v/>
      </c>
      <c r="BF64" s="346" t="str">
        <f t="shared" si="44"/>
        <v/>
      </c>
      <c r="BG64" s="344" t="str">
        <f t="shared" si="45"/>
        <v/>
      </c>
      <c r="BH64" s="347" t="str">
        <f t="shared" si="46"/>
        <v/>
      </c>
      <c r="BI64" s="348" t="str">
        <f t="shared" si="47"/>
        <v/>
      </c>
      <c r="BJ64" s="348" t="str">
        <f t="shared" si="48"/>
        <v/>
      </c>
      <c r="BK64" s="486" t="str">
        <f t="shared" si="49"/>
        <v/>
      </c>
      <c r="BL64" s="349" t="str">
        <f t="shared" si="56"/>
        <v/>
      </c>
      <c r="BM64" s="135" t="str">
        <f t="shared" si="57"/>
        <v/>
      </c>
      <c r="BN64" s="136" t="str">
        <f t="shared" si="58"/>
        <v/>
      </c>
      <c r="BO64" s="137" t="str">
        <f t="shared" si="59"/>
        <v/>
      </c>
      <c r="BP64" s="135" t="str">
        <f t="shared" si="60"/>
        <v/>
      </c>
      <c r="BQ64" s="136" t="str">
        <f t="shared" si="61"/>
        <v/>
      </c>
      <c r="BR64" s="137" t="str">
        <f t="shared" si="62"/>
        <v/>
      </c>
      <c r="BS64" s="135" t="str">
        <f t="shared" si="63"/>
        <v/>
      </c>
      <c r="BT64" s="140" t="str">
        <f t="shared" si="64"/>
        <v/>
      </c>
      <c r="BU64" s="348" t="str">
        <f t="shared" si="50"/>
        <v/>
      </c>
      <c r="BV64" s="348" t="str">
        <f t="shared" si="51"/>
        <v/>
      </c>
      <c r="BW64" s="348" t="str">
        <f t="shared" si="52"/>
        <v/>
      </c>
      <c r="BX64" s="350" t="str">
        <f t="shared" si="53"/>
        <v/>
      </c>
      <c r="BY64" s="351" t="str">
        <f t="shared" si="54"/>
        <v/>
      </c>
    </row>
    <row r="65" spans="1:77" s="5" customFormat="1" ht="15.6" x14ac:dyDescent="0.3">
      <c r="A65" s="141">
        <v>44</v>
      </c>
      <c r="B65" s="333"/>
      <c r="C65" s="22"/>
      <c r="D65" s="754"/>
      <c r="E65" s="756"/>
      <c r="F65" s="758"/>
      <c r="G65" s="49"/>
      <c r="H65" s="334"/>
      <c r="I65" s="334"/>
      <c r="J65" s="335"/>
      <c r="K65" s="336"/>
      <c r="L65" s="38" t="str">
        <f t="shared" si="0"/>
        <v/>
      </c>
      <c r="M65" s="38" t="str">
        <f t="shared" si="1"/>
        <v/>
      </c>
      <c r="N65" s="38" t="str">
        <f t="shared" si="2"/>
        <v/>
      </c>
      <c r="O65" s="39" t="str">
        <f t="shared" si="3"/>
        <v/>
      </c>
      <c r="P65" s="40" t="str">
        <f t="shared" si="55"/>
        <v/>
      </c>
      <c r="Q65" s="77" t="str">
        <f t="shared" si="4"/>
        <v/>
      </c>
      <c r="R65" s="337" t="str">
        <f t="shared" si="5"/>
        <v/>
      </c>
      <c r="S65" s="40" t="str">
        <f t="shared" si="6"/>
        <v/>
      </c>
      <c r="T65" s="77" t="str">
        <f t="shared" si="7"/>
        <v/>
      </c>
      <c r="U65" s="337" t="str">
        <f t="shared" si="8"/>
        <v/>
      </c>
      <c r="V65" s="40" t="str">
        <f t="shared" si="9"/>
        <v/>
      </c>
      <c r="W65" s="77" t="str">
        <f t="shared" si="10"/>
        <v/>
      </c>
      <c r="X65" s="41" t="str">
        <f t="shared" si="11"/>
        <v/>
      </c>
      <c r="Y65" s="41" t="str">
        <f t="shared" si="12"/>
        <v/>
      </c>
      <c r="Z65" s="41" t="str">
        <f t="shared" si="13"/>
        <v/>
      </c>
      <c r="AA65" s="42" t="str">
        <f t="shared" si="14"/>
        <v/>
      </c>
      <c r="AB65" s="338">
        <f t="shared" si="15"/>
        <v>0</v>
      </c>
      <c r="AC65" s="338" t="str">
        <f t="shared" si="16"/>
        <v/>
      </c>
      <c r="AD65" s="338" t="str">
        <f t="shared" si="17"/>
        <v/>
      </c>
      <c r="AE65" s="339" t="str">
        <f t="shared" si="18"/>
        <v/>
      </c>
      <c r="AF65" s="339" t="str">
        <f t="shared" si="19"/>
        <v/>
      </c>
      <c r="AG65" s="340" t="str">
        <f t="shared" si="20"/>
        <v/>
      </c>
      <c r="AH65" s="339" t="str">
        <f t="shared" si="21"/>
        <v/>
      </c>
      <c r="AI65" s="339" t="str">
        <f t="shared" si="22"/>
        <v/>
      </c>
      <c r="AJ65" s="340" t="str">
        <f t="shared" si="23"/>
        <v/>
      </c>
      <c r="AK65" s="339" t="str">
        <f t="shared" si="24"/>
        <v/>
      </c>
      <c r="AL65" s="339" t="str">
        <f t="shared" si="25"/>
        <v/>
      </c>
      <c r="AM65" s="340" t="str">
        <f t="shared" si="26"/>
        <v/>
      </c>
      <c r="AN65" s="341" t="str">
        <f t="shared" si="27"/>
        <v/>
      </c>
      <c r="AO65" s="342" t="str">
        <f t="shared" si="28"/>
        <v/>
      </c>
      <c r="AP65" s="339" t="str">
        <f t="shared" si="29"/>
        <v/>
      </c>
      <c r="AQ65" s="340" t="str">
        <f t="shared" si="30"/>
        <v/>
      </c>
      <c r="AR65" s="342" t="str">
        <f t="shared" si="31"/>
        <v/>
      </c>
      <c r="AS65" s="339" t="str">
        <f t="shared" si="32"/>
        <v/>
      </c>
      <c r="AT65" s="340" t="str">
        <f t="shared" si="33"/>
        <v/>
      </c>
      <c r="AU65" s="342" t="str">
        <f t="shared" si="34"/>
        <v/>
      </c>
      <c r="AV65" s="339" t="str">
        <f t="shared" si="35"/>
        <v/>
      </c>
      <c r="AW65" s="340" t="str">
        <f t="shared" si="36"/>
        <v/>
      </c>
      <c r="AX65" s="343"/>
      <c r="AY65" s="340" t="str">
        <f t="shared" si="37"/>
        <v/>
      </c>
      <c r="AZ65" s="340" t="str">
        <f t="shared" si="38"/>
        <v/>
      </c>
      <c r="BA65" s="344" t="str">
        <f t="shared" si="39"/>
        <v/>
      </c>
      <c r="BB65" s="345" t="str">
        <f t="shared" si="40"/>
        <v/>
      </c>
      <c r="BC65" s="346" t="str">
        <f t="shared" si="41"/>
        <v/>
      </c>
      <c r="BD65" s="344" t="str">
        <f t="shared" si="42"/>
        <v/>
      </c>
      <c r="BE65" s="345" t="str">
        <f t="shared" si="43"/>
        <v/>
      </c>
      <c r="BF65" s="346" t="str">
        <f t="shared" si="44"/>
        <v/>
      </c>
      <c r="BG65" s="344" t="str">
        <f t="shared" si="45"/>
        <v/>
      </c>
      <c r="BH65" s="347" t="str">
        <f t="shared" si="46"/>
        <v/>
      </c>
      <c r="BI65" s="348" t="str">
        <f t="shared" si="47"/>
        <v/>
      </c>
      <c r="BJ65" s="348" t="str">
        <f t="shared" si="48"/>
        <v/>
      </c>
      <c r="BK65" s="486" t="str">
        <f t="shared" si="49"/>
        <v/>
      </c>
      <c r="BL65" s="349" t="str">
        <f t="shared" si="56"/>
        <v/>
      </c>
      <c r="BM65" s="135" t="str">
        <f t="shared" si="57"/>
        <v/>
      </c>
      <c r="BN65" s="136" t="str">
        <f t="shared" si="58"/>
        <v/>
      </c>
      <c r="BO65" s="137" t="str">
        <f t="shared" si="59"/>
        <v/>
      </c>
      <c r="BP65" s="135" t="str">
        <f t="shared" si="60"/>
        <v/>
      </c>
      <c r="BQ65" s="136" t="str">
        <f t="shared" si="61"/>
        <v/>
      </c>
      <c r="BR65" s="137" t="str">
        <f t="shared" si="62"/>
        <v/>
      </c>
      <c r="BS65" s="135" t="str">
        <f t="shared" si="63"/>
        <v/>
      </c>
      <c r="BT65" s="140" t="str">
        <f t="shared" si="64"/>
        <v/>
      </c>
      <c r="BU65" s="348" t="str">
        <f t="shared" si="50"/>
        <v/>
      </c>
      <c r="BV65" s="348" t="str">
        <f t="shared" si="51"/>
        <v/>
      </c>
      <c r="BW65" s="348" t="str">
        <f t="shared" si="52"/>
        <v/>
      </c>
      <c r="BX65" s="350" t="str">
        <f t="shared" si="53"/>
        <v/>
      </c>
      <c r="BY65" s="351" t="str">
        <f t="shared" si="54"/>
        <v/>
      </c>
    </row>
    <row r="66" spans="1:77" s="5" customFormat="1" ht="15.6" x14ac:dyDescent="0.3">
      <c r="A66" s="141">
        <v>45</v>
      </c>
      <c r="B66" s="333"/>
      <c r="C66" s="22"/>
      <c r="D66" s="754"/>
      <c r="E66" s="756"/>
      <c r="F66" s="758"/>
      <c r="G66" s="49"/>
      <c r="H66" s="334"/>
      <c r="I66" s="334"/>
      <c r="J66" s="335"/>
      <c r="K66" s="336"/>
      <c r="L66" s="38" t="str">
        <f t="shared" si="0"/>
        <v/>
      </c>
      <c r="M66" s="38" t="str">
        <f t="shared" si="1"/>
        <v/>
      </c>
      <c r="N66" s="38" t="str">
        <f t="shared" si="2"/>
        <v/>
      </c>
      <c r="O66" s="39" t="str">
        <f t="shared" si="3"/>
        <v/>
      </c>
      <c r="P66" s="40" t="str">
        <f t="shared" si="55"/>
        <v/>
      </c>
      <c r="Q66" s="77" t="str">
        <f t="shared" si="4"/>
        <v/>
      </c>
      <c r="R66" s="337" t="str">
        <f t="shared" si="5"/>
        <v/>
      </c>
      <c r="S66" s="40" t="str">
        <f t="shared" si="6"/>
        <v/>
      </c>
      <c r="T66" s="77" t="str">
        <f t="shared" si="7"/>
        <v/>
      </c>
      <c r="U66" s="337" t="str">
        <f t="shared" si="8"/>
        <v/>
      </c>
      <c r="V66" s="40" t="str">
        <f t="shared" si="9"/>
        <v/>
      </c>
      <c r="W66" s="77" t="str">
        <f t="shared" si="10"/>
        <v/>
      </c>
      <c r="X66" s="41" t="str">
        <f t="shared" si="11"/>
        <v/>
      </c>
      <c r="Y66" s="41" t="str">
        <f t="shared" si="12"/>
        <v/>
      </c>
      <c r="Z66" s="41" t="str">
        <f t="shared" si="13"/>
        <v/>
      </c>
      <c r="AA66" s="42" t="str">
        <f t="shared" si="14"/>
        <v/>
      </c>
      <c r="AB66" s="338">
        <f t="shared" si="15"/>
        <v>0</v>
      </c>
      <c r="AC66" s="338" t="str">
        <f t="shared" si="16"/>
        <v/>
      </c>
      <c r="AD66" s="338" t="str">
        <f t="shared" si="17"/>
        <v/>
      </c>
      <c r="AE66" s="339" t="str">
        <f t="shared" si="18"/>
        <v/>
      </c>
      <c r="AF66" s="339" t="str">
        <f t="shared" si="19"/>
        <v/>
      </c>
      <c r="AG66" s="340" t="str">
        <f t="shared" si="20"/>
        <v/>
      </c>
      <c r="AH66" s="339" t="str">
        <f t="shared" si="21"/>
        <v/>
      </c>
      <c r="AI66" s="339" t="str">
        <f t="shared" si="22"/>
        <v/>
      </c>
      <c r="AJ66" s="340" t="str">
        <f t="shared" si="23"/>
        <v/>
      </c>
      <c r="AK66" s="339" t="str">
        <f t="shared" si="24"/>
        <v/>
      </c>
      <c r="AL66" s="339" t="str">
        <f t="shared" si="25"/>
        <v/>
      </c>
      <c r="AM66" s="340" t="str">
        <f t="shared" si="26"/>
        <v/>
      </c>
      <c r="AN66" s="341" t="str">
        <f t="shared" si="27"/>
        <v/>
      </c>
      <c r="AO66" s="342" t="str">
        <f t="shared" si="28"/>
        <v/>
      </c>
      <c r="AP66" s="339" t="str">
        <f t="shared" si="29"/>
        <v/>
      </c>
      <c r="AQ66" s="340" t="str">
        <f t="shared" si="30"/>
        <v/>
      </c>
      <c r="AR66" s="342" t="str">
        <f t="shared" si="31"/>
        <v/>
      </c>
      <c r="AS66" s="339" t="str">
        <f t="shared" si="32"/>
        <v/>
      </c>
      <c r="AT66" s="340" t="str">
        <f t="shared" si="33"/>
        <v/>
      </c>
      <c r="AU66" s="342" t="str">
        <f t="shared" si="34"/>
        <v/>
      </c>
      <c r="AV66" s="339" t="str">
        <f t="shared" si="35"/>
        <v/>
      </c>
      <c r="AW66" s="340" t="str">
        <f t="shared" si="36"/>
        <v/>
      </c>
      <c r="AX66" s="343"/>
      <c r="AY66" s="340" t="str">
        <f t="shared" si="37"/>
        <v/>
      </c>
      <c r="AZ66" s="340" t="str">
        <f t="shared" si="38"/>
        <v/>
      </c>
      <c r="BA66" s="344" t="str">
        <f t="shared" si="39"/>
        <v/>
      </c>
      <c r="BB66" s="345" t="str">
        <f t="shared" si="40"/>
        <v/>
      </c>
      <c r="BC66" s="346" t="str">
        <f t="shared" si="41"/>
        <v/>
      </c>
      <c r="BD66" s="344" t="str">
        <f t="shared" si="42"/>
        <v/>
      </c>
      <c r="BE66" s="345" t="str">
        <f t="shared" si="43"/>
        <v/>
      </c>
      <c r="BF66" s="346" t="str">
        <f t="shared" si="44"/>
        <v/>
      </c>
      <c r="BG66" s="344" t="str">
        <f t="shared" si="45"/>
        <v/>
      </c>
      <c r="BH66" s="347" t="str">
        <f t="shared" si="46"/>
        <v/>
      </c>
      <c r="BI66" s="348" t="str">
        <f t="shared" si="47"/>
        <v/>
      </c>
      <c r="BJ66" s="348" t="str">
        <f t="shared" si="48"/>
        <v/>
      </c>
      <c r="BK66" s="486" t="str">
        <f t="shared" si="49"/>
        <v/>
      </c>
      <c r="BL66" s="349" t="str">
        <f t="shared" si="56"/>
        <v/>
      </c>
      <c r="BM66" s="135" t="str">
        <f t="shared" si="57"/>
        <v/>
      </c>
      <c r="BN66" s="136" t="str">
        <f t="shared" si="58"/>
        <v/>
      </c>
      <c r="BO66" s="137" t="str">
        <f t="shared" si="59"/>
        <v/>
      </c>
      <c r="BP66" s="135" t="str">
        <f t="shared" si="60"/>
        <v/>
      </c>
      <c r="BQ66" s="136" t="str">
        <f t="shared" si="61"/>
        <v/>
      </c>
      <c r="BR66" s="137" t="str">
        <f t="shared" si="62"/>
        <v/>
      </c>
      <c r="BS66" s="135" t="str">
        <f t="shared" si="63"/>
        <v/>
      </c>
      <c r="BT66" s="140" t="str">
        <f t="shared" si="64"/>
        <v/>
      </c>
      <c r="BU66" s="348" t="str">
        <f t="shared" si="50"/>
        <v/>
      </c>
      <c r="BV66" s="348" t="str">
        <f t="shared" si="51"/>
        <v/>
      </c>
      <c r="BW66" s="348" t="str">
        <f t="shared" si="52"/>
        <v/>
      </c>
      <c r="BX66" s="350" t="str">
        <f t="shared" si="53"/>
        <v/>
      </c>
      <c r="BY66" s="351" t="str">
        <f t="shared" si="54"/>
        <v/>
      </c>
    </row>
    <row r="67" spans="1:77" s="5" customFormat="1" ht="15.6" x14ac:dyDescent="0.3">
      <c r="A67" s="141">
        <v>46</v>
      </c>
      <c r="B67" s="333"/>
      <c r="C67" s="22"/>
      <c r="D67" s="754"/>
      <c r="E67" s="756"/>
      <c r="F67" s="758"/>
      <c r="G67" s="49"/>
      <c r="H67" s="334"/>
      <c r="I67" s="334"/>
      <c r="J67" s="335"/>
      <c r="K67" s="336"/>
      <c r="L67" s="38" t="str">
        <f t="shared" si="0"/>
        <v/>
      </c>
      <c r="M67" s="38" t="str">
        <f t="shared" si="1"/>
        <v/>
      </c>
      <c r="N67" s="38" t="str">
        <f t="shared" si="2"/>
        <v/>
      </c>
      <c r="O67" s="39" t="str">
        <f t="shared" si="3"/>
        <v/>
      </c>
      <c r="P67" s="40" t="str">
        <f t="shared" si="55"/>
        <v/>
      </c>
      <c r="Q67" s="77" t="str">
        <f t="shared" si="4"/>
        <v/>
      </c>
      <c r="R67" s="337" t="str">
        <f t="shared" si="5"/>
        <v/>
      </c>
      <c r="S67" s="40" t="str">
        <f t="shared" si="6"/>
        <v/>
      </c>
      <c r="T67" s="77" t="str">
        <f t="shared" si="7"/>
        <v/>
      </c>
      <c r="U67" s="337" t="str">
        <f t="shared" si="8"/>
        <v/>
      </c>
      <c r="V67" s="40" t="str">
        <f t="shared" si="9"/>
        <v/>
      </c>
      <c r="W67" s="77" t="str">
        <f t="shared" si="10"/>
        <v/>
      </c>
      <c r="X67" s="41" t="str">
        <f t="shared" si="11"/>
        <v/>
      </c>
      <c r="Y67" s="41" t="str">
        <f t="shared" si="12"/>
        <v/>
      </c>
      <c r="Z67" s="41" t="str">
        <f t="shared" si="13"/>
        <v/>
      </c>
      <c r="AA67" s="42" t="str">
        <f t="shared" si="14"/>
        <v/>
      </c>
      <c r="AB67" s="338">
        <f t="shared" si="15"/>
        <v>0</v>
      </c>
      <c r="AC67" s="338" t="str">
        <f t="shared" si="16"/>
        <v/>
      </c>
      <c r="AD67" s="338" t="str">
        <f t="shared" si="17"/>
        <v/>
      </c>
      <c r="AE67" s="339" t="str">
        <f t="shared" si="18"/>
        <v/>
      </c>
      <c r="AF67" s="339" t="str">
        <f t="shared" si="19"/>
        <v/>
      </c>
      <c r="AG67" s="340" t="str">
        <f t="shared" si="20"/>
        <v/>
      </c>
      <c r="AH67" s="339" t="str">
        <f t="shared" si="21"/>
        <v/>
      </c>
      <c r="AI67" s="339" t="str">
        <f t="shared" si="22"/>
        <v/>
      </c>
      <c r="AJ67" s="340" t="str">
        <f t="shared" si="23"/>
        <v/>
      </c>
      <c r="AK67" s="339" t="str">
        <f t="shared" si="24"/>
        <v/>
      </c>
      <c r="AL67" s="339" t="str">
        <f t="shared" si="25"/>
        <v/>
      </c>
      <c r="AM67" s="340" t="str">
        <f t="shared" si="26"/>
        <v/>
      </c>
      <c r="AN67" s="341" t="str">
        <f t="shared" si="27"/>
        <v/>
      </c>
      <c r="AO67" s="342" t="str">
        <f t="shared" si="28"/>
        <v/>
      </c>
      <c r="AP67" s="339" t="str">
        <f t="shared" si="29"/>
        <v/>
      </c>
      <c r="AQ67" s="340" t="str">
        <f t="shared" si="30"/>
        <v/>
      </c>
      <c r="AR67" s="342" t="str">
        <f t="shared" si="31"/>
        <v/>
      </c>
      <c r="AS67" s="339" t="str">
        <f t="shared" si="32"/>
        <v/>
      </c>
      <c r="AT67" s="340" t="str">
        <f t="shared" si="33"/>
        <v/>
      </c>
      <c r="AU67" s="342" t="str">
        <f t="shared" si="34"/>
        <v/>
      </c>
      <c r="AV67" s="339" t="str">
        <f t="shared" si="35"/>
        <v/>
      </c>
      <c r="AW67" s="340" t="str">
        <f t="shared" si="36"/>
        <v/>
      </c>
      <c r="AX67" s="343"/>
      <c r="AY67" s="340" t="str">
        <f t="shared" si="37"/>
        <v/>
      </c>
      <c r="AZ67" s="340" t="str">
        <f t="shared" si="38"/>
        <v/>
      </c>
      <c r="BA67" s="344" t="str">
        <f t="shared" si="39"/>
        <v/>
      </c>
      <c r="BB67" s="345" t="str">
        <f t="shared" si="40"/>
        <v/>
      </c>
      <c r="BC67" s="346" t="str">
        <f t="shared" si="41"/>
        <v/>
      </c>
      <c r="BD67" s="344" t="str">
        <f t="shared" si="42"/>
        <v/>
      </c>
      <c r="BE67" s="345" t="str">
        <f t="shared" si="43"/>
        <v/>
      </c>
      <c r="BF67" s="346" t="str">
        <f t="shared" si="44"/>
        <v/>
      </c>
      <c r="BG67" s="344" t="str">
        <f t="shared" si="45"/>
        <v/>
      </c>
      <c r="BH67" s="347" t="str">
        <f t="shared" si="46"/>
        <v/>
      </c>
      <c r="BI67" s="348" t="str">
        <f t="shared" si="47"/>
        <v/>
      </c>
      <c r="BJ67" s="348" t="str">
        <f t="shared" si="48"/>
        <v/>
      </c>
      <c r="BK67" s="486" t="str">
        <f t="shared" si="49"/>
        <v/>
      </c>
      <c r="BL67" s="349" t="str">
        <f t="shared" si="56"/>
        <v/>
      </c>
      <c r="BM67" s="135" t="str">
        <f t="shared" si="57"/>
        <v/>
      </c>
      <c r="BN67" s="136" t="str">
        <f t="shared" si="58"/>
        <v/>
      </c>
      <c r="BO67" s="137" t="str">
        <f t="shared" si="59"/>
        <v/>
      </c>
      <c r="BP67" s="135" t="str">
        <f t="shared" si="60"/>
        <v/>
      </c>
      <c r="BQ67" s="136" t="str">
        <f t="shared" si="61"/>
        <v/>
      </c>
      <c r="BR67" s="137" t="str">
        <f t="shared" si="62"/>
        <v/>
      </c>
      <c r="BS67" s="135" t="str">
        <f t="shared" si="63"/>
        <v/>
      </c>
      <c r="BT67" s="140" t="str">
        <f t="shared" si="64"/>
        <v/>
      </c>
      <c r="BU67" s="348" t="str">
        <f t="shared" si="50"/>
        <v/>
      </c>
      <c r="BV67" s="348" t="str">
        <f t="shared" si="51"/>
        <v/>
      </c>
      <c r="BW67" s="348" t="str">
        <f t="shared" si="52"/>
        <v/>
      </c>
      <c r="BX67" s="350" t="str">
        <f t="shared" si="53"/>
        <v/>
      </c>
      <c r="BY67" s="351" t="str">
        <f t="shared" si="54"/>
        <v/>
      </c>
    </row>
    <row r="68" spans="1:77" s="5" customFormat="1" ht="15.6" x14ac:dyDescent="0.3">
      <c r="A68" s="141">
        <v>47</v>
      </c>
      <c r="B68" s="333"/>
      <c r="C68" s="22"/>
      <c r="D68" s="754"/>
      <c r="E68" s="756"/>
      <c r="F68" s="758"/>
      <c r="G68" s="49"/>
      <c r="H68" s="334"/>
      <c r="I68" s="334"/>
      <c r="J68" s="335"/>
      <c r="K68" s="336"/>
      <c r="L68" s="38" t="str">
        <f t="shared" si="0"/>
        <v/>
      </c>
      <c r="M68" s="38" t="str">
        <f t="shared" si="1"/>
        <v/>
      </c>
      <c r="N68" s="38" t="str">
        <f t="shared" si="2"/>
        <v/>
      </c>
      <c r="O68" s="39" t="str">
        <f t="shared" si="3"/>
        <v/>
      </c>
      <c r="P68" s="40" t="str">
        <f t="shared" si="55"/>
        <v/>
      </c>
      <c r="Q68" s="77" t="str">
        <f t="shared" si="4"/>
        <v/>
      </c>
      <c r="R68" s="337" t="str">
        <f t="shared" si="5"/>
        <v/>
      </c>
      <c r="S68" s="40" t="str">
        <f t="shared" si="6"/>
        <v/>
      </c>
      <c r="T68" s="77" t="str">
        <f t="shared" si="7"/>
        <v/>
      </c>
      <c r="U68" s="337" t="str">
        <f t="shared" si="8"/>
        <v/>
      </c>
      <c r="V68" s="40" t="str">
        <f t="shared" si="9"/>
        <v/>
      </c>
      <c r="W68" s="77" t="str">
        <f t="shared" si="10"/>
        <v/>
      </c>
      <c r="X68" s="41" t="str">
        <f t="shared" si="11"/>
        <v/>
      </c>
      <c r="Y68" s="41" t="str">
        <f t="shared" si="12"/>
        <v/>
      </c>
      <c r="Z68" s="41" t="str">
        <f t="shared" si="13"/>
        <v/>
      </c>
      <c r="AA68" s="42" t="str">
        <f t="shared" si="14"/>
        <v/>
      </c>
      <c r="AB68" s="338">
        <f t="shared" si="15"/>
        <v>0</v>
      </c>
      <c r="AC68" s="338" t="str">
        <f t="shared" si="16"/>
        <v/>
      </c>
      <c r="AD68" s="338" t="str">
        <f t="shared" si="17"/>
        <v/>
      </c>
      <c r="AE68" s="339" t="str">
        <f t="shared" si="18"/>
        <v/>
      </c>
      <c r="AF68" s="339" t="str">
        <f t="shared" si="19"/>
        <v/>
      </c>
      <c r="AG68" s="340" t="str">
        <f t="shared" si="20"/>
        <v/>
      </c>
      <c r="AH68" s="339" t="str">
        <f t="shared" si="21"/>
        <v/>
      </c>
      <c r="AI68" s="339" t="str">
        <f t="shared" si="22"/>
        <v/>
      </c>
      <c r="AJ68" s="340" t="str">
        <f t="shared" si="23"/>
        <v/>
      </c>
      <c r="AK68" s="339" t="str">
        <f t="shared" si="24"/>
        <v/>
      </c>
      <c r="AL68" s="339" t="str">
        <f t="shared" si="25"/>
        <v/>
      </c>
      <c r="AM68" s="340" t="str">
        <f t="shared" si="26"/>
        <v/>
      </c>
      <c r="AN68" s="341" t="str">
        <f t="shared" si="27"/>
        <v/>
      </c>
      <c r="AO68" s="342" t="str">
        <f t="shared" si="28"/>
        <v/>
      </c>
      <c r="AP68" s="339" t="str">
        <f t="shared" si="29"/>
        <v/>
      </c>
      <c r="AQ68" s="340" t="str">
        <f t="shared" si="30"/>
        <v/>
      </c>
      <c r="AR68" s="342" t="str">
        <f t="shared" si="31"/>
        <v/>
      </c>
      <c r="AS68" s="339" t="str">
        <f t="shared" si="32"/>
        <v/>
      </c>
      <c r="AT68" s="340" t="str">
        <f t="shared" si="33"/>
        <v/>
      </c>
      <c r="AU68" s="342" t="str">
        <f t="shared" si="34"/>
        <v/>
      </c>
      <c r="AV68" s="339" t="str">
        <f t="shared" si="35"/>
        <v/>
      </c>
      <c r="AW68" s="340" t="str">
        <f t="shared" si="36"/>
        <v/>
      </c>
      <c r="AX68" s="343"/>
      <c r="AY68" s="340" t="str">
        <f t="shared" si="37"/>
        <v/>
      </c>
      <c r="AZ68" s="340" t="str">
        <f t="shared" si="38"/>
        <v/>
      </c>
      <c r="BA68" s="344" t="str">
        <f t="shared" si="39"/>
        <v/>
      </c>
      <c r="BB68" s="345" t="str">
        <f t="shared" si="40"/>
        <v/>
      </c>
      <c r="BC68" s="346" t="str">
        <f t="shared" si="41"/>
        <v/>
      </c>
      <c r="BD68" s="344" t="str">
        <f t="shared" si="42"/>
        <v/>
      </c>
      <c r="BE68" s="345" t="str">
        <f t="shared" si="43"/>
        <v/>
      </c>
      <c r="BF68" s="346" t="str">
        <f t="shared" si="44"/>
        <v/>
      </c>
      <c r="BG68" s="344" t="str">
        <f t="shared" si="45"/>
        <v/>
      </c>
      <c r="BH68" s="347" t="str">
        <f t="shared" si="46"/>
        <v/>
      </c>
      <c r="BI68" s="348" t="str">
        <f t="shared" si="47"/>
        <v/>
      </c>
      <c r="BJ68" s="348" t="str">
        <f t="shared" si="48"/>
        <v/>
      </c>
      <c r="BK68" s="486" t="str">
        <f t="shared" si="49"/>
        <v/>
      </c>
      <c r="BL68" s="349" t="str">
        <f t="shared" si="56"/>
        <v/>
      </c>
      <c r="BM68" s="135" t="str">
        <f t="shared" si="57"/>
        <v/>
      </c>
      <c r="BN68" s="136" t="str">
        <f t="shared" si="58"/>
        <v/>
      </c>
      <c r="BO68" s="137" t="str">
        <f t="shared" si="59"/>
        <v/>
      </c>
      <c r="BP68" s="135" t="str">
        <f t="shared" si="60"/>
        <v/>
      </c>
      <c r="BQ68" s="136" t="str">
        <f t="shared" si="61"/>
        <v/>
      </c>
      <c r="BR68" s="137" t="str">
        <f t="shared" si="62"/>
        <v/>
      </c>
      <c r="BS68" s="135" t="str">
        <f t="shared" si="63"/>
        <v/>
      </c>
      <c r="BT68" s="140" t="str">
        <f t="shared" si="64"/>
        <v/>
      </c>
      <c r="BU68" s="348" t="str">
        <f t="shared" si="50"/>
        <v/>
      </c>
      <c r="BV68" s="348" t="str">
        <f t="shared" si="51"/>
        <v/>
      </c>
      <c r="BW68" s="348" t="str">
        <f t="shared" si="52"/>
        <v/>
      </c>
      <c r="BX68" s="350" t="str">
        <f t="shared" si="53"/>
        <v/>
      </c>
      <c r="BY68" s="351" t="str">
        <f t="shared" si="54"/>
        <v/>
      </c>
    </row>
    <row r="69" spans="1:77" s="5" customFormat="1" ht="15.6" x14ac:dyDescent="0.3">
      <c r="A69" s="141">
        <v>48</v>
      </c>
      <c r="B69" s="333"/>
      <c r="C69" s="22"/>
      <c r="D69" s="754"/>
      <c r="E69" s="756"/>
      <c r="F69" s="758"/>
      <c r="G69" s="49"/>
      <c r="H69" s="334"/>
      <c r="I69" s="334"/>
      <c r="J69" s="335"/>
      <c r="K69" s="336"/>
      <c r="L69" s="38" t="str">
        <f t="shared" si="0"/>
        <v/>
      </c>
      <c r="M69" s="38" t="str">
        <f t="shared" si="1"/>
        <v/>
      </c>
      <c r="N69" s="38" t="str">
        <f t="shared" si="2"/>
        <v/>
      </c>
      <c r="O69" s="39" t="str">
        <f t="shared" si="3"/>
        <v/>
      </c>
      <c r="P69" s="40" t="str">
        <f t="shared" si="55"/>
        <v/>
      </c>
      <c r="Q69" s="77" t="str">
        <f t="shared" si="4"/>
        <v/>
      </c>
      <c r="R69" s="337" t="str">
        <f t="shared" si="5"/>
        <v/>
      </c>
      <c r="S69" s="40" t="str">
        <f t="shared" si="6"/>
        <v/>
      </c>
      <c r="T69" s="77" t="str">
        <f t="shared" si="7"/>
        <v/>
      </c>
      <c r="U69" s="337" t="str">
        <f t="shared" si="8"/>
        <v/>
      </c>
      <c r="V69" s="40" t="str">
        <f t="shared" si="9"/>
        <v/>
      </c>
      <c r="W69" s="77" t="str">
        <f t="shared" si="10"/>
        <v/>
      </c>
      <c r="X69" s="41" t="str">
        <f t="shared" si="11"/>
        <v/>
      </c>
      <c r="Y69" s="41" t="str">
        <f t="shared" si="12"/>
        <v/>
      </c>
      <c r="Z69" s="41" t="str">
        <f t="shared" si="13"/>
        <v/>
      </c>
      <c r="AA69" s="42" t="str">
        <f t="shared" si="14"/>
        <v/>
      </c>
      <c r="AB69" s="338">
        <f t="shared" si="15"/>
        <v>0</v>
      </c>
      <c r="AC69" s="338" t="str">
        <f t="shared" si="16"/>
        <v/>
      </c>
      <c r="AD69" s="338" t="str">
        <f t="shared" si="17"/>
        <v/>
      </c>
      <c r="AE69" s="339" t="str">
        <f t="shared" si="18"/>
        <v/>
      </c>
      <c r="AF69" s="339" t="str">
        <f t="shared" si="19"/>
        <v/>
      </c>
      <c r="AG69" s="340" t="str">
        <f t="shared" si="20"/>
        <v/>
      </c>
      <c r="AH69" s="339" t="str">
        <f t="shared" si="21"/>
        <v/>
      </c>
      <c r="AI69" s="339" t="str">
        <f t="shared" si="22"/>
        <v/>
      </c>
      <c r="AJ69" s="340" t="str">
        <f t="shared" si="23"/>
        <v/>
      </c>
      <c r="AK69" s="339" t="str">
        <f t="shared" si="24"/>
        <v/>
      </c>
      <c r="AL69" s="339" t="str">
        <f t="shared" si="25"/>
        <v/>
      </c>
      <c r="AM69" s="340" t="str">
        <f t="shared" si="26"/>
        <v/>
      </c>
      <c r="AN69" s="341" t="str">
        <f t="shared" si="27"/>
        <v/>
      </c>
      <c r="AO69" s="342" t="str">
        <f t="shared" si="28"/>
        <v/>
      </c>
      <c r="AP69" s="339" t="str">
        <f t="shared" si="29"/>
        <v/>
      </c>
      <c r="AQ69" s="340" t="str">
        <f t="shared" si="30"/>
        <v/>
      </c>
      <c r="AR69" s="342" t="str">
        <f t="shared" si="31"/>
        <v/>
      </c>
      <c r="AS69" s="339" t="str">
        <f t="shared" si="32"/>
        <v/>
      </c>
      <c r="AT69" s="340" t="str">
        <f t="shared" si="33"/>
        <v/>
      </c>
      <c r="AU69" s="342" t="str">
        <f t="shared" si="34"/>
        <v/>
      </c>
      <c r="AV69" s="339" t="str">
        <f t="shared" si="35"/>
        <v/>
      </c>
      <c r="AW69" s="340" t="str">
        <f t="shared" si="36"/>
        <v/>
      </c>
      <c r="AX69" s="343"/>
      <c r="AY69" s="340" t="str">
        <f t="shared" si="37"/>
        <v/>
      </c>
      <c r="AZ69" s="340" t="str">
        <f t="shared" si="38"/>
        <v/>
      </c>
      <c r="BA69" s="344" t="str">
        <f t="shared" si="39"/>
        <v/>
      </c>
      <c r="BB69" s="345" t="str">
        <f t="shared" si="40"/>
        <v/>
      </c>
      <c r="BC69" s="346" t="str">
        <f t="shared" si="41"/>
        <v/>
      </c>
      <c r="BD69" s="344" t="str">
        <f t="shared" si="42"/>
        <v/>
      </c>
      <c r="BE69" s="345" t="str">
        <f t="shared" si="43"/>
        <v/>
      </c>
      <c r="BF69" s="346" t="str">
        <f t="shared" si="44"/>
        <v/>
      </c>
      <c r="BG69" s="344" t="str">
        <f t="shared" si="45"/>
        <v/>
      </c>
      <c r="BH69" s="347" t="str">
        <f t="shared" si="46"/>
        <v/>
      </c>
      <c r="BI69" s="348" t="str">
        <f t="shared" si="47"/>
        <v/>
      </c>
      <c r="BJ69" s="348" t="str">
        <f t="shared" si="48"/>
        <v/>
      </c>
      <c r="BK69" s="486" t="str">
        <f t="shared" si="49"/>
        <v/>
      </c>
      <c r="BL69" s="349" t="str">
        <f t="shared" si="56"/>
        <v/>
      </c>
      <c r="BM69" s="135" t="str">
        <f t="shared" si="57"/>
        <v/>
      </c>
      <c r="BN69" s="136" t="str">
        <f t="shared" si="58"/>
        <v/>
      </c>
      <c r="BO69" s="137" t="str">
        <f t="shared" si="59"/>
        <v/>
      </c>
      <c r="BP69" s="135" t="str">
        <f t="shared" si="60"/>
        <v/>
      </c>
      <c r="BQ69" s="136" t="str">
        <f t="shared" si="61"/>
        <v/>
      </c>
      <c r="BR69" s="137" t="str">
        <f t="shared" si="62"/>
        <v/>
      </c>
      <c r="BS69" s="135" t="str">
        <f t="shared" si="63"/>
        <v/>
      </c>
      <c r="BT69" s="140" t="str">
        <f t="shared" si="64"/>
        <v/>
      </c>
      <c r="BU69" s="348" t="str">
        <f t="shared" si="50"/>
        <v/>
      </c>
      <c r="BV69" s="348" t="str">
        <f t="shared" si="51"/>
        <v/>
      </c>
      <c r="BW69" s="348" t="str">
        <f t="shared" si="52"/>
        <v/>
      </c>
      <c r="BX69" s="350" t="str">
        <f t="shared" si="53"/>
        <v/>
      </c>
      <c r="BY69" s="351" t="str">
        <f t="shared" si="54"/>
        <v/>
      </c>
    </row>
    <row r="70" spans="1:77" s="5" customFormat="1" ht="15.6" x14ac:dyDescent="0.3">
      <c r="A70" s="141">
        <v>49</v>
      </c>
      <c r="B70" s="333"/>
      <c r="C70" s="22"/>
      <c r="D70" s="754"/>
      <c r="E70" s="756"/>
      <c r="F70" s="758"/>
      <c r="G70" s="49"/>
      <c r="H70" s="334"/>
      <c r="I70" s="334"/>
      <c r="J70" s="335"/>
      <c r="K70" s="336"/>
      <c r="L70" s="38" t="str">
        <f t="shared" si="0"/>
        <v/>
      </c>
      <c r="M70" s="38" t="str">
        <f t="shared" si="1"/>
        <v/>
      </c>
      <c r="N70" s="38" t="str">
        <f t="shared" si="2"/>
        <v/>
      </c>
      <c r="O70" s="39" t="str">
        <f t="shared" si="3"/>
        <v/>
      </c>
      <c r="P70" s="40" t="str">
        <f t="shared" si="55"/>
        <v/>
      </c>
      <c r="Q70" s="77" t="str">
        <f t="shared" si="4"/>
        <v/>
      </c>
      <c r="R70" s="337" t="str">
        <f t="shared" si="5"/>
        <v/>
      </c>
      <c r="S70" s="40" t="str">
        <f t="shared" si="6"/>
        <v/>
      </c>
      <c r="T70" s="77" t="str">
        <f t="shared" si="7"/>
        <v/>
      </c>
      <c r="U70" s="337" t="str">
        <f t="shared" si="8"/>
        <v/>
      </c>
      <c r="V70" s="40" t="str">
        <f t="shared" si="9"/>
        <v/>
      </c>
      <c r="W70" s="77" t="str">
        <f t="shared" si="10"/>
        <v/>
      </c>
      <c r="X70" s="41" t="str">
        <f t="shared" si="11"/>
        <v/>
      </c>
      <c r="Y70" s="41" t="str">
        <f t="shared" si="12"/>
        <v/>
      </c>
      <c r="Z70" s="41" t="str">
        <f t="shared" si="13"/>
        <v/>
      </c>
      <c r="AA70" s="42" t="str">
        <f t="shared" si="14"/>
        <v/>
      </c>
      <c r="AB70" s="338">
        <f t="shared" si="15"/>
        <v>0</v>
      </c>
      <c r="AC70" s="338" t="str">
        <f t="shared" si="16"/>
        <v/>
      </c>
      <c r="AD70" s="338" t="str">
        <f t="shared" si="17"/>
        <v/>
      </c>
      <c r="AE70" s="339" t="str">
        <f t="shared" si="18"/>
        <v/>
      </c>
      <c r="AF70" s="339" t="str">
        <f t="shared" si="19"/>
        <v/>
      </c>
      <c r="AG70" s="340" t="str">
        <f t="shared" si="20"/>
        <v/>
      </c>
      <c r="AH70" s="339" t="str">
        <f t="shared" si="21"/>
        <v/>
      </c>
      <c r="AI70" s="339" t="str">
        <f t="shared" si="22"/>
        <v/>
      </c>
      <c r="AJ70" s="340" t="str">
        <f t="shared" si="23"/>
        <v/>
      </c>
      <c r="AK70" s="339" t="str">
        <f t="shared" si="24"/>
        <v/>
      </c>
      <c r="AL70" s="339" t="str">
        <f t="shared" si="25"/>
        <v/>
      </c>
      <c r="AM70" s="340" t="str">
        <f t="shared" si="26"/>
        <v/>
      </c>
      <c r="AN70" s="341" t="str">
        <f t="shared" si="27"/>
        <v/>
      </c>
      <c r="AO70" s="342" t="str">
        <f t="shared" si="28"/>
        <v/>
      </c>
      <c r="AP70" s="339" t="str">
        <f t="shared" si="29"/>
        <v/>
      </c>
      <c r="AQ70" s="340" t="str">
        <f t="shared" si="30"/>
        <v/>
      </c>
      <c r="AR70" s="342" t="str">
        <f t="shared" si="31"/>
        <v/>
      </c>
      <c r="AS70" s="339" t="str">
        <f t="shared" si="32"/>
        <v/>
      </c>
      <c r="AT70" s="340" t="str">
        <f t="shared" si="33"/>
        <v/>
      </c>
      <c r="AU70" s="342" t="str">
        <f t="shared" si="34"/>
        <v/>
      </c>
      <c r="AV70" s="339" t="str">
        <f t="shared" si="35"/>
        <v/>
      </c>
      <c r="AW70" s="340" t="str">
        <f t="shared" si="36"/>
        <v/>
      </c>
      <c r="AX70" s="343"/>
      <c r="AY70" s="340" t="str">
        <f t="shared" si="37"/>
        <v/>
      </c>
      <c r="AZ70" s="340" t="str">
        <f t="shared" si="38"/>
        <v/>
      </c>
      <c r="BA70" s="344" t="str">
        <f t="shared" si="39"/>
        <v/>
      </c>
      <c r="BB70" s="345" t="str">
        <f t="shared" si="40"/>
        <v/>
      </c>
      <c r="BC70" s="346" t="str">
        <f t="shared" si="41"/>
        <v/>
      </c>
      <c r="BD70" s="344" t="str">
        <f t="shared" si="42"/>
        <v/>
      </c>
      <c r="BE70" s="345" t="str">
        <f t="shared" si="43"/>
        <v/>
      </c>
      <c r="BF70" s="346" t="str">
        <f t="shared" si="44"/>
        <v/>
      </c>
      <c r="BG70" s="344" t="str">
        <f t="shared" si="45"/>
        <v/>
      </c>
      <c r="BH70" s="347" t="str">
        <f t="shared" si="46"/>
        <v/>
      </c>
      <c r="BI70" s="348" t="str">
        <f t="shared" si="47"/>
        <v/>
      </c>
      <c r="BJ70" s="348" t="str">
        <f t="shared" si="48"/>
        <v/>
      </c>
      <c r="BK70" s="486" t="str">
        <f t="shared" si="49"/>
        <v/>
      </c>
      <c r="BL70" s="349" t="str">
        <f t="shared" si="56"/>
        <v/>
      </c>
      <c r="BM70" s="135" t="str">
        <f t="shared" si="57"/>
        <v/>
      </c>
      <c r="BN70" s="136" t="str">
        <f t="shared" si="58"/>
        <v/>
      </c>
      <c r="BO70" s="137" t="str">
        <f t="shared" si="59"/>
        <v/>
      </c>
      <c r="BP70" s="135" t="str">
        <f t="shared" si="60"/>
        <v/>
      </c>
      <c r="BQ70" s="136" t="str">
        <f t="shared" si="61"/>
        <v/>
      </c>
      <c r="BR70" s="137" t="str">
        <f t="shared" si="62"/>
        <v/>
      </c>
      <c r="BS70" s="135" t="str">
        <f t="shared" si="63"/>
        <v/>
      </c>
      <c r="BT70" s="140" t="str">
        <f t="shared" si="64"/>
        <v/>
      </c>
      <c r="BU70" s="348" t="str">
        <f t="shared" si="50"/>
        <v/>
      </c>
      <c r="BV70" s="348" t="str">
        <f t="shared" si="51"/>
        <v/>
      </c>
      <c r="BW70" s="348" t="str">
        <f t="shared" si="52"/>
        <v/>
      </c>
      <c r="BX70" s="350" t="str">
        <f t="shared" si="53"/>
        <v/>
      </c>
      <c r="BY70" s="351" t="str">
        <f t="shared" si="54"/>
        <v/>
      </c>
    </row>
    <row r="71" spans="1:77" s="5" customFormat="1" ht="15.6" x14ac:dyDescent="0.3">
      <c r="A71" s="141">
        <v>50</v>
      </c>
      <c r="B71" s="333"/>
      <c r="C71" s="22"/>
      <c r="D71" s="754"/>
      <c r="E71" s="756"/>
      <c r="F71" s="758"/>
      <c r="G71" s="49"/>
      <c r="H71" s="334"/>
      <c r="I71" s="334"/>
      <c r="J71" s="335"/>
      <c r="K71" s="336"/>
      <c r="L71" s="38" t="str">
        <f t="shared" si="0"/>
        <v/>
      </c>
      <c r="M71" s="38" t="str">
        <f t="shared" si="1"/>
        <v/>
      </c>
      <c r="N71" s="38" t="str">
        <f t="shared" si="2"/>
        <v/>
      </c>
      <c r="O71" s="39" t="str">
        <f t="shared" si="3"/>
        <v/>
      </c>
      <c r="P71" s="40" t="str">
        <f t="shared" si="55"/>
        <v/>
      </c>
      <c r="Q71" s="77" t="str">
        <f t="shared" si="4"/>
        <v/>
      </c>
      <c r="R71" s="337" t="str">
        <f t="shared" si="5"/>
        <v/>
      </c>
      <c r="S71" s="40" t="str">
        <f t="shared" si="6"/>
        <v/>
      </c>
      <c r="T71" s="77" t="str">
        <f t="shared" si="7"/>
        <v/>
      </c>
      <c r="U71" s="337" t="str">
        <f t="shared" si="8"/>
        <v/>
      </c>
      <c r="V71" s="40" t="str">
        <f t="shared" si="9"/>
        <v/>
      </c>
      <c r="W71" s="77" t="str">
        <f t="shared" si="10"/>
        <v/>
      </c>
      <c r="X71" s="41" t="str">
        <f t="shared" si="11"/>
        <v/>
      </c>
      <c r="Y71" s="41" t="str">
        <f t="shared" si="12"/>
        <v/>
      </c>
      <c r="Z71" s="41" t="str">
        <f t="shared" si="13"/>
        <v/>
      </c>
      <c r="AA71" s="42" t="str">
        <f t="shared" si="14"/>
        <v/>
      </c>
      <c r="AB71" s="338">
        <f t="shared" si="15"/>
        <v>0</v>
      </c>
      <c r="AC71" s="338" t="str">
        <f t="shared" si="16"/>
        <v/>
      </c>
      <c r="AD71" s="338" t="str">
        <f t="shared" si="17"/>
        <v/>
      </c>
      <c r="AE71" s="339" t="str">
        <f t="shared" si="18"/>
        <v/>
      </c>
      <c r="AF71" s="339" t="str">
        <f t="shared" si="19"/>
        <v/>
      </c>
      <c r="AG71" s="340" t="str">
        <f t="shared" si="20"/>
        <v/>
      </c>
      <c r="AH71" s="339" t="str">
        <f t="shared" si="21"/>
        <v/>
      </c>
      <c r="AI71" s="339" t="str">
        <f t="shared" si="22"/>
        <v/>
      </c>
      <c r="AJ71" s="340" t="str">
        <f t="shared" si="23"/>
        <v/>
      </c>
      <c r="AK71" s="339" t="str">
        <f t="shared" si="24"/>
        <v/>
      </c>
      <c r="AL71" s="339" t="str">
        <f t="shared" si="25"/>
        <v/>
      </c>
      <c r="AM71" s="340" t="str">
        <f t="shared" si="26"/>
        <v/>
      </c>
      <c r="AN71" s="341" t="str">
        <f t="shared" si="27"/>
        <v/>
      </c>
      <c r="AO71" s="342" t="str">
        <f t="shared" si="28"/>
        <v/>
      </c>
      <c r="AP71" s="339" t="str">
        <f t="shared" si="29"/>
        <v/>
      </c>
      <c r="AQ71" s="340" t="str">
        <f t="shared" si="30"/>
        <v/>
      </c>
      <c r="AR71" s="342" t="str">
        <f t="shared" si="31"/>
        <v/>
      </c>
      <c r="AS71" s="339" t="str">
        <f t="shared" si="32"/>
        <v/>
      </c>
      <c r="AT71" s="340" t="str">
        <f t="shared" si="33"/>
        <v/>
      </c>
      <c r="AU71" s="342" t="str">
        <f t="shared" si="34"/>
        <v/>
      </c>
      <c r="AV71" s="339" t="str">
        <f t="shared" si="35"/>
        <v/>
      </c>
      <c r="AW71" s="340" t="str">
        <f t="shared" si="36"/>
        <v/>
      </c>
      <c r="AX71" s="343"/>
      <c r="AY71" s="340" t="str">
        <f t="shared" si="37"/>
        <v/>
      </c>
      <c r="AZ71" s="340" t="str">
        <f t="shared" si="38"/>
        <v/>
      </c>
      <c r="BA71" s="344" t="str">
        <f t="shared" si="39"/>
        <v/>
      </c>
      <c r="BB71" s="345" t="str">
        <f t="shared" si="40"/>
        <v/>
      </c>
      <c r="BC71" s="346" t="str">
        <f t="shared" si="41"/>
        <v/>
      </c>
      <c r="BD71" s="344" t="str">
        <f t="shared" si="42"/>
        <v/>
      </c>
      <c r="BE71" s="345" t="str">
        <f t="shared" si="43"/>
        <v/>
      </c>
      <c r="BF71" s="346" t="str">
        <f t="shared" si="44"/>
        <v/>
      </c>
      <c r="BG71" s="344" t="str">
        <f t="shared" si="45"/>
        <v/>
      </c>
      <c r="BH71" s="347" t="str">
        <f t="shared" si="46"/>
        <v/>
      </c>
      <c r="BI71" s="348" t="str">
        <f t="shared" si="47"/>
        <v/>
      </c>
      <c r="BJ71" s="348" t="str">
        <f t="shared" si="48"/>
        <v/>
      </c>
      <c r="BK71" s="486" t="str">
        <f t="shared" si="49"/>
        <v/>
      </c>
      <c r="BL71" s="349" t="str">
        <f t="shared" si="56"/>
        <v/>
      </c>
      <c r="BM71" s="135" t="str">
        <f t="shared" si="57"/>
        <v/>
      </c>
      <c r="BN71" s="136" t="str">
        <f t="shared" si="58"/>
        <v/>
      </c>
      <c r="BO71" s="137" t="str">
        <f t="shared" si="59"/>
        <v/>
      </c>
      <c r="BP71" s="135" t="str">
        <f t="shared" si="60"/>
        <v/>
      </c>
      <c r="BQ71" s="136" t="str">
        <f t="shared" si="61"/>
        <v/>
      </c>
      <c r="BR71" s="137" t="str">
        <f t="shared" si="62"/>
        <v/>
      </c>
      <c r="BS71" s="135" t="str">
        <f t="shared" si="63"/>
        <v/>
      </c>
      <c r="BT71" s="140" t="str">
        <f t="shared" si="64"/>
        <v/>
      </c>
      <c r="BU71" s="348" t="str">
        <f t="shared" si="50"/>
        <v/>
      </c>
      <c r="BV71" s="348" t="str">
        <f t="shared" si="51"/>
        <v/>
      </c>
      <c r="BW71" s="348" t="str">
        <f t="shared" si="52"/>
        <v/>
      </c>
      <c r="BX71" s="350" t="str">
        <f t="shared" si="53"/>
        <v/>
      </c>
      <c r="BY71" s="351" t="str">
        <f t="shared" si="54"/>
        <v/>
      </c>
    </row>
    <row r="72" spans="1:77" s="5" customFormat="1" ht="15.6" x14ac:dyDescent="0.3">
      <c r="A72" s="141">
        <v>51</v>
      </c>
      <c r="B72" s="333"/>
      <c r="C72" s="22"/>
      <c r="D72" s="754"/>
      <c r="E72" s="756"/>
      <c r="F72" s="758"/>
      <c r="G72" s="49"/>
      <c r="H72" s="334"/>
      <c r="I72" s="334"/>
      <c r="J72" s="335"/>
      <c r="K72" s="336"/>
      <c r="L72" s="38" t="str">
        <f t="shared" si="0"/>
        <v/>
      </c>
      <c r="M72" s="38" t="str">
        <f t="shared" si="1"/>
        <v/>
      </c>
      <c r="N72" s="38" t="str">
        <f t="shared" si="2"/>
        <v/>
      </c>
      <c r="O72" s="39" t="str">
        <f t="shared" si="3"/>
        <v/>
      </c>
      <c r="P72" s="40" t="str">
        <f t="shared" si="55"/>
        <v/>
      </c>
      <c r="Q72" s="77" t="str">
        <f t="shared" si="4"/>
        <v/>
      </c>
      <c r="R72" s="337" t="str">
        <f t="shared" si="5"/>
        <v/>
      </c>
      <c r="S72" s="40" t="str">
        <f t="shared" si="6"/>
        <v/>
      </c>
      <c r="T72" s="77" t="str">
        <f t="shared" si="7"/>
        <v/>
      </c>
      <c r="U72" s="337" t="str">
        <f t="shared" si="8"/>
        <v/>
      </c>
      <c r="V72" s="40" t="str">
        <f t="shared" si="9"/>
        <v/>
      </c>
      <c r="W72" s="77" t="str">
        <f t="shared" si="10"/>
        <v/>
      </c>
      <c r="X72" s="41" t="str">
        <f t="shared" si="11"/>
        <v/>
      </c>
      <c r="Y72" s="41" t="str">
        <f t="shared" si="12"/>
        <v/>
      </c>
      <c r="Z72" s="41" t="str">
        <f t="shared" si="13"/>
        <v/>
      </c>
      <c r="AA72" s="42" t="str">
        <f t="shared" si="14"/>
        <v/>
      </c>
      <c r="AB72" s="338">
        <f t="shared" si="15"/>
        <v>0</v>
      </c>
      <c r="AC72" s="338" t="str">
        <f t="shared" si="16"/>
        <v/>
      </c>
      <c r="AD72" s="338" t="str">
        <f t="shared" si="17"/>
        <v/>
      </c>
      <c r="AE72" s="339" t="str">
        <f t="shared" si="18"/>
        <v/>
      </c>
      <c r="AF72" s="339" t="str">
        <f t="shared" si="19"/>
        <v/>
      </c>
      <c r="AG72" s="340" t="str">
        <f t="shared" si="20"/>
        <v/>
      </c>
      <c r="AH72" s="339" t="str">
        <f t="shared" si="21"/>
        <v/>
      </c>
      <c r="AI72" s="339" t="str">
        <f t="shared" si="22"/>
        <v/>
      </c>
      <c r="AJ72" s="340" t="str">
        <f t="shared" si="23"/>
        <v/>
      </c>
      <c r="AK72" s="339" t="str">
        <f t="shared" si="24"/>
        <v/>
      </c>
      <c r="AL72" s="339" t="str">
        <f t="shared" si="25"/>
        <v/>
      </c>
      <c r="AM72" s="340" t="str">
        <f t="shared" si="26"/>
        <v/>
      </c>
      <c r="AN72" s="341" t="str">
        <f t="shared" si="27"/>
        <v/>
      </c>
      <c r="AO72" s="342" t="str">
        <f t="shared" si="28"/>
        <v/>
      </c>
      <c r="AP72" s="339" t="str">
        <f t="shared" si="29"/>
        <v/>
      </c>
      <c r="AQ72" s="340" t="str">
        <f t="shared" si="30"/>
        <v/>
      </c>
      <c r="AR72" s="342" t="str">
        <f t="shared" si="31"/>
        <v/>
      </c>
      <c r="AS72" s="339" t="str">
        <f t="shared" si="32"/>
        <v/>
      </c>
      <c r="AT72" s="340" t="str">
        <f t="shared" si="33"/>
        <v/>
      </c>
      <c r="AU72" s="342" t="str">
        <f t="shared" si="34"/>
        <v/>
      </c>
      <c r="AV72" s="339" t="str">
        <f t="shared" si="35"/>
        <v/>
      </c>
      <c r="AW72" s="340" t="str">
        <f t="shared" si="36"/>
        <v/>
      </c>
      <c r="AX72" s="343"/>
      <c r="AY72" s="340" t="str">
        <f t="shared" si="37"/>
        <v/>
      </c>
      <c r="AZ72" s="340" t="str">
        <f t="shared" si="38"/>
        <v/>
      </c>
      <c r="BA72" s="344" t="str">
        <f t="shared" si="39"/>
        <v/>
      </c>
      <c r="BB72" s="345" t="str">
        <f t="shared" si="40"/>
        <v/>
      </c>
      <c r="BC72" s="346" t="str">
        <f t="shared" si="41"/>
        <v/>
      </c>
      <c r="BD72" s="344" t="str">
        <f t="shared" si="42"/>
        <v/>
      </c>
      <c r="BE72" s="345" t="str">
        <f t="shared" si="43"/>
        <v/>
      </c>
      <c r="BF72" s="346" t="str">
        <f t="shared" si="44"/>
        <v/>
      </c>
      <c r="BG72" s="344" t="str">
        <f t="shared" si="45"/>
        <v/>
      </c>
      <c r="BH72" s="347" t="str">
        <f t="shared" si="46"/>
        <v/>
      </c>
      <c r="BI72" s="348" t="str">
        <f t="shared" si="47"/>
        <v/>
      </c>
      <c r="BJ72" s="348" t="str">
        <f t="shared" si="48"/>
        <v/>
      </c>
      <c r="BK72" s="486" t="str">
        <f t="shared" si="49"/>
        <v/>
      </c>
      <c r="BL72" s="349" t="str">
        <f t="shared" si="56"/>
        <v/>
      </c>
      <c r="BM72" s="135" t="str">
        <f t="shared" si="57"/>
        <v/>
      </c>
      <c r="BN72" s="136" t="str">
        <f t="shared" si="58"/>
        <v/>
      </c>
      <c r="BO72" s="137" t="str">
        <f t="shared" si="59"/>
        <v/>
      </c>
      <c r="BP72" s="135" t="str">
        <f t="shared" si="60"/>
        <v/>
      </c>
      <c r="BQ72" s="136" t="str">
        <f t="shared" si="61"/>
        <v/>
      </c>
      <c r="BR72" s="137" t="str">
        <f t="shared" si="62"/>
        <v/>
      </c>
      <c r="BS72" s="135" t="str">
        <f t="shared" si="63"/>
        <v/>
      </c>
      <c r="BT72" s="140" t="str">
        <f t="shared" si="64"/>
        <v/>
      </c>
      <c r="BU72" s="348" t="str">
        <f t="shared" si="50"/>
        <v/>
      </c>
      <c r="BV72" s="348" t="str">
        <f t="shared" si="51"/>
        <v/>
      </c>
      <c r="BW72" s="348" t="str">
        <f t="shared" si="52"/>
        <v/>
      </c>
      <c r="BX72" s="350" t="str">
        <f t="shared" si="53"/>
        <v/>
      </c>
      <c r="BY72" s="351" t="str">
        <f t="shared" si="54"/>
        <v/>
      </c>
    </row>
    <row r="73" spans="1:77" s="5" customFormat="1" ht="15.6" x14ac:dyDescent="0.3">
      <c r="A73" s="141">
        <v>52</v>
      </c>
      <c r="B73" s="333"/>
      <c r="C73" s="22"/>
      <c r="D73" s="754"/>
      <c r="E73" s="756"/>
      <c r="F73" s="758"/>
      <c r="G73" s="49"/>
      <c r="H73" s="334"/>
      <c r="I73" s="334"/>
      <c r="J73" s="335"/>
      <c r="K73" s="336"/>
      <c r="L73" s="38" t="str">
        <f t="shared" si="0"/>
        <v/>
      </c>
      <c r="M73" s="38" t="str">
        <f t="shared" si="1"/>
        <v/>
      </c>
      <c r="N73" s="38" t="str">
        <f t="shared" si="2"/>
        <v/>
      </c>
      <c r="O73" s="39" t="str">
        <f t="shared" si="3"/>
        <v/>
      </c>
      <c r="P73" s="40" t="str">
        <f t="shared" si="55"/>
        <v/>
      </c>
      <c r="Q73" s="77" t="str">
        <f t="shared" si="4"/>
        <v/>
      </c>
      <c r="R73" s="337" t="str">
        <f t="shared" si="5"/>
        <v/>
      </c>
      <c r="S73" s="40" t="str">
        <f t="shared" si="6"/>
        <v/>
      </c>
      <c r="T73" s="77" t="str">
        <f t="shared" si="7"/>
        <v/>
      </c>
      <c r="U73" s="337" t="str">
        <f t="shared" si="8"/>
        <v/>
      </c>
      <c r="V73" s="40" t="str">
        <f t="shared" si="9"/>
        <v/>
      </c>
      <c r="W73" s="77" t="str">
        <f t="shared" si="10"/>
        <v/>
      </c>
      <c r="X73" s="41" t="str">
        <f t="shared" si="11"/>
        <v/>
      </c>
      <c r="Y73" s="41" t="str">
        <f t="shared" si="12"/>
        <v/>
      </c>
      <c r="Z73" s="41" t="str">
        <f t="shared" si="13"/>
        <v/>
      </c>
      <c r="AA73" s="42" t="str">
        <f t="shared" si="14"/>
        <v/>
      </c>
      <c r="AB73" s="338">
        <f t="shared" si="15"/>
        <v>0</v>
      </c>
      <c r="AC73" s="338" t="str">
        <f t="shared" si="16"/>
        <v/>
      </c>
      <c r="AD73" s="338" t="str">
        <f t="shared" si="17"/>
        <v/>
      </c>
      <c r="AE73" s="339" t="str">
        <f t="shared" si="18"/>
        <v/>
      </c>
      <c r="AF73" s="339" t="str">
        <f t="shared" si="19"/>
        <v/>
      </c>
      <c r="AG73" s="340" t="str">
        <f t="shared" si="20"/>
        <v/>
      </c>
      <c r="AH73" s="339" t="str">
        <f t="shared" si="21"/>
        <v/>
      </c>
      <c r="AI73" s="339" t="str">
        <f t="shared" si="22"/>
        <v/>
      </c>
      <c r="AJ73" s="340" t="str">
        <f t="shared" si="23"/>
        <v/>
      </c>
      <c r="AK73" s="339" t="str">
        <f t="shared" si="24"/>
        <v/>
      </c>
      <c r="AL73" s="339" t="str">
        <f t="shared" si="25"/>
        <v/>
      </c>
      <c r="AM73" s="340" t="str">
        <f t="shared" si="26"/>
        <v/>
      </c>
      <c r="AN73" s="341" t="str">
        <f t="shared" si="27"/>
        <v/>
      </c>
      <c r="AO73" s="342" t="str">
        <f t="shared" si="28"/>
        <v/>
      </c>
      <c r="AP73" s="339" t="str">
        <f t="shared" si="29"/>
        <v/>
      </c>
      <c r="AQ73" s="340" t="str">
        <f t="shared" si="30"/>
        <v/>
      </c>
      <c r="AR73" s="342" t="str">
        <f t="shared" si="31"/>
        <v/>
      </c>
      <c r="AS73" s="339" t="str">
        <f t="shared" si="32"/>
        <v/>
      </c>
      <c r="AT73" s="340" t="str">
        <f t="shared" si="33"/>
        <v/>
      </c>
      <c r="AU73" s="342" t="str">
        <f t="shared" si="34"/>
        <v/>
      </c>
      <c r="AV73" s="339" t="str">
        <f t="shared" si="35"/>
        <v/>
      </c>
      <c r="AW73" s="340" t="str">
        <f t="shared" si="36"/>
        <v/>
      </c>
      <c r="AX73" s="343"/>
      <c r="AY73" s="340" t="str">
        <f t="shared" si="37"/>
        <v/>
      </c>
      <c r="AZ73" s="340" t="str">
        <f t="shared" si="38"/>
        <v/>
      </c>
      <c r="BA73" s="344" t="str">
        <f t="shared" si="39"/>
        <v/>
      </c>
      <c r="BB73" s="345" t="str">
        <f t="shared" si="40"/>
        <v/>
      </c>
      <c r="BC73" s="346" t="str">
        <f t="shared" si="41"/>
        <v/>
      </c>
      <c r="BD73" s="344" t="str">
        <f t="shared" si="42"/>
        <v/>
      </c>
      <c r="BE73" s="345" t="str">
        <f t="shared" si="43"/>
        <v/>
      </c>
      <c r="BF73" s="346" t="str">
        <f t="shared" si="44"/>
        <v/>
      </c>
      <c r="BG73" s="344" t="str">
        <f t="shared" si="45"/>
        <v/>
      </c>
      <c r="BH73" s="347" t="str">
        <f t="shared" si="46"/>
        <v/>
      </c>
      <c r="BI73" s="348" t="str">
        <f t="shared" si="47"/>
        <v/>
      </c>
      <c r="BJ73" s="348" t="str">
        <f t="shared" si="48"/>
        <v/>
      </c>
      <c r="BK73" s="486" t="str">
        <f t="shared" si="49"/>
        <v/>
      </c>
      <c r="BL73" s="349" t="str">
        <f t="shared" si="56"/>
        <v/>
      </c>
      <c r="BM73" s="135" t="str">
        <f t="shared" si="57"/>
        <v/>
      </c>
      <c r="BN73" s="136" t="str">
        <f t="shared" si="58"/>
        <v/>
      </c>
      <c r="BO73" s="137" t="str">
        <f t="shared" si="59"/>
        <v/>
      </c>
      <c r="BP73" s="135" t="str">
        <f t="shared" si="60"/>
        <v/>
      </c>
      <c r="BQ73" s="136" t="str">
        <f t="shared" si="61"/>
        <v/>
      </c>
      <c r="BR73" s="137" t="str">
        <f t="shared" si="62"/>
        <v/>
      </c>
      <c r="BS73" s="135" t="str">
        <f t="shared" si="63"/>
        <v/>
      </c>
      <c r="BT73" s="140" t="str">
        <f t="shared" si="64"/>
        <v/>
      </c>
      <c r="BU73" s="348" t="str">
        <f t="shared" si="50"/>
        <v/>
      </c>
      <c r="BV73" s="348" t="str">
        <f t="shared" si="51"/>
        <v/>
      </c>
      <c r="BW73" s="348" t="str">
        <f t="shared" si="52"/>
        <v/>
      </c>
      <c r="BX73" s="350" t="str">
        <f t="shared" si="53"/>
        <v/>
      </c>
      <c r="BY73" s="351" t="str">
        <f t="shared" si="54"/>
        <v/>
      </c>
    </row>
    <row r="74" spans="1:77" s="5" customFormat="1" ht="15.6" x14ac:dyDescent="0.3">
      <c r="A74" s="141">
        <v>53</v>
      </c>
      <c r="B74" s="333"/>
      <c r="C74" s="22"/>
      <c r="D74" s="754"/>
      <c r="E74" s="756"/>
      <c r="F74" s="758"/>
      <c r="G74" s="49"/>
      <c r="H74" s="334"/>
      <c r="I74" s="334"/>
      <c r="J74" s="335"/>
      <c r="K74" s="336"/>
      <c r="L74" s="38" t="str">
        <f t="shared" si="0"/>
        <v/>
      </c>
      <c r="M74" s="38" t="str">
        <f t="shared" si="1"/>
        <v/>
      </c>
      <c r="N74" s="38" t="str">
        <f t="shared" si="2"/>
        <v/>
      </c>
      <c r="O74" s="39" t="str">
        <f t="shared" si="3"/>
        <v/>
      </c>
      <c r="P74" s="40" t="str">
        <f t="shared" si="55"/>
        <v/>
      </c>
      <c r="Q74" s="77" t="str">
        <f t="shared" si="4"/>
        <v/>
      </c>
      <c r="R74" s="337" t="str">
        <f t="shared" si="5"/>
        <v/>
      </c>
      <c r="S74" s="40" t="str">
        <f t="shared" si="6"/>
        <v/>
      </c>
      <c r="T74" s="77" t="str">
        <f t="shared" si="7"/>
        <v/>
      </c>
      <c r="U74" s="337" t="str">
        <f t="shared" si="8"/>
        <v/>
      </c>
      <c r="V74" s="40" t="str">
        <f t="shared" si="9"/>
        <v/>
      </c>
      <c r="W74" s="77" t="str">
        <f t="shared" si="10"/>
        <v/>
      </c>
      <c r="X74" s="41" t="str">
        <f t="shared" si="11"/>
        <v/>
      </c>
      <c r="Y74" s="41" t="str">
        <f t="shared" si="12"/>
        <v/>
      </c>
      <c r="Z74" s="41" t="str">
        <f t="shared" si="13"/>
        <v/>
      </c>
      <c r="AA74" s="42" t="str">
        <f t="shared" si="14"/>
        <v/>
      </c>
      <c r="AB74" s="338">
        <f t="shared" si="15"/>
        <v>0</v>
      </c>
      <c r="AC74" s="338" t="str">
        <f t="shared" si="16"/>
        <v/>
      </c>
      <c r="AD74" s="338" t="str">
        <f t="shared" si="17"/>
        <v/>
      </c>
      <c r="AE74" s="339" t="str">
        <f t="shared" si="18"/>
        <v/>
      </c>
      <c r="AF74" s="339" t="str">
        <f t="shared" si="19"/>
        <v/>
      </c>
      <c r="AG74" s="340" t="str">
        <f t="shared" si="20"/>
        <v/>
      </c>
      <c r="AH74" s="339" t="str">
        <f t="shared" si="21"/>
        <v/>
      </c>
      <c r="AI74" s="339" t="str">
        <f t="shared" si="22"/>
        <v/>
      </c>
      <c r="AJ74" s="340" t="str">
        <f t="shared" si="23"/>
        <v/>
      </c>
      <c r="AK74" s="339" t="str">
        <f t="shared" si="24"/>
        <v/>
      </c>
      <c r="AL74" s="339" t="str">
        <f t="shared" si="25"/>
        <v/>
      </c>
      <c r="AM74" s="340" t="str">
        <f t="shared" si="26"/>
        <v/>
      </c>
      <c r="AN74" s="341" t="str">
        <f t="shared" si="27"/>
        <v/>
      </c>
      <c r="AO74" s="342" t="str">
        <f t="shared" si="28"/>
        <v/>
      </c>
      <c r="AP74" s="339" t="str">
        <f t="shared" si="29"/>
        <v/>
      </c>
      <c r="AQ74" s="340" t="str">
        <f t="shared" si="30"/>
        <v/>
      </c>
      <c r="AR74" s="342" t="str">
        <f t="shared" si="31"/>
        <v/>
      </c>
      <c r="AS74" s="339" t="str">
        <f t="shared" si="32"/>
        <v/>
      </c>
      <c r="AT74" s="340" t="str">
        <f t="shared" si="33"/>
        <v/>
      </c>
      <c r="AU74" s="342" t="str">
        <f t="shared" si="34"/>
        <v/>
      </c>
      <c r="AV74" s="339" t="str">
        <f t="shared" si="35"/>
        <v/>
      </c>
      <c r="AW74" s="340" t="str">
        <f t="shared" si="36"/>
        <v/>
      </c>
      <c r="AX74" s="343"/>
      <c r="AY74" s="340" t="str">
        <f t="shared" si="37"/>
        <v/>
      </c>
      <c r="AZ74" s="340" t="str">
        <f t="shared" si="38"/>
        <v/>
      </c>
      <c r="BA74" s="344" t="str">
        <f t="shared" si="39"/>
        <v/>
      </c>
      <c r="BB74" s="345" t="str">
        <f t="shared" si="40"/>
        <v/>
      </c>
      <c r="BC74" s="346" t="str">
        <f t="shared" si="41"/>
        <v/>
      </c>
      <c r="BD74" s="344" t="str">
        <f t="shared" si="42"/>
        <v/>
      </c>
      <c r="BE74" s="345" t="str">
        <f t="shared" si="43"/>
        <v/>
      </c>
      <c r="BF74" s="346" t="str">
        <f t="shared" si="44"/>
        <v/>
      </c>
      <c r="BG74" s="344" t="str">
        <f t="shared" si="45"/>
        <v/>
      </c>
      <c r="BH74" s="347" t="str">
        <f t="shared" si="46"/>
        <v/>
      </c>
      <c r="BI74" s="348" t="str">
        <f t="shared" si="47"/>
        <v/>
      </c>
      <c r="BJ74" s="348" t="str">
        <f t="shared" si="48"/>
        <v/>
      </c>
      <c r="BK74" s="486" t="str">
        <f t="shared" si="49"/>
        <v/>
      </c>
      <c r="BL74" s="349" t="str">
        <f t="shared" si="56"/>
        <v/>
      </c>
      <c r="BM74" s="135" t="str">
        <f t="shared" si="57"/>
        <v/>
      </c>
      <c r="BN74" s="136" t="str">
        <f t="shared" si="58"/>
        <v/>
      </c>
      <c r="BO74" s="137" t="str">
        <f t="shared" si="59"/>
        <v/>
      </c>
      <c r="BP74" s="135" t="str">
        <f t="shared" si="60"/>
        <v/>
      </c>
      <c r="BQ74" s="136" t="str">
        <f t="shared" si="61"/>
        <v/>
      </c>
      <c r="BR74" s="137" t="str">
        <f t="shared" si="62"/>
        <v/>
      </c>
      <c r="BS74" s="135" t="str">
        <f t="shared" si="63"/>
        <v/>
      </c>
      <c r="BT74" s="140" t="str">
        <f t="shared" si="64"/>
        <v/>
      </c>
      <c r="BU74" s="348" t="str">
        <f t="shared" si="50"/>
        <v/>
      </c>
      <c r="BV74" s="348" t="str">
        <f t="shared" si="51"/>
        <v/>
      </c>
      <c r="BW74" s="348" t="str">
        <f t="shared" si="52"/>
        <v/>
      </c>
      <c r="BX74" s="350" t="str">
        <f t="shared" si="53"/>
        <v/>
      </c>
      <c r="BY74" s="351" t="str">
        <f t="shared" si="54"/>
        <v/>
      </c>
    </row>
    <row r="75" spans="1:77" s="5" customFormat="1" ht="15.6" x14ac:dyDescent="0.3">
      <c r="A75" s="141">
        <v>54</v>
      </c>
      <c r="B75" s="333"/>
      <c r="C75" s="22"/>
      <c r="D75" s="754"/>
      <c r="E75" s="756"/>
      <c r="F75" s="758"/>
      <c r="G75" s="49"/>
      <c r="H75" s="334"/>
      <c r="I75" s="334"/>
      <c r="J75" s="335"/>
      <c r="K75" s="336"/>
      <c r="L75" s="38" t="str">
        <f t="shared" si="0"/>
        <v/>
      </c>
      <c r="M75" s="38" t="str">
        <f t="shared" si="1"/>
        <v/>
      </c>
      <c r="N75" s="38" t="str">
        <f t="shared" si="2"/>
        <v/>
      </c>
      <c r="O75" s="39" t="str">
        <f t="shared" si="3"/>
        <v/>
      </c>
      <c r="P75" s="40" t="str">
        <f t="shared" si="55"/>
        <v/>
      </c>
      <c r="Q75" s="77" t="str">
        <f t="shared" si="4"/>
        <v/>
      </c>
      <c r="R75" s="337" t="str">
        <f t="shared" si="5"/>
        <v/>
      </c>
      <c r="S75" s="40" t="str">
        <f t="shared" si="6"/>
        <v/>
      </c>
      <c r="T75" s="77" t="str">
        <f t="shared" si="7"/>
        <v/>
      </c>
      <c r="U75" s="337" t="str">
        <f t="shared" si="8"/>
        <v/>
      </c>
      <c r="V75" s="40" t="str">
        <f t="shared" si="9"/>
        <v/>
      </c>
      <c r="W75" s="77" t="str">
        <f t="shared" si="10"/>
        <v/>
      </c>
      <c r="X75" s="41" t="str">
        <f t="shared" si="11"/>
        <v/>
      </c>
      <c r="Y75" s="41" t="str">
        <f t="shared" si="12"/>
        <v/>
      </c>
      <c r="Z75" s="41" t="str">
        <f t="shared" si="13"/>
        <v/>
      </c>
      <c r="AA75" s="42" t="str">
        <f t="shared" si="14"/>
        <v/>
      </c>
      <c r="AB75" s="338">
        <f t="shared" si="15"/>
        <v>0</v>
      </c>
      <c r="AC75" s="338" t="str">
        <f t="shared" si="16"/>
        <v/>
      </c>
      <c r="AD75" s="338" t="str">
        <f t="shared" si="17"/>
        <v/>
      </c>
      <c r="AE75" s="339" t="str">
        <f t="shared" si="18"/>
        <v/>
      </c>
      <c r="AF75" s="339" t="str">
        <f t="shared" si="19"/>
        <v/>
      </c>
      <c r="AG75" s="340" t="str">
        <f t="shared" si="20"/>
        <v/>
      </c>
      <c r="AH75" s="339" t="str">
        <f t="shared" si="21"/>
        <v/>
      </c>
      <c r="AI75" s="339" t="str">
        <f t="shared" si="22"/>
        <v/>
      </c>
      <c r="AJ75" s="340" t="str">
        <f t="shared" si="23"/>
        <v/>
      </c>
      <c r="AK75" s="339" t="str">
        <f t="shared" si="24"/>
        <v/>
      </c>
      <c r="AL75" s="339" t="str">
        <f t="shared" si="25"/>
        <v/>
      </c>
      <c r="AM75" s="340" t="str">
        <f t="shared" si="26"/>
        <v/>
      </c>
      <c r="AN75" s="341" t="str">
        <f t="shared" si="27"/>
        <v/>
      </c>
      <c r="AO75" s="342" t="str">
        <f t="shared" si="28"/>
        <v/>
      </c>
      <c r="AP75" s="339" t="str">
        <f t="shared" si="29"/>
        <v/>
      </c>
      <c r="AQ75" s="340" t="str">
        <f t="shared" si="30"/>
        <v/>
      </c>
      <c r="AR75" s="342" t="str">
        <f t="shared" si="31"/>
        <v/>
      </c>
      <c r="AS75" s="339" t="str">
        <f t="shared" si="32"/>
        <v/>
      </c>
      <c r="AT75" s="340" t="str">
        <f t="shared" si="33"/>
        <v/>
      </c>
      <c r="AU75" s="342" t="str">
        <f t="shared" si="34"/>
        <v/>
      </c>
      <c r="AV75" s="339" t="str">
        <f t="shared" si="35"/>
        <v/>
      </c>
      <c r="AW75" s="340" t="str">
        <f t="shared" si="36"/>
        <v/>
      </c>
      <c r="AX75" s="343"/>
      <c r="AY75" s="340" t="str">
        <f t="shared" si="37"/>
        <v/>
      </c>
      <c r="AZ75" s="340" t="str">
        <f t="shared" si="38"/>
        <v/>
      </c>
      <c r="BA75" s="344" t="str">
        <f t="shared" si="39"/>
        <v/>
      </c>
      <c r="BB75" s="345" t="str">
        <f t="shared" si="40"/>
        <v/>
      </c>
      <c r="BC75" s="346" t="str">
        <f t="shared" si="41"/>
        <v/>
      </c>
      <c r="BD75" s="344" t="str">
        <f t="shared" si="42"/>
        <v/>
      </c>
      <c r="BE75" s="345" t="str">
        <f t="shared" si="43"/>
        <v/>
      </c>
      <c r="BF75" s="346" t="str">
        <f t="shared" si="44"/>
        <v/>
      </c>
      <c r="BG75" s="344" t="str">
        <f t="shared" si="45"/>
        <v/>
      </c>
      <c r="BH75" s="347" t="str">
        <f t="shared" si="46"/>
        <v/>
      </c>
      <c r="BI75" s="348" t="str">
        <f t="shared" si="47"/>
        <v/>
      </c>
      <c r="BJ75" s="348" t="str">
        <f t="shared" si="48"/>
        <v/>
      </c>
      <c r="BK75" s="486" t="str">
        <f t="shared" si="49"/>
        <v/>
      </c>
      <c r="BL75" s="349" t="str">
        <f t="shared" si="56"/>
        <v/>
      </c>
      <c r="BM75" s="135" t="str">
        <f t="shared" si="57"/>
        <v/>
      </c>
      <c r="BN75" s="136" t="str">
        <f t="shared" si="58"/>
        <v/>
      </c>
      <c r="BO75" s="137" t="str">
        <f t="shared" si="59"/>
        <v/>
      </c>
      <c r="BP75" s="135" t="str">
        <f t="shared" si="60"/>
        <v/>
      </c>
      <c r="BQ75" s="136" t="str">
        <f t="shared" si="61"/>
        <v/>
      </c>
      <c r="BR75" s="137" t="str">
        <f t="shared" si="62"/>
        <v/>
      </c>
      <c r="BS75" s="135" t="str">
        <f t="shared" si="63"/>
        <v/>
      </c>
      <c r="BT75" s="140" t="str">
        <f t="shared" si="64"/>
        <v/>
      </c>
      <c r="BU75" s="348" t="str">
        <f t="shared" si="50"/>
        <v/>
      </c>
      <c r="BV75" s="348" t="str">
        <f t="shared" si="51"/>
        <v/>
      </c>
      <c r="BW75" s="348" t="str">
        <f t="shared" si="52"/>
        <v/>
      </c>
      <c r="BX75" s="350" t="str">
        <f t="shared" si="53"/>
        <v/>
      </c>
      <c r="BY75" s="351" t="str">
        <f t="shared" si="54"/>
        <v/>
      </c>
    </row>
    <row r="76" spans="1:77" s="5" customFormat="1" ht="15.6" x14ac:dyDescent="0.3">
      <c r="A76" s="141">
        <v>55</v>
      </c>
      <c r="B76" s="333"/>
      <c r="C76" s="22"/>
      <c r="D76" s="754"/>
      <c r="E76" s="756"/>
      <c r="F76" s="758"/>
      <c r="G76" s="49"/>
      <c r="H76" s="334"/>
      <c r="I76" s="334"/>
      <c r="J76" s="335"/>
      <c r="K76" s="336"/>
      <c r="L76" s="38" t="str">
        <f t="shared" si="0"/>
        <v/>
      </c>
      <c r="M76" s="38" t="str">
        <f t="shared" si="1"/>
        <v/>
      </c>
      <c r="N76" s="38" t="str">
        <f t="shared" si="2"/>
        <v/>
      </c>
      <c r="O76" s="39" t="str">
        <f t="shared" si="3"/>
        <v/>
      </c>
      <c r="P76" s="40" t="str">
        <f t="shared" si="55"/>
        <v/>
      </c>
      <c r="Q76" s="77" t="str">
        <f t="shared" si="4"/>
        <v/>
      </c>
      <c r="R76" s="337" t="str">
        <f t="shared" si="5"/>
        <v/>
      </c>
      <c r="S76" s="40" t="str">
        <f t="shared" si="6"/>
        <v/>
      </c>
      <c r="T76" s="77" t="str">
        <f t="shared" si="7"/>
        <v/>
      </c>
      <c r="U76" s="337" t="str">
        <f t="shared" si="8"/>
        <v/>
      </c>
      <c r="V76" s="40" t="str">
        <f t="shared" si="9"/>
        <v/>
      </c>
      <c r="W76" s="77" t="str">
        <f t="shared" si="10"/>
        <v/>
      </c>
      <c r="X76" s="41" t="str">
        <f t="shared" si="11"/>
        <v/>
      </c>
      <c r="Y76" s="41" t="str">
        <f t="shared" si="12"/>
        <v/>
      </c>
      <c r="Z76" s="41" t="str">
        <f t="shared" si="13"/>
        <v/>
      </c>
      <c r="AA76" s="42" t="str">
        <f t="shared" si="14"/>
        <v/>
      </c>
      <c r="AB76" s="338">
        <f t="shared" si="15"/>
        <v>0</v>
      </c>
      <c r="AC76" s="338" t="str">
        <f t="shared" si="16"/>
        <v/>
      </c>
      <c r="AD76" s="338" t="str">
        <f t="shared" si="17"/>
        <v/>
      </c>
      <c r="AE76" s="339" t="str">
        <f t="shared" si="18"/>
        <v/>
      </c>
      <c r="AF76" s="339" t="str">
        <f t="shared" si="19"/>
        <v/>
      </c>
      <c r="AG76" s="340" t="str">
        <f t="shared" si="20"/>
        <v/>
      </c>
      <c r="AH76" s="339" t="str">
        <f t="shared" si="21"/>
        <v/>
      </c>
      <c r="AI76" s="339" t="str">
        <f t="shared" si="22"/>
        <v/>
      </c>
      <c r="AJ76" s="340" t="str">
        <f t="shared" si="23"/>
        <v/>
      </c>
      <c r="AK76" s="339" t="str">
        <f t="shared" si="24"/>
        <v/>
      </c>
      <c r="AL76" s="339" t="str">
        <f t="shared" si="25"/>
        <v/>
      </c>
      <c r="AM76" s="340" t="str">
        <f t="shared" si="26"/>
        <v/>
      </c>
      <c r="AN76" s="341" t="str">
        <f t="shared" si="27"/>
        <v/>
      </c>
      <c r="AO76" s="342" t="str">
        <f t="shared" si="28"/>
        <v/>
      </c>
      <c r="AP76" s="339" t="str">
        <f t="shared" si="29"/>
        <v/>
      </c>
      <c r="AQ76" s="340" t="str">
        <f t="shared" si="30"/>
        <v/>
      </c>
      <c r="AR76" s="342" t="str">
        <f t="shared" si="31"/>
        <v/>
      </c>
      <c r="AS76" s="339" t="str">
        <f t="shared" si="32"/>
        <v/>
      </c>
      <c r="AT76" s="340" t="str">
        <f t="shared" si="33"/>
        <v/>
      </c>
      <c r="AU76" s="342" t="str">
        <f t="shared" si="34"/>
        <v/>
      </c>
      <c r="AV76" s="339" t="str">
        <f t="shared" si="35"/>
        <v/>
      </c>
      <c r="AW76" s="340" t="str">
        <f t="shared" si="36"/>
        <v/>
      </c>
      <c r="AX76" s="343"/>
      <c r="AY76" s="340" t="str">
        <f t="shared" si="37"/>
        <v/>
      </c>
      <c r="AZ76" s="340" t="str">
        <f t="shared" si="38"/>
        <v/>
      </c>
      <c r="BA76" s="344" t="str">
        <f t="shared" si="39"/>
        <v/>
      </c>
      <c r="BB76" s="345" t="str">
        <f t="shared" si="40"/>
        <v/>
      </c>
      <c r="BC76" s="346" t="str">
        <f t="shared" si="41"/>
        <v/>
      </c>
      <c r="BD76" s="344" t="str">
        <f t="shared" si="42"/>
        <v/>
      </c>
      <c r="BE76" s="345" t="str">
        <f t="shared" si="43"/>
        <v/>
      </c>
      <c r="BF76" s="346" t="str">
        <f t="shared" si="44"/>
        <v/>
      </c>
      <c r="BG76" s="344" t="str">
        <f t="shared" si="45"/>
        <v/>
      </c>
      <c r="BH76" s="347" t="str">
        <f t="shared" si="46"/>
        <v/>
      </c>
      <c r="BI76" s="348" t="str">
        <f t="shared" si="47"/>
        <v/>
      </c>
      <c r="BJ76" s="348" t="str">
        <f t="shared" si="48"/>
        <v/>
      </c>
      <c r="BK76" s="486" t="str">
        <f t="shared" si="49"/>
        <v/>
      </c>
      <c r="BL76" s="349" t="str">
        <f t="shared" si="56"/>
        <v/>
      </c>
      <c r="BM76" s="135" t="str">
        <f t="shared" si="57"/>
        <v/>
      </c>
      <c r="BN76" s="136" t="str">
        <f t="shared" si="58"/>
        <v/>
      </c>
      <c r="BO76" s="137" t="str">
        <f t="shared" si="59"/>
        <v/>
      </c>
      <c r="BP76" s="135" t="str">
        <f t="shared" si="60"/>
        <v/>
      </c>
      <c r="BQ76" s="136" t="str">
        <f t="shared" si="61"/>
        <v/>
      </c>
      <c r="BR76" s="137" t="str">
        <f t="shared" si="62"/>
        <v/>
      </c>
      <c r="BS76" s="135" t="str">
        <f t="shared" si="63"/>
        <v/>
      </c>
      <c r="BT76" s="140" t="str">
        <f t="shared" si="64"/>
        <v/>
      </c>
      <c r="BU76" s="348" t="str">
        <f t="shared" si="50"/>
        <v/>
      </c>
      <c r="BV76" s="348" t="str">
        <f t="shared" si="51"/>
        <v/>
      </c>
      <c r="BW76" s="348" t="str">
        <f t="shared" si="52"/>
        <v/>
      </c>
      <c r="BX76" s="350" t="str">
        <f t="shared" si="53"/>
        <v/>
      </c>
      <c r="BY76" s="351" t="str">
        <f t="shared" si="54"/>
        <v/>
      </c>
    </row>
    <row r="77" spans="1:77" s="5" customFormat="1" ht="15.6" x14ac:dyDescent="0.3">
      <c r="A77" s="141">
        <v>56</v>
      </c>
      <c r="B77" s="333"/>
      <c r="C77" s="22"/>
      <c r="D77" s="754"/>
      <c r="E77" s="756"/>
      <c r="F77" s="758"/>
      <c r="G77" s="49"/>
      <c r="H77" s="334"/>
      <c r="I77" s="334"/>
      <c r="J77" s="335"/>
      <c r="K77" s="336"/>
      <c r="L77" s="38" t="str">
        <f t="shared" si="0"/>
        <v/>
      </c>
      <c r="M77" s="38" t="str">
        <f t="shared" si="1"/>
        <v/>
      </c>
      <c r="N77" s="38" t="str">
        <f t="shared" si="2"/>
        <v/>
      </c>
      <c r="O77" s="39" t="str">
        <f t="shared" si="3"/>
        <v/>
      </c>
      <c r="P77" s="40" t="str">
        <f t="shared" si="55"/>
        <v/>
      </c>
      <c r="Q77" s="77" t="str">
        <f t="shared" si="4"/>
        <v/>
      </c>
      <c r="R77" s="337" t="str">
        <f t="shared" si="5"/>
        <v/>
      </c>
      <c r="S77" s="40" t="str">
        <f t="shared" si="6"/>
        <v/>
      </c>
      <c r="T77" s="77" t="str">
        <f t="shared" si="7"/>
        <v/>
      </c>
      <c r="U77" s="337" t="str">
        <f t="shared" si="8"/>
        <v/>
      </c>
      <c r="V77" s="40" t="str">
        <f t="shared" si="9"/>
        <v/>
      </c>
      <c r="W77" s="77" t="str">
        <f t="shared" si="10"/>
        <v/>
      </c>
      <c r="X77" s="41" t="str">
        <f t="shared" si="11"/>
        <v/>
      </c>
      <c r="Y77" s="41" t="str">
        <f t="shared" si="12"/>
        <v/>
      </c>
      <c r="Z77" s="41" t="str">
        <f t="shared" si="13"/>
        <v/>
      </c>
      <c r="AA77" s="42" t="str">
        <f t="shared" si="14"/>
        <v/>
      </c>
      <c r="AB77" s="338">
        <f t="shared" si="15"/>
        <v>0</v>
      </c>
      <c r="AC77" s="338" t="str">
        <f t="shared" si="16"/>
        <v/>
      </c>
      <c r="AD77" s="338" t="str">
        <f t="shared" si="17"/>
        <v/>
      </c>
      <c r="AE77" s="339" t="str">
        <f t="shared" si="18"/>
        <v/>
      </c>
      <c r="AF77" s="339" t="str">
        <f t="shared" si="19"/>
        <v/>
      </c>
      <c r="AG77" s="340" t="str">
        <f t="shared" si="20"/>
        <v/>
      </c>
      <c r="AH77" s="339" t="str">
        <f t="shared" si="21"/>
        <v/>
      </c>
      <c r="AI77" s="339" t="str">
        <f t="shared" si="22"/>
        <v/>
      </c>
      <c r="AJ77" s="340" t="str">
        <f t="shared" si="23"/>
        <v/>
      </c>
      <c r="AK77" s="339" t="str">
        <f t="shared" si="24"/>
        <v/>
      </c>
      <c r="AL77" s="339" t="str">
        <f t="shared" si="25"/>
        <v/>
      </c>
      <c r="AM77" s="340" t="str">
        <f t="shared" si="26"/>
        <v/>
      </c>
      <c r="AN77" s="341" t="str">
        <f t="shared" si="27"/>
        <v/>
      </c>
      <c r="AO77" s="342" t="str">
        <f t="shared" si="28"/>
        <v/>
      </c>
      <c r="AP77" s="339" t="str">
        <f t="shared" si="29"/>
        <v/>
      </c>
      <c r="AQ77" s="340" t="str">
        <f t="shared" si="30"/>
        <v/>
      </c>
      <c r="AR77" s="342" t="str">
        <f t="shared" si="31"/>
        <v/>
      </c>
      <c r="AS77" s="339" t="str">
        <f t="shared" si="32"/>
        <v/>
      </c>
      <c r="AT77" s="340" t="str">
        <f t="shared" si="33"/>
        <v/>
      </c>
      <c r="AU77" s="342" t="str">
        <f t="shared" si="34"/>
        <v/>
      </c>
      <c r="AV77" s="339" t="str">
        <f t="shared" si="35"/>
        <v/>
      </c>
      <c r="AW77" s="340" t="str">
        <f t="shared" si="36"/>
        <v/>
      </c>
      <c r="AX77" s="343"/>
      <c r="AY77" s="340" t="str">
        <f t="shared" si="37"/>
        <v/>
      </c>
      <c r="AZ77" s="340" t="str">
        <f t="shared" si="38"/>
        <v/>
      </c>
      <c r="BA77" s="344" t="str">
        <f t="shared" si="39"/>
        <v/>
      </c>
      <c r="BB77" s="345" t="str">
        <f t="shared" si="40"/>
        <v/>
      </c>
      <c r="BC77" s="346" t="str">
        <f t="shared" si="41"/>
        <v/>
      </c>
      <c r="BD77" s="344" t="str">
        <f t="shared" si="42"/>
        <v/>
      </c>
      <c r="BE77" s="345" t="str">
        <f t="shared" si="43"/>
        <v/>
      </c>
      <c r="BF77" s="346" t="str">
        <f t="shared" si="44"/>
        <v/>
      </c>
      <c r="BG77" s="344" t="str">
        <f t="shared" si="45"/>
        <v/>
      </c>
      <c r="BH77" s="347" t="str">
        <f t="shared" si="46"/>
        <v/>
      </c>
      <c r="BI77" s="348" t="str">
        <f t="shared" si="47"/>
        <v/>
      </c>
      <c r="BJ77" s="348" t="str">
        <f t="shared" si="48"/>
        <v/>
      </c>
      <c r="BK77" s="486" t="str">
        <f t="shared" si="49"/>
        <v/>
      </c>
      <c r="BL77" s="349" t="str">
        <f t="shared" si="56"/>
        <v/>
      </c>
      <c r="BM77" s="135" t="str">
        <f t="shared" si="57"/>
        <v/>
      </c>
      <c r="BN77" s="136" t="str">
        <f t="shared" si="58"/>
        <v/>
      </c>
      <c r="BO77" s="137" t="str">
        <f t="shared" si="59"/>
        <v/>
      </c>
      <c r="BP77" s="135" t="str">
        <f t="shared" si="60"/>
        <v/>
      </c>
      <c r="BQ77" s="136" t="str">
        <f t="shared" si="61"/>
        <v/>
      </c>
      <c r="BR77" s="137" t="str">
        <f t="shared" si="62"/>
        <v/>
      </c>
      <c r="BS77" s="135" t="str">
        <f t="shared" si="63"/>
        <v/>
      </c>
      <c r="BT77" s="140" t="str">
        <f t="shared" si="64"/>
        <v/>
      </c>
      <c r="BU77" s="348" t="str">
        <f t="shared" si="50"/>
        <v/>
      </c>
      <c r="BV77" s="348" t="str">
        <f t="shared" si="51"/>
        <v/>
      </c>
      <c r="BW77" s="348" t="str">
        <f t="shared" si="52"/>
        <v/>
      </c>
      <c r="BX77" s="350" t="str">
        <f t="shared" si="53"/>
        <v/>
      </c>
      <c r="BY77" s="351" t="str">
        <f t="shared" si="54"/>
        <v/>
      </c>
    </row>
    <row r="78" spans="1:77" s="5" customFormat="1" ht="15.6" x14ac:dyDescent="0.3">
      <c r="A78" s="141">
        <v>57</v>
      </c>
      <c r="B78" s="333"/>
      <c r="C78" s="22"/>
      <c r="D78" s="754"/>
      <c r="E78" s="756"/>
      <c r="F78" s="758"/>
      <c r="G78" s="49"/>
      <c r="H78" s="334"/>
      <c r="I78" s="334"/>
      <c r="J78" s="335"/>
      <c r="K78" s="336"/>
      <c r="L78" s="38" t="str">
        <f t="shared" si="0"/>
        <v/>
      </c>
      <c r="M78" s="38" t="str">
        <f t="shared" si="1"/>
        <v/>
      </c>
      <c r="N78" s="38" t="str">
        <f t="shared" si="2"/>
        <v/>
      </c>
      <c r="O78" s="39" t="str">
        <f t="shared" si="3"/>
        <v/>
      </c>
      <c r="P78" s="40" t="str">
        <f t="shared" si="55"/>
        <v/>
      </c>
      <c r="Q78" s="77" t="str">
        <f t="shared" si="4"/>
        <v/>
      </c>
      <c r="R78" s="337" t="str">
        <f t="shared" si="5"/>
        <v/>
      </c>
      <c r="S78" s="40" t="str">
        <f t="shared" si="6"/>
        <v/>
      </c>
      <c r="T78" s="77" t="str">
        <f t="shared" si="7"/>
        <v/>
      </c>
      <c r="U78" s="337" t="str">
        <f t="shared" si="8"/>
        <v/>
      </c>
      <c r="V78" s="40" t="str">
        <f t="shared" si="9"/>
        <v/>
      </c>
      <c r="W78" s="77" t="str">
        <f t="shared" si="10"/>
        <v/>
      </c>
      <c r="X78" s="41" t="str">
        <f t="shared" si="11"/>
        <v/>
      </c>
      <c r="Y78" s="41" t="str">
        <f t="shared" si="12"/>
        <v/>
      </c>
      <c r="Z78" s="41" t="str">
        <f t="shared" si="13"/>
        <v/>
      </c>
      <c r="AA78" s="42" t="str">
        <f t="shared" si="14"/>
        <v/>
      </c>
      <c r="AB78" s="338">
        <f t="shared" si="15"/>
        <v>0</v>
      </c>
      <c r="AC78" s="338" t="str">
        <f t="shared" si="16"/>
        <v/>
      </c>
      <c r="AD78" s="338" t="str">
        <f t="shared" si="17"/>
        <v/>
      </c>
      <c r="AE78" s="339" t="str">
        <f t="shared" si="18"/>
        <v/>
      </c>
      <c r="AF78" s="339" t="str">
        <f t="shared" si="19"/>
        <v/>
      </c>
      <c r="AG78" s="340" t="str">
        <f t="shared" si="20"/>
        <v/>
      </c>
      <c r="AH78" s="339" t="str">
        <f t="shared" si="21"/>
        <v/>
      </c>
      <c r="AI78" s="339" t="str">
        <f t="shared" si="22"/>
        <v/>
      </c>
      <c r="AJ78" s="340" t="str">
        <f t="shared" si="23"/>
        <v/>
      </c>
      <c r="AK78" s="339" t="str">
        <f t="shared" si="24"/>
        <v/>
      </c>
      <c r="AL78" s="339" t="str">
        <f t="shared" si="25"/>
        <v/>
      </c>
      <c r="AM78" s="340" t="str">
        <f t="shared" si="26"/>
        <v/>
      </c>
      <c r="AN78" s="341" t="str">
        <f t="shared" si="27"/>
        <v/>
      </c>
      <c r="AO78" s="342" t="str">
        <f t="shared" si="28"/>
        <v/>
      </c>
      <c r="AP78" s="339" t="str">
        <f t="shared" si="29"/>
        <v/>
      </c>
      <c r="AQ78" s="340" t="str">
        <f t="shared" si="30"/>
        <v/>
      </c>
      <c r="AR78" s="342" t="str">
        <f t="shared" si="31"/>
        <v/>
      </c>
      <c r="AS78" s="339" t="str">
        <f t="shared" si="32"/>
        <v/>
      </c>
      <c r="AT78" s="340" t="str">
        <f t="shared" si="33"/>
        <v/>
      </c>
      <c r="AU78" s="342" t="str">
        <f t="shared" si="34"/>
        <v/>
      </c>
      <c r="AV78" s="339" t="str">
        <f t="shared" si="35"/>
        <v/>
      </c>
      <c r="AW78" s="340" t="str">
        <f t="shared" si="36"/>
        <v/>
      </c>
      <c r="AX78" s="343"/>
      <c r="AY78" s="340" t="str">
        <f t="shared" si="37"/>
        <v/>
      </c>
      <c r="AZ78" s="340" t="str">
        <f t="shared" si="38"/>
        <v/>
      </c>
      <c r="BA78" s="344" t="str">
        <f t="shared" si="39"/>
        <v/>
      </c>
      <c r="BB78" s="345" t="str">
        <f t="shared" si="40"/>
        <v/>
      </c>
      <c r="BC78" s="346" t="str">
        <f t="shared" si="41"/>
        <v/>
      </c>
      <c r="BD78" s="344" t="str">
        <f t="shared" si="42"/>
        <v/>
      </c>
      <c r="BE78" s="345" t="str">
        <f t="shared" si="43"/>
        <v/>
      </c>
      <c r="BF78" s="346" t="str">
        <f t="shared" si="44"/>
        <v/>
      </c>
      <c r="BG78" s="344" t="str">
        <f t="shared" si="45"/>
        <v/>
      </c>
      <c r="BH78" s="347" t="str">
        <f t="shared" si="46"/>
        <v/>
      </c>
      <c r="BI78" s="348" t="str">
        <f t="shared" si="47"/>
        <v/>
      </c>
      <c r="BJ78" s="348" t="str">
        <f t="shared" si="48"/>
        <v/>
      </c>
      <c r="BK78" s="486" t="str">
        <f t="shared" si="49"/>
        <v/>
      </c>
      <c r="BL78" s="349" t="str">
        <f t="shared" si="56"/>
        <v/>
      </c>
      <c r="BM78" s="135" t="str">
        <f t="shared" si="57"/>
        <v/>
      </c>
      <c r="BN78" s="136" t="str">
        <f t="shared" si="58"/>
        <v/>
      </c>
      <c r="BO78" s="137" t="str">
        <f t="shared" si="59"/>
        <v/>
      </c>
      <c r="BP78" s="135" t="str">
        <f t="shared" si="60"/>
        <v/>
      </c>
      <c r="BQ78" s="136" t="str">
        <f t="shared" si="61"/>
        <v/>
      </c>
      <c r="BR78" s="137" t="str">
        <f t="shared" si="62"/>
        <v/>
      </c>
      <c r="BS78" s="135" t="str">
        <f t="shared" si="63"/>
        <v/>
      </c>
      <c r="BT78" s="140" t="str">
        <f t="shared" si="64"/>
        <v/>
      </c>
      <c r="BU78" s="348" t="str">
        <f t="shared" si="50"/>
        <v/>
      </c>
      <c r="BV78" s="348" t="str">
        <f t="shared" si="51"/>
        <v/>
      </c>
      <c r="BW78" s="348" t="str">
        <f t="shared" si="52"/>
        <v/>
      </c>
      <c r="BX78" s="350" t="str">
        <f t="shared" si="53"/>
        <v/>
      </c>
      <c r="BY78" s="351" t="str">
        <f t="shared" si="54"/>
        <v/>
      </c>
    </row>
    <row r="79" spans="1:77" s="5" customFormat="1" ht="15.6" x14ac:dyDescent="0.3">
      <c r="A79" s="141">
        <v>58</v>
      </c>
      <c r="B79" s="333"/>
      <c r="C79" s="22"/>
      <c r="D79" s="754"/>
      <c r="E79" s="756"/>
      <c r="F79" s="758"/>
      <c r="G79" s="49"/>
      <c r="H79" s="334"/>
      <c r="I79" s="334"/>
      <c r="J79" s="335"/>
      <c r="K79" s="336"/>
      <c r="L79" s="38" t="str">
        <f t="shared" si="0"/>
        <v/>
      </c>
      <c r="M79" s="38" t="str">
        <f t="shared" si="1"/>
        <v/>
      </c>
      <c r="N79" s="38" t="str">
        <f t="shared" si="2"/>
        <v/>
      </c>
      <c r="O79" s="39" t="str">
        <f t="shared" si="3"/>
        <v/>
      </c>
      <c r="P79" s="40" t="str">
        <f t="shared" si="55"/>
        <v/>
      </c>
      <c r="Q79" s="77" t="str">
        <f t="shared" si="4"/>
        <v/>
      </c>
      <c r="R79" s="337" t="str">
        <f t="shared" si="5"/>
        <v/>
      </c>
      <c r="S79" s="40" t="str">
        <f t="shared" si="6"/>
        <v/>
      </c>
      <c r="T79" s="77" t="str">
        <f t="shared" si="7"/>
        <v/>
      </c>
      <c r="U79" s="337" t="str">
        <f t="shared" si="8"/>
        <v/>
      </c>
      <c r="V79" s="40" t="str">
        <f t="shared" si="9"/>
        <v/>
      </c>
      <c r="W79" s="77" t="str">
        <f t="shared" si="10"/>
        <v/>
      </c>
      <c r="X79" s="41" t="str">
        <f t="shared" si="11"/>
        <v/>
      </c>
      <c r="Y79" s="41" t="str">
        <f t="shared" si="12"/>
        <v/>
      </c>
      <c r="Z79" s="41" t="str">
        <f t="shared" si="13"/>
        <v/>
      </c>
      <c r="AA79" s="42" t="str">
        <f t="shared" si="14"/>
        <v/>
      </c>
      <c r="AB79" s="338">
        <f t="shared" si="15"/>
        <v>0</v>
      </c>
      <c r="AC79" s="338" t="str">
        <f t="shared" si="16"/>
        <v/>
      </c>
      <c r="AD79" s="338" t="str">
        <f t="shared" si="17"/>
        <v/>
      </c>
      <c r="AE79" s="339" t="str">
        <f t="shared" si="18"/>
        <v/>
      </c>
      <c r="AF79" s="339" t="str">
        <f t="shared" si="19"/>
        <v/>
      </c>
      <c r="AG79" s="340" t="str">
        <f t="shared" si="20"/>
        <v/>
      </c>
      <c r="AH79" s="339" t="str">
        <f t="shared" si="21"/>
        <v/>
      </c>
      <c r="AI79" s="339" t="str">
        <f t="shared" si="22"/>
        <v/>
      </c>
      <c r="AJ79" s="340" t="str">
        <f t="shared" si="23"/>
        <v/>
      </c>
      <c r="AK79" s="339" t="str">
        <f t="shared" si="24"/>
        <v/>
      </c>
      <c r="AL79" s="339" t="str">
        <f t="shared" si="25"/>
        <v/>
      </c>
      <c r="AM79" s="340" t="str">
        <f t="shared" si="26"/>
        <v/>
      </c>
      <c r="AN79" s="341" t="str">
        <f t="shared" si="27"/>
        <v/>
      </c>
      <c r="AO79" s="342" t="str">
        <f t="shared" si="28"/>
        <v/>
      </c>
      <c r="AP79" s="339" t="str">
        <f t="shared" si="29"/>
        <v/>
      </c>
      <c r="AQ79" s="340" t="str">
        <f t="shared" si="30"/>
        <v/>
      </c>
      <c r="AR79" s="342" t="str">
        <f t="shared" si="31"/>
        <v/>
      </c>
      <c r="AS79" s="339" t="str">
        <f t="shared" si="32"/>
        <v/>
      </c>
      <c r="AT79" s="340" t="str">
        <f t="shared" si="33"/>
        <v/>
      </c>
      <c r="AU79" s="342" t="str">
        <f t="shared" si="34"/>
        <v/>
      </c>
      <c r="AV79" s="339" t="str">
        <f t="shared" si="35"/>
        <v/>
      </c>
      <c r="AW79" s="340" t="str">
        <f t="shared" si="36"/>
        <v/>
      </c>
      <c r="AX79" s="343"/>
      <c r="AY79" s="340" t="str">
        <f t="shared" si="37"/>
        <v/>
      </c>
      <c r="AZ79" s="340" t="str">
        <f t="shared" si="38"/>
        <v/>
      </c>
      <c r="BA79" s="344" t="str">
        <f t="shared" si="39"/>
        <v/>
      </c>
      <c r="BB79" s="345" t="str">
        <f t="shared" si="40"/>
        <v/>
      </c>
      <c r="BC79" s="346" t="str">
        <f t="shared" si="41"/>
        <v/>
      </c>
      <c r="BD79" s="344" t="str">
        <f t="shared" si="42"/>
        <v/>
      </c>
      <c r="BE79" s="345" t="str">
        <f t="shared" si="43"/>
        <v/>
      </c>
      <c r="BF79" s="346" t="str">
        <f t="shared" si="44"/>
        <v/>
      </c>
      <c r="BG79" s="344" t="str">
        <f t="shared" si="45"/>
        <v/>
      </c>
      <c r="BH79" s="347" t="str">
        <f t="shared" si="46"/>
        <v/>
      </c>
      <c r="BI79" s="348" t="str">
        <f t="shared" si="47"/>
        <v/>
      </c>
      <c r="BJ79" s="348" t="str">
        <f t="shared" si="48"/>
        <v/>
      </c>
      <c r="BK79" s="486" t="str">
        <f t="shared" si="49"/>
        <v/>
      </c>
      <c r="BL79" s="349" t="str">
        <f t="shared" si="56"/>
        <v/>
      </c>
      <c r="BM79" s="135" t="str">
        <f t="shared" si="57"/>
        <v/>
      </c>
      <c r="BN79" s="136" t="str">
        <f t="shared" si="58"/>
        <v/>
      </c>
      <c r="BO79" s="137" t="str">
        <f t="shared" si="59"/>
        <v/>
      </c>
      <c r="BP79" s="135" t="str">
        <f t="shared" si="60"/>
        <v/>
      </c>
      <c r="BQ79" s="136" t="str">
        <f t="shared" si="61"/>
        <v/>
      </c>
      <c r="BR79" s="137" t="str">
        <f t="shared" si="62"/>
        <v/>
      </c>
      <c r="BS79" s="135" t="str">
        <f t="shared" si="63"/>
        <v/>
      </c>
      <c r="BT79" s="140" t="str">
        <f t="shared" si="64"/>
        <v/>
      </c>
      <c r="BU79" s="348" t="str">
        <f t="shared" si="50"/>
        <v/>
      </c>
      <c r="BV79" s="348" t="str">
        <f t="shared" si="51"/>
        <v/>
      </c>
      <c r="BW79" s="348" t="str">
        <f t="shared" si="52"/>
        <v/>
      </c>
      <c r="BX79" s="350" t="str">
        <f t="shared" si="53"/>
        <v/>
      </c>
      <c r="BY79" s="351" t="str">
        <f t="shared" si="54"/>
        <v/>
      </c>
    </row>
    <row r="80" spans="1:77" s="5" customFormat="1" ht="15.6" x14ac:dyDescent="0.3">
      <c r="A80" s="141">
        <v>59</v>
      </c>
      <c r="B80" s="333"/>
      <c r="C80" s="22"/>
      <c r="D80" s="754"/>
      <c r="E80" s="756"/>
      <c r="F80" s="758"/>
      <c r="G80" s="49"/>
      <c r="H80" s="334"/>
      <c r="I80" s="334"/>
      <c r="J80" s="335"/>
      <c r="K80" s="336"/>
      <c r="L80" s="38" t="str">
        <f t="shared" si="0"/>
        <v/>
      </c>
      <c r="M80" s="38" t="str">
        <f t="shared" si="1"/>
        <v/>
      </c>
      <c r="N80" s="38" t="str">
        <f t="shared" si="2"/>
        <v/>
      </c>
      <c r="O80" s="39" t="str">
        <f t="shared" si="3"/>
        <v/>
      </c>
      <c r="P80" s="40" t="str">
        <f t="shared" si="55"/>
        <v/>
      </c>
      <c r="Q80" s="77" t="str">
        <f t="shared" si="4"/>
        <v/>
      </c>
      <c r="R80" s="337" t="str">
        <f t="shared" si="5"/>
        <v/>
      </c>
      <c r="S80" s="40" t="str">
        <f t="shared" si="6"/>
        <v/>
      </c>
      <c r="T80" s="77" t="str">
        <f t="shared" si="7"/>
        <v/>
      </c>
      <c r="U80" s="337" t="str">
        <f t="shared" si="8"/>
        <v/>
      </c>
      <c r="V80" s="40" t="str">
        <f t="shared" si="9"/>
        <v/>
      </c>
      <c r="W80" s="77" t="str">
        <f t="shared" si="10"/>
        <v/>
      </c>
      <c r="X80" s="41" t="str">
        <f t="shared" si="11"/>
        <v/>
      </c>
      <c r="Y80" s="41" t="str">
        <f t="shared" si="12"/>
        <v/>
      </c>
      <c r="Z80" s="41" t="str">
        <f t="shared" si="13"/>
        <v/>
      </c>
      <c r="AA80" s="42" t="str">
        <f t="shared" si="14"/>
        <v/>
      </c>
      <c r="AB80" s="338">
        <f t="shared" si="15"/>
        <v>0</v>
      </c>
      <c r="AC80" s="338" t="str">
        <f t="shared" si="16"/>
        <v/>
      </c>
      <c r="AD80" s="338" t="str">
        <f t="shared" si="17"/>
        <v/>
      </c>
      <c r="AE80" s="339" t="str">
        <f t="shared" si="18"/>
        <v/>
      </c>
      <c r="AF80" s="339" t="str">
        <f t="shared" si="19"/>
        <v/>
      </c>
      <c r="AG80" s="340" t="str">
        <f t="shared" si="20"/>
        <v/>
      </c>
      <c r="AH80" s="339" t="str">
        <f t="shared" si="21"/>
        <v/>
      </c>
      <c r="AI80" s="339" t="str">
        <f t="shared" si="22"/>
        <v/>
      </c>
      <c r="AJ80" s="340" t="str">
        <f t="shared" si="23"/>
        <v/>
      </c>
      <c r="AK80" s="339" t="str">
        <f t="shared" si="24"/>
        <v/>
      </c>
      <c r="AL80" s="339" t="str">
        <f t="shared" si="25"/>
        <v/>
      </c>
      <c r="AM80" s="340" t="str">
        <f t="shared" si="26"/>
        <v/>
      </c>
      <c r="AN80" s="341" t="str">
        <f t="shared" si="27"/>
        <v/>
      </c>
      <c r="AO80" s="342" t="str">
        <f t="shared" si="28"/>
        <v/>
      </c>
      <c r="AP80" s="339" t="str">
        <f t="shared" si="29"/>
        <v/>
      </c>
      <c r="AQ80" s="340" t="str">
        <f t="shared" si="30"/>
        <v/>
      </c>
      <c r="AR80" s="342" t="str">
        <f t="shared" si="31"/>
        <v/>
      </c>
      <c r="AS80" s="339" t="str">
        <f t="shared" si="32"/>
        <v/>
      </c>
      <c r="AT80" s="340" t="str">
        <f t="shared" si="33"/>
        <v/>
      </c>
      <c r="AU80" s="342" t="str">
        <f t="shared" si="34"/>
        <v/>
      </c>
      <c r="AV80" s="339" t="str">
        <f t="shared" si="35"/>
        <v/>
      </c>
      <c r="AW80" s="340" t="str">
        <f t="shared" si="36"/>
        <v/>
      </c>
      <c r="AX80" s="343"/>
      <c r="AY80" s="340" t="str">
        <f t="shared" si="37"/>
        <v/>
      </c>
      <c r="AZ80" s="340" t="str">
        <f t="shared" si="38"/>
        <v/>
      </c>
      <c r="BA80" s="344" t="str">
        <f t="shared" si="39"/>
        <v/>
      </c>
      <c r="BB80" s="345" t="str">
        <f t="shared" si="40"/>
        <v/>
      </c>
      <c r="BC80" s="346" t="str">
        <f t="shared" si="41"/>
        <v/>
      </c>
      <c r="BD80" s="344" t="str">
        <f t="shared" si="42"/>
        <v/>
      </c>
      <c r="BE80" s="345" t="str">
        <f t="shared" si="43"/>
        <v/>
      </c>
      <c r="BF80" s="346" t="str">
        <f t="shared" si="44"/>
        <v/>
      </c>
      <c r="BG80" s="344" t="str">
        <f t="shared" si="45"/>
        <v/>
      </c>
      <c r="BH80" s="347" t="str">
        <f t="shared" si="46"/>
        <v/>
      </c>
      <c r="BI80" s="348" t="str">
        <f t="shared" si="47"/>
        <v/>
      </c>
      <c r="BJ80" s="348" t="str">
        <f t="shared" si="48"/>
        <v/>
      </c>
      <c r="BK80" s="486" t="str">
        <f t="shared" si="49"/>
        <v/>
      </c>
      <c r="BL80" s="349" t="str">
        <f t="shared" si="56"/>
        <v/>
      </c>
      <c r="BM80" s="135" t="str">
        <f t="shared" si="57"/>
        <v/>
      </c>
      <c r="BN80" s="136" t="str">
        <f t="shared" si="58"/>
        <v/>
      </c>
      <c r="BO80" s="137" t="str">
        <f t="shared" si="59"/>
        <v/>
      </c>
      <c r="BP80" s="135" t="str">
        <f t="shared" si="60"/>
        <v/>
      </c>
      <c r="BQ80" s="136" t="str">
        <f t="shared" si="61"/>
        <v/>
      </c>
      <c r="BR80" s="137" t="str">
        <f t="shared" si="62"/>
        <v/>
      </c>
      <c r="BS80" s="135" t="str">
        <f t="shared" si="63"/>
        <v/>
      </c>
      <c r="BT80" s="140" t="str">
        <f t="shared" si="64"/>
        <v/>
      </c>
      <c r="BU80" s="348" t="str">
        <f t="shared" si="50"/>
        <v/>
      </c>
      <c r="BV80" s="348" t="str">
        <f t="shared" si="51"/>
        <v/>
      </c>
      <c r="BW80" s="348" t="str">
        <f t="shared" si="52"/>
        <v/>
      </c>
      <c r="BX80" s="350" t="str">
        <f t="shared" si="53"/>
        <v/>
      </c>
      <c r="BY80" s="351" t="str">
        <f t="shared" si="54"/>
        <v/>
      </c>
    </row>
    <row r="81" spans="1:77" s="5" customFormat="1" ht="15.6" x14ac:dyDescent="0.3">
      <c r="A81" s="141">
        <v>60</v>
      </c>
      <c r="B81" s="333"/>
      <c r="C81" s="22"/>
      <c r="D81" s="754"/>
      <c r="E81" s="756"/>
      <c r="F81" s="758"/>
      <c r="G81" s="49"/>
      <c r="H81" s="334"/>
      <c r="I81" s="334"/>
      <c r="J81" s="335"/>
      <c r="K81" s="336"/>
      <c r="L81" s="38" t="str">
        <f t="shared" si="0"/>
        <v/>
      </c>
      <c r="M81" s="38" t="str">
        <f t="shared" si="1"/>
        <v/>
      </c>
      <c r="N81" s="38" t="str">
        <f t="shared" si="2"/>
        <v/>
      </c>
      <c r="O81" s="39" t="str">
        <f t="shared" si="3"/>
        <v/>
      </c>
      <c r="P81" s="40" t="str">
        <f t="shared" si="55"/>
        <v/>
      </c>
      <c r="Q81" s="77" t="str">
        <f t="shared" si="4"/>
        <v/>
      </c>
      <c r="R81" s="337" t="str">
        <f t="shared" si="5"/>
        <v/>
      </c>
      <c r="S81" s="40" t="str">
        <f t="shared" si="6"/>
        <v/>
      </c>
      <c r="T81" s="77" t="str">
        <f t="shared" si="7"/>
        <v/>
      </c>
      <c r="U81" s="337" t="str">
        <f t="shared" si="8"/>
        <v/>
      </c>
      <c r="V81" s="40" t="str">
        <f t="shared" si="9"/>
        <v/>
      </c>
      <c r="W81" s="77" t="str">
        <f t="shared" si="10"/>
        <v/>
      </c>
      <c r="X81" s="41" t="str">
        <f t="shared" si="11"/>
        <v/>
      </c>
      <c r="Y81" s="41" t="str">
        <f t="shared" si="12"/>
        <v/>
      </c>
      <c r="Z81" s="41" t="str">
        <f t="shared" si="13"/>
        <v/>
      </c>
      <c r="AA81" s="42" t="str">
        <f t="shared" si="14"/>
        <v/>
      </c>
      <c r="AB81" s="338">
        <f t="shared" si="15"/>
        <v>0</v>
      </c>
      <c r="AC81" s="338" t="str">
        <f t="shared" si="16"/>
        <v/>
      </c>
      <c r="AD81" s="338" t="str">
        <f t="shared" si="17"/>
        <v/>
      </c>
      <c r="AE81" s="339" t="str">
        <f t="shared" si="18"/>
        <v/>
      </c>
      <c r="AF81" s="339" t="str">
        <f t="shared" si="19"/>
        <v/>
      </c>
      <c r="AG81" s="340" t="str">
        <f t="shared" si="20"/>
        <v/>
      </c>
      <c r="AH81" s="339" t="str">
        <f t="shared" si="21"/>
        <v/>
      </c>
      <c r="AI81" s="339" t="str">
        <f t="shared" si="22"/>
        <v/>
      </c>
      <c r="AJ81" s="340" t="str">
        <f t="shared" si="23"/>
        <v/>
      </c>
      <c r="AK81" s="339" t="str">
        <f t="shared" si="24"/>
        <v/>
      </c>
      <c r="AL81" s="339" t="str">
        <f t="shared" si="25"/>
        <v/>
      </c>
      <c r="AM81" s="340" t="str">
        <f t="shared" si="26"/>
        <v/>
      </c>
      <c r="AN81" s="341" t="str">
        <f t="shared" si="27"/>
        <v/>
      </c>
      <c r="AO81" s="342" t="str">
        <f t="shared" si="28"/>
        <v/>
      </c>
      <c r="AP81" s="339" t="str">
        <f t="shared" si="29"/>
        <v/>
      </c>
      <c r="AQ81" s="340" t="str">
        <f t="shared" si="30"/>
        <v/>
      </c>
      <c r="AR81" s="342" t="str">
        <f t="shared" si="31"/>
        <v/>
      </c>
      <c r="AS81" s="339" t="str">
        <f t="shared" si="32"/>
        <v/>
      </c>
      <c r="AT81" s="340" t="str">
        <f t="shared" si="33"/>
        <v/>
      </c>
      <c r="AU81" s="342" t="str">
        <f t="shared" si="34"/>
        <v/>
      </c>
      <c r="AV81" s="339" t="str">
        <f t="shared" si="35"/>
        <v/>
      </c>
      <c r="AW81" s="340" t="str">
        <f t="shared" si="36"/>
        <v/>
      </c>
      <c r="AX81" s="343"/>
      <c r="AY81" s="340" t="str">
        <f t="shared" si="37"/>
        <v/>
      </c>
      <c r="AZ81" s="340" t="str">
        <f t="shared" si="38"/>
        <v/>
      </c>
      <c r="BA81" s="344" t="str">
        <f t="shared" si="39"/>
        <v/>
      </c>
      <c r="BB81" s="345" t="str">
        <f t="shared" si="40"/>
        <v/>
      </c>
      <c r="BC81" s="346" t="str">
        <f t="shared" si="41"/>
        <v/>
      </c>
      <c r="BD81" s="344" t="str">
        <f t="shared" si="42"/>
        <v/>
      </c>
      <c r="BE81" s="345" t="str">
        <f t="shared" si="43"/>
        <v/>
      </c>
      <c r="BF81" s="346" t="str">
        <f t="shared" si="44"/>
        <v/>
      </c>
      <c r="BG81" s="344" t="str">
        <f t="shared" si="45"/>
        <v/>
      </c>
      <c r="BH81" s="347" t="str">
        <f t="shared" si="46"/>
        <v/>
      </c>
      <c r="BI81" s="348" t="str">
        <f t="shared" si="47"/>
        <v/>
      </c>
      <c r="BJ81" s="348" t="str">
        <f t="shared" si="48"/>
        <v/>
      </c>
      <c r="BK81" s="486" t="str">
        <f t="shared" si="49"/>
        <v/>
      </c>
      <c r="BL81" s="349" t="str">
        <f t="shared" si="56"/>
        <v/>
      </c>
      <c r="BM81" s="135" t="str">
        <f t="shared" si="57"/>
        <v/>
      </c>
      <c r="BN81" s="136" t="str">
        <f t="shared" si="58"/>
        <v/>
      </c>
      <c r="BO81" s="137" t="str">
        <f t="shared" si="59"/>
        <v/>
      </c>
      <c r="BP81" s="135" t="str">
        <f t="shared" si="60"/>
        <v/>
      </c>
      <c r="BQ81" s="136" t="str">
        <f t="shared" si="61"/>
        <v/>
      </c>
      <c r="BR81" s="137" t="str">
        <f t="shared" si="62"/>
        <v/>
      </c>
      <c r="BS81" s="135" t="str">
        <f t="shared" si="63"/>
        <v/>
      </c>
      <c r="BT81" s="140" t="str">
        <f t="shared" si="64"/>
        <v/>
      </c>
      <c r="BU81" s="348" t="str">
        <f t="shared" si="50"/>
        <v/>
      </c>
      <c r="BV81" s="348" t="str">
        <f t="shared" si="51"/>
        <v/>
      </c>
      <c r="BW81" s="348" t="str">
        <f t="shared" si="52"/>
        <v/>
      </c>
      <c r="BX81" s="350" t="str">
        <f t="shared" si="53"/>
        <v/>
      </c>
      <c r="BY81" s="351" t="str">
        <f t="shared" si="54"/>
        <v/>
      </c>
    </row>
    <row r="82" spans="1:77" s="5" customFormat="1" ht="15.6" x14ac:dyDescent="0.3">
      <c r="A82" s="141">
        <v>61</v>
      </c>
      <c r="B82" s="333"/>
      <c r="C82" s="22"/>
      <c r="D82" s="754"/>
      <c r="E82" s="756"/>
      <c r="F82" s="758"/>
      <c r="G82" s="49"/>
      <c r="H82" s="334"/>
      <c r="I82" s="334"/>
      <c r="J82" s="335"/>
      <c r="K82" s="336"/>
      <c r="L82" s="38" t="str">
        <f t="shared" si="0"/>
        <v/>
      </c>
      <c r="M82" s="38" t="str">
        <f t="shared" si="1"/>
        <v/>
      </c>
      <c r="N82" s="38" t="str">
        <f t="shared" si="2"/>
        <v/>
      </c>
      <c r="O82" s="39" t="str">
        <f t="shared" si="3"/>
        <v/>
      </c>
      <c r="P82" s="40" t="str">
        <f t="shared" si="55"/>
        <v/>
      </c>
      <c r="Q82" s="77" t="str">
        <f t="shared" si="4"/>
        <v/>
      </c>
      <c r="R82" s="337" t="str">
        <f t="shared" si="5"/>
        <v/>
      </c>
      <c r="S82" s="40" t="str">
        <f t="shared" si="6"/>
        <v/>
      </c>
      <c r="T82" s="77" t="str">
        <f t="shared" si="7"/>
        <v/>
      </c>
      <c r="U82" s="337" t="str">
        <f t="shared" si="8"/>
        <v/>
      </c>
      <c r="V82" s="40" t="str">
        <f t="shared" si="9"/>
        <v/>
      </c>
      <c r="W82" s="77" t="str">
        <f t="shared" si="10"/>
        <v/>
      </c>
      <c r="X82" s="41" t="str">
        <f t="shared" si="11"/>
        <v/>
      </c>
      <c r="Y82" s="41" t="str">
        <f t="shared" si="12"/>
        <v/>
      </c>
      <c r="Z82" s="41" t="str">
        <f t="shared" si="13"/>
        <v/>
      </c>
      <c r="AA82" s="42" t="str">
        <f t="shared" si="14"/>
        <v/>
      </c>
      <c r="AB82" s="338">
        <f t="shared" si="15"/>
        <v>0</v>
      </c>
      <c r="AC82" s="338" t="str">
        <f t="shared" si="16"/>
        <v/>
      </c>
      <c r="AD82" s="338" t="str">
        <f t="shared" si="17"/>
        <v/>
      </c>
      <c r="AE82" s="339" t="str">
        <f t="shared" si="18"/>
        <v/>
      </c>
      <c r="AF82" s="339" t="str">
        <f t="shared" si="19"/>
        <v/>
      </c>
      <c r="AG82" s="340" t="str">
        <f t="shared" si="20"/>
        <v/>
      </c>
      <c r="AH82" s="339" t="str">
        <f t="shared" si="21"/>
        <v/>
      </c>
      <c r="AI82" s="339" t="str">
        <f t="shared" si="22"/>
        <v/>
      </c>
      <c r="AJ82" s="340" t="str">
        <f t="shared" si="23"/>
        <v/>
      </c>
      <c r="AK82" s="339" t="str">
        <f t="shared" si="24"/>
        <v/>
      </c>
      <c r="AL82" s="339" t="str">
        <f t="shared" si="25"/>
        <v/>
      </c>
      <c r="AM82" s="340" t="str">
        <f t="shared" si="26"/>
        <v/>
      </c>
      <c r="AN82" s="341" t="str">
        <f t="shared" si="27"/>
        <v/>
      </c>
      <c r="AO82" s="342" t="str">
        <f t="shared" si="28"/>
        <v/>
      </c>
      <c r="AP82" s="339" t="str">
        <f t="shared" si="29"/>
        <v/>
      </c>
      <c r="AQ82" s="340" t="str">
        <f t="shared" si="30"/>
        <v/>
      </c>
      <c r="AR82" s="342" t="str">
        <f t="shared" si="31"/>
        <v/>
      </c>
      <c r="AS82" s="339" t="str">
        <f t="shared" si="32"/>
        <v/>
      </c>
      <c r="AT82" s="340" t="str">
        <f t="shared" si="33"/>
        <v/>
      </c>
      <c r="AU82" s="342" t="str">
        <f t="shared" si="34"/>
        <v/>
      </c>
      <c r="AV82" s="339" t="str">
        <f t="shared" si="35"/>
        <v/>
      </c>
      <c r="AW82" s="340" t="str">
        <f t="shared" si="36"/>
        <v/>
      </c>
      <c r="AX82" s="343"/>
      <c r="AY82" s="340" t="str">
        <f t="shared" si="37"/>
        <v/>
      </c>
      <c r="AZ82" s="340" t="str">
        <f t="shared" si="38"/>
        <v/>
      </c>
      <c r="BA82" s="344" t="str">
        <f t="shared" si="39"/>
        <v/>
      </c>
      <c r="BB82" s="345" t="str">
        <f t="shared" si="40"/>
        <v/>
      </c>
      <c r="BC82" s="346" t="str">
        <f t="shared" si="41"/>
        <v/>
      </c>
      <c r="BD82" s="344" t="str">
        <f t="shared" si="42"/>
        <v/>
      </c>
      <c r="BE82" s="345" t="str">
        <f t="shared" si="43"/>
        <v/>
      </c>
      <c r="BF82" s="346" t="str">
        <f t="shared" si="44"/>
        <v/>
      </c>
      <c r="BG82" s="344" t="str">
        <f t="shared" si="45"/>
        <v/>
      </c>
      <c r="BH82" s="347" t="str">
        <f t="shared" si="46"/>
        <v/>
      </c>
      <c r="BI82" s="348" t="str">
        <f t="shared" si="47"/>
        <v/>
      </c>
      <c r="BJ82" s="348" t="str">
        <f t="shared" si="48"/>
        <v/>
      </c>
      <c r="BK82" s="486" t="str">
        <f t="shared" si="49"/>
        <v/>
      </c>
      <c r="BL82" s="349" t="str">
        <f t="shared" si="56"/>
        <v/>
      </c>
      <c r="BM82" s="135" t="str">
        <f t="shared" si="57"/>
        <v/>
      </c>
      <c r="BN82" s="136" t="str">
        <f t="shared" si="58"/>
        <v/>
      </c>
      <c r="BO82" s="137" t="str">
        <f t="shared" si="59"/>
        <v/>
      </c>
      <c r="BP82" s="135" t="str">
        <f t="shared" si="60"/>
        <v/>
      </c>
      <c r="BQ82" s="136" t="str">
        <f t="shared" si="61"/>
        <v/>
      </c>
      <c r="BR82" s="137" t="str">
        <f t="shared" si="62"/>
        <v/>
      </c>
      <c r="BS82" s="135" t="str">
        <f t="shared" si="63"/>
        <v/>
      </c>
      <c r="BT82" s="140" t="str">
        <f t="shared" si="64"/>
        <v/>
      </c>
      <c r="BU82" s="348" t="str">
        <f t="shared" si="50"/>
        <v/>
      </c>
      <c r="BV82" s="348" t="str">
        <f t="shared" si="51"/>
        <v/>
      </c>
      <c r="BW82" s="348" t="str">
        <f t="shared" si="52"/>
        <v/>
      </c>
      <c r="BX82" s="350" t="str">
        <f t="shared" si="53"/>
        <v/>
      </c>
      <c r="BY82" s="351" t="str">
        <f t="shared" si="54"/>
        <v/>
      </c>
    </row>
    <row r="83" spans="1:77" s="5" customFormat="1" ht="15.6" x14ac:dyDescent="0.3">
      <c r="A83" s="141">
        <v>62</v>
      </c>
      <c r="B83" s="333"/>
      <c r="C83" s="22"/>
      <c r="D83" s="754"/>
      <c r="E83" s="756"/>
      <c r="F83" s="758"/>
      <c r="G83" s="49"/>
      <c r="H83" s="334"/>
      <c r="I83" s="334"/>
      <c r="J83" s="335"/>
      <c r="K83" s="336"/>
      <c r="L83" s="38" t="str">
        <f t="shared" si="0"/>
        <v/>
      </c>
      <c r="M83" s="38" t="str">
        <f t="shared" si="1"/>
        <v/>
      </c>
      <c r="N83" s="38" t="str">
        <f t="shared" si="2"/>
        <v/>
      </c>
      <c r="O83" s="39" t="str">
        <f t="shared" si="3"/>
        <v/>
      </c>
      <c r="P83" s="40" t="str">
        <f t="shared" si="55"/>
        <v/>
      </c>
      <c r="Q83" s="77" t="str">
        <f t="shared" si="4"/>
        <v/>
      </c>
      <c r="R83" s="337" t="str">
        <f t="shared" si="5"/>
        <v/>
      </c>
      <c r="S83" s="40" t="str">
        <f t="shared" si="6"/>
        <v/>
      </c>
      <c r="T83" s="77" t="str">
        <f t="shared" si="7"/>
        <v/>
      </c>
      <c r="U83" s="337" t="str">
        <f t="shared" si="8"/>
        <v/>
      </c>
      <c r="V83" s="40" t="str">
        <f t="shared" si="9"/>
        <v/>
      </c>
      <c r="W83" s="77" t="str">
        <f t="shared" si="10"/>
        <v/>
      </c>
      <c r="X83" s="41" t="str">
        <f t="shared" si="11"/>
        <v/>
      </c>
      <c r="Y83" s="41" t="str">
        <f t="shared" si="12"/>
        <v/>
      </c>
      <c r="Z83" s="41" t="str">
        <f t="shared" si="13"/>
        <v/>
      </c>
      <c r="AA83" s="42" t="str">
        <f t="shared" si="14"/>
        <v/>
      </c>
      <c r="AB83" s="338">
        <f t="shared" si="15"/>
        <v>0</v>
      </c>
      <c r="AC83" s="338" t="str">
        <f t="shared" si="16"/>
        <v/>
      </c>
      <c r="AD83" s="338" t="str">
        <f t="shared" si="17"/>
        <v/>
      </c>
      <c r="AE83" s="339" t="str">
        <f t="shared" si="18"/>
        <v/>
      </c>
      <c r="AF83" s="339" t="str">
        <f t="shared" si="19"/>
        <v/>
      </c>
      <c r="AG83" s="340" t="str">
        <f t="shared" si="20"/>
        <v/>
      </c>
      <c r="AH83" s="339" t="str">
        <f t="shared" si="21"/>
        <v/>
      </c>
      <c r="AI83" s="339" t="str">
        <f t="shared" si="22"/>
        <v/>
      </c>
      <c r="AJ83" s="340" t="str">
        <f t="shared" si="23"/>
        <v/>
      </c>
      <c r="AK83" s="339" t="str">
        <f t="shared" si="24"/>
        <v/>
      </c>
      <c r="AL83" s="339" t="str">
        <f t="shared" si="25"/>
        <v/>
      </c>
      <c r="AM83" s="340" t="str">
        <f t="shared" si="26"/>
        <v/>
      </c>
      <c r="AN83" s="341" t="str">
        <f t="shared" si="27"/>
        <v/>
      </c>
      <c r="AO83" s="342" t="str">
        <f t="shared" si="28"/>
        <v/>
      </c>
      <c r="AP83" s="339" t="str">
        <f t="shared" si="29"/>
        <v/>
      </c>
      <c r="AQ83" s="340" t="str">
        <f t="shared" si="30"/>
        <v/>
      </c>
      <c r="AR83" s="342" t="str">
        <f t="shared" si="31"/>
        <v/>
      </c>
      <c r="AS83" s="339" t="str">
        <f t="shared" si="32"/>
        <v/>
      </c>
      <c r="AT83" s="340" t="str">
        <f t="shared" si="33"/>
        <v/>
      </c>
      <c r="AU83" s="342" t="str">
        <f t="shared" si="34"/>
        <v/>
      </c>
      <c r="AV83" s="339" t="str">
        <f t="shared" si="35"/>
        <v/>
      </c>
      <c r="AW83" s="340" t="str">
        <f t="shared" si="36"/>
        <v/>
      </c>
      <c r="AX83" s="343"/>
      <c r="AY83" s="340" t="str">
        <f t="shared" si="37"/>
        <v/>
      </c>
      <c r="AZ83" s="340" t="str">
        <f t="shared" si="38"/>
        <v/>
      </c>
      <c r="BA83" s="344" t="str">
        <f t="shared" si="39"/>
        <v/>
      </c>
      <c r="BB83" s="345" t="str">
        <f t="shared" si="40"/>
        <v/>
      </c>
      <c r="BC83" s="346" t="str">
        <f t="shared" si="41"/>
        <v/>
      </c>
      <c r="BD83" s="344" t="str">
        <f t="shared" si="42"/>
        <v/>
      </c>
      <c r="BE83" s="345" t="str">
        <f t="shared" si="43"/>
        <v/>
      </c>
      <c r="BF83" s="346" t="str">
        <f t="shared" si="44"/>
        <v/>
      </c>
      <c r="BG83" s="344" t="str">
        <f t="shared" si="45"/>
        <v/>
      </c>
      <c r="BH83" s="347" t="str">
        <f t="shared" si="46"/>
        <v/>
      </c>
      <c r="BI83" s="348" t="str">
        <f t="shared" si="47"/>
        <v/>
      </c>
      <c r="BJ83" s="348" t="str">
        <f t="shared" si="48"/>
        <v/>
      </c>
      <c r="BK83" s="486" t="str">
        <f t="shared" si="49"/>
        <v/>
      </c>
      <c r="BL83" s="349" t="str">
        <f t="shared" si="56"/>
        <v/>
      </c>
      <c r="BM83" s="135" t="str">
        <f t="shared" si="57"/>
        <v/>
      </c>
      <c r="BN83" s="136" t="str">
        <f t="shared" si="58"/>
        <v/>
      </c>
      <c r="BO83" s="137" t="str">
        <f t="shared" si="59"/>
        <v/>
      </c>
      <c r="BP83" s="135" t="str">
        <f t="shared" si="60"/>
        <v/>
      </c>
      <c r="BQ83" s="136" t="str">
        <f t="shared" si="61"/>
        <v/>
      </c>
      <c r="BR83" s="137" t="str">
        <f t="shared" si="62"/>
        <v/>
      </c>
      <c r="BS83" s="135" t="str">
        <f t="shared" si="63"/>
        <v/>
      </c>
      <c r="BT83" s="140" t="str">
        <f t="shared" si="64"/>
        <v/>
      </c>
      <c r="BU83" s="348" t="str">
        <f t="shared" si="50"/>
        <v/>
      </c>
      <c r="BV83" s="348" t="str">
        <f t="shared" si="51"/>
        <v/>
      </c>
      <c r="BW83" s="348" t="str">
        <f t="shared" si="52"/>
        <v/>
      </c>
      <c r="BX83" s="350" t="str">
        <f t="shared" si="53"/>
        <v/>
      </c>
      <c r="BY83" s="351" t="str">
        <f t="shared" si="54"/>
        <v/>
      </c>
    </row>
    <row r="84" spans="1:77" s="5" customFormat="1" ht="15.6" x14ac:dyDescent="0.3">
      <c r="A84" s="141">
        <v>63</v>
      </c>
      <c r="B84" s="333"/>
      <c r="C84" s="22"/>
      <c r="D84" s="754"/>
      <c r="E84" s="756"/>
      <c r="F84" s="758"/>
      <c r="G84" s="49"/>
      <c r="H84" s="334"/>
      <c r="I84" s="334"/>
      <c r="J84" s="335"/>
      <c r="K84" s="336"/>
      <c r="L84" s="38" t="str">
        <f t="shared" si="0"/>
        <v/>
      </c>
      <c r="M84" s="38" t="str">
        <f t="shared" si="1"/>
        <v/>
      </c>
      <c r="N84" s="38" t="str">
        <f t="shared" si="2"/>
        <v/>
      </c>
      <c r="O84" s="39" t="str">
        <f t="shared" si="3"/>
        <v/>
      </c>
      <c r="P84" s="40" t="str">
        <f t="shared" si="55"/>
        <v/>
      </c>
      <c r="Q84" s="77" t="str">
        <f t="shared" si="4"/>
        <v/>
      </c>
      <c r="R84" s="337" t="str">
        <f t="shared" si="5"/>
        <v/>
      </c>
      <c r="S84" s="40" t="str">
        <f t="shared" si="6"/>
        <v/>
      </c>
      <c r="T84" s="77" t="str">
        <f t="shared" si="7"/>
        <v/>
      </c>
      <c r="U84" s="337" t="str">
        <f t="shared" si="8"/>
        <v/>
      </c>
      <c r="V84" s="40" t="str">
        <f t="shared" si="9"/>
        <v/>
      </c>
      <c r="W84" s="77" t="str">
        <f t="shared" si="10"/>
        <v/>
      </c>
      <c r="X84" s="41" t="str">
        <f t="shared" si="11"/>
        <v/>
      </c>
      <c r="Y84" s="41" t="str">
        <f t="shared" si="12"/>
        <v/>
      </c>
      <c r="Z84" s="41" t="str">
        <f t="shared" si="13"/>
        <v/>
      </c>
      <c r="AA84" s="42" t="str">
        <f t="shared" si="14"/>
        <v/>
      </c>
      <c r="AB84" s="338">
        <f t="shared" si="15"/>
        <v>0</v>
      </c>
      <c r="AC84" s="338" t="str">
        <f t="shared" si="16"/>
        <v/>
      </c>
      <c r="AD84" s="338" t="str">
        <f t="shared" si="17"/>
        <v/>
      </c>
      <c r="AE84" s="339" t="str">
        <f t="shared" si="18"/>
        <v/>
      </c>
      <c r="AF84" s="339" t="str">
        <f t="shared" si="19"/>
        <v/>
      </c>
      <c r="AG84" s="340" t="str">
        <f t="shared" si="20"/>
        <v/>
      </c>
      <c r="AH84" s="339" t="str">
        <f t="shared" si="21"/>
        <v/>
      </c>
      <c r="AI84" s="339" t="str">
        <f t="shared" si="22"/>
        <v/>
      </c>
      <c r="AJ84" s="340" t="str">
        <f t="shared" si="23"/>
        <v/>
      </c>
      <c r="AK84" s="339" t="str">
        <f t="shared" si="24"/>
        <v/>
      </c>
      <c r="AL84" s="339" t="str">
        <f t="shared" si="25"/>
        <v/>
      </c>
      <c r="AM84" s="340" t="str">
        <f t="shared" si="26"/>
        <v/>
      </c>
      <c r="AN84" s="341" t="str">
        <f t="shared" si="27"/>
        <v/>
      </c>
      <c r="AO84" s="342" t="str">
        <f t="shared" si="28"/>
        <v/>
      </c>
      <c r="AP84" s="339" t="str">
        <f t="shared" si="29"/>
        <v/>
      </c>
      <c r="AQ84" s="340" t="str">
        <f t="shared" si="30"/>
        <v/>
      </c>
      <c r="AR84" s="342" t="str">
        <f t="shared" si="31"/>
        <v/>
      </c>
      <c r="AS84" s="339" t="str">
        <f t="shared" si="32"/>
        <v/>
      </c>
      <c r="AT84" s="340" t="str">
        <f t="shared" si="33"/>
        <v/>
      </c>
      <c r="AU84" s="342" t="str">
        <f t="shared" si="34"/>
        <v/>
      </c>
      <c r="AV84" s="339" t="str">
        <f t="shared" si="35"/>
        <v/>
      </c>
      <c r="AW84" s="340" t="str">
        <f t="shared" si="36"/>
        <v/>
      </c>
      <c r="AX84" s="343"/>
      <c r="AY84" s="340" t="str">
        <f t="shared" si="37"/>
        <v/>
      </c>
      <c r="AZ84" s="340" t="str">
        <f t="shared" si="38"/>
        <v/>
      </c>
      <c r="BA84" s="344" t="str">
        <f t="shared" si="39"/>
        <v/>
      </c>
      <c r="BB84" s="345" t="str">
        <f t="shared" si="40"/>
        <v/>
      </c>
      <c r="BC84" s="346" t="str">
        <f t="shared" si="41"/>
        <v/>
      </c>
      <c r="BD84" s="344" t="str">
        <f t="shared" si="42"/>
        <v/>
      </c>
      <c r="BE84" s="345" t="str">
        <f t="shared" si="43"/>
        <v/>
      </c>
      <c r="BF84" s="346" t="str">
        <f t="shared" si="44"/>
        <v/>
      </c>
      <c r="BG84" s="344" t="str">
        <f t="shared" si="45"/>
        <v/>
      </c>
      <c r="BH84" s="347" t="str">
        <f t="shared" si="46"/>
        <v/>
      </c>
      <c r="BI84" s="348" t="str">
        <f t="shared" si="47"/>
        <v/>
      </c>
      <c r="BJ84" s="348" t="str">
        <f t="shared" si="48"/>
        <v/>
      </c>
      <c r="BK84" s="486" t="str">
        <f t="shared" si="49"/>
        <v/>
      </c>
      <c r="BL84" s="349" t="str">
        <f t="shared" si="56"/>
        <v/>
      </c>
      <c r="BM84" s="135" t="str">
        <f t="shared" si="57"/>
        <v/>
      </c>
      <c r="BN84" s="136" t="str">
        <f t="shared" si="58"/>
        <v/>
      </c>
      <c r="BO84" s="137" t="str">
        <f t="shared" si="59"/>
        <v/>
      </c>
      <c r="BP84" s="135" t="str">
        <f t="shared" si="60"/>
        <v/>
      </c>
      <c r="BQ84" s="136" t="str">
        <f t="shared" si="61"/>
        <v/>
      </c>
      <c r="BR84" s="137" t="str">
        <f t="shared" si="62"/>
        <v/>
      </c>
      <c r="BS84" s="135" t="str">
        <f t="shared" si="63"/>
        <v/>
      </c>
      <c r="BT84" s="140" t="str">
        <f t="shared" si="64"/>
        <v/>
      </c>
      <c r="BU84" s="348" t="str">
        <f t="shared" si="50"/>
        <v/>
      </c>
      <c r="BV84" s="348" t="str">
        <f t="shared" si="51"/>
        <v/>
      </c>
      <c r="BW84" s="348" t="str">
        <f t="shared" si="52"/>
        <v/>
      </c>
      <c r="BX84" s="350" t="str">
        <f t="shared" si="53"/>
        <v/>
      </c>
      <c r="BY84" s="351" t="str">
        <f t="shared" si="54"/>
        <v/>
      </c>
    </row>
    <row r="85" spans="1:77" s="5" customFormat="1" ht="15.6" x14ac:dyDescent="0.3">
      <c r="A85" s="141">
        <v>64</v>
      </c>
      <c r="B85" s="333"/>
      <c r="C85" s="22"/>
      <c r="D85" s="754"/>
      <c r="E85" s="756"/>
      <c r="F85" s="758"/>
      <c r="G85" s="49"/>
      <c r="H85" s="334"/>
      <c r="I85" s="334"/>
      <c r="J85" s="335"/>
      <c r="K85" s="336"/>
      <c r="L85" s="38" t="str">
        <f t="shared" si="0"/>
        <v/>
      </c>
      <c r="M85" s="38" t="str">
        <f t="shared" si="1"/>
        <v/>
      </c>
      <c r="N85" s="38" t="str">
        <f t="shared" si="2"/>
        <v/>
      </c>
      <c r="O85" s="39" t="str">
        <f t="shared" si="3"/>
        <v/>
      </c>
      <c r="P85" s="40" t="str">
        <f t="shared" si="55"/>
        <v/>
      </c>
      <c r="Q85" s="77" t="str">
        <f t="shared" si="4"/>
        <v/>
      </c>
      <c r="R85" s="337" t="str">
        <f t="shared" si="5"/>
        <v/>
      </c>
      <c r="S85" s="40" t="str">
        <f t="shared" si="6"/>
        <v/>
      </c>
      <c r="T85" s="77" t="str">
        <f t="shared" si="7"/>
        <v/>
      </c>
      <c r="U85" s="337" t="str">
        <f t="shared" si="8"/>
        <v/>
      </c>
      <c r="V85" s="40" t="str">
        <f t="shared" si="9"/>
        <v/>
      </c>
      <c r="W85" s="77" t="str">
        <f t="shared" si="10"/>
        <v/>
      </c>
      <c r="X85" s="41" t="str">
        <f t="shared" si="11"/>
        <v/>
      </c>
      <c r="Y85" s="41" t="str">
        <f t="shared" si="12"/>
        <v/>
      </c>
      <c r="Z85" s="41" t="str">
        <f t="shared" si="13"/>
        <v/>
      </c>
      <c r="AA85" s="42" t="str">
        <f t="shared" si="14"/>
        <v/>
      </c>
      <c r="AB85" s="338">
        <f t="shared" si="15"/>
        <v>0</v>
      </c>
      <c r="AC85" s="338" t="str">
        <f t="shared" si="16"/>
        <v/>
      </c>
      <c r="AD85" s="338" t="str">
        <f t="shared" si="17"/>
        <v/>
      </c>
      <c r="AE85" s="339" t="str">
        <f t="shared" si="18"/>
        <v/>
      </c>
      <c r="AF85" s="339" t="str">
        <f t="shared" si="19"/>
        <v/>
      </c>
      <c r="AG85" s="340" t="str">
        <f t="shared" si="20"/>
        <v/>
      </c>
      <c r="AH85" s="339" t="str">
        <f t="shared" si="21"/>
        <v/>
      </c>
      <c r="AI85" s="339" t="str">
        <f t="shared" si="22"/>
        <v/>
      </c>
      <c r="AJ85" s="340" t="str">
        <f t="shared" si="23"/>
        <v/>
      </c>
      <c r="AK85" s="339" t="str">
        <f t="shared" si="24"/>
        <v/>
      </c>
      <c r="AL85" s="339" t="str">
        <f t="shared" si="25"/>
        <v/>
      </c>
      <c r="AM85" s="340" t="str">
        <f t="shared" si="26"/>
        <v/>
      </c>
      <c r="AN85" s="341" t="str">
        <f t="shared" si="27"/>
        <v/>
      </c>
      <c r="AO85" s="342" t="str">
        <f t="shared" si="28"/>
        <v/>
      </c>
      <c r="AP85" s="339" t="str">
        <f t="shared" si="29"/>
        <v/>
      </c>
      <c r="AQ85" s="340" t="str">
        <f t="shared" si="30"/>
        <v/>
      </c>
      <c r="AR85" s="342" t="str">
        <f t="shared" si="31"/>
        <v/>
      </c>
      <c r="AS85" s="339" t="str">
        <f t="shared" si="32"/>
        <v/>
      </c>
      <c r="AT85" s="340" t="str">
        <f t="shared" si="33"/>
        <v/>
      </c>
      <c r="AU85" s="342" t="str">
        <f t="shared" si="34"/>
        <v/>
      </c>
      <c r="AV85" s="339" t="str">
        <f t="shared" si="35"/>
        <v/>
      </c>
      <c r="AW85" s="340" t="str">
        <f t="shared" si="36"/>
        <v/>
      </c>
      <c r="AX85" s="343"/>
      <c r="AY85" s="340" t="str">
        <f t="shared" si="37"/>
        <v/>
      </c>
      <c r="AZ85" s="340" t="str">
        <f t="shared" si="38"/>
        <v/>
      </c>
      <c r="BA85" s="344" t="str">
        <f t="shared" si="39"/>
        <v/>
      </c>
      <c r="BB85" s="345" t="str">
        <f t="shared" si="40"/>
        <v/>
      </c>
      <c r="BC85" s="346" t="str">
        <f t="shared" si="41"/>
        <v/>
      </c>
      <c r="BD85" s="344" t="str">
        <f t="shared" si="42"/>
        <v/>
      </c>
      <c r="BE85" s="345" t="str">
        <f t="shared" si="43"/>
        <v/>
      </c>
      <c r="BF85" s="346" t="str">
        <f t="shared" si="44"/>
        <v/>
      </c>
      <c r="BG85" s="344" t="str">
        <f t="shared" si="45"/>
        <v/>
      </c>
      <c r="BH85" s="347" t="str">
        <f t="shared" si="46"/>
        <v/>
      </c>
      <c r="BI85" s="348" t="str">
        <f t="shared" si="47"/>
        <v/>
      </c>
      <c r="BJ85" s="348" t="str">
        <f t="shared" si="48"/>
        <v/>
      </c>
      <c r="BK85" s="486" t="str">
        <f t="shared" si="49"/>
        <v/>
      </c>
      <c r="BL85" s="349" t="str">
        <f t="shared" si="56"/>
        <v/>
      </c>
      <c r="BM85" s="135" t="str">
        <f t="shared" si="57"/>
        <v/>
      </c>
      <c r="BN85" s="136" t="str">
        <f t="shared" si="58"/>
        <v/>
      </c>
      <c r="BO85" s="137" t="str">
        <f t="shared" si="59"/>
        <v/>
      </c>
      <c r="BP85" s="135" t="str">
        <f t="shared" si="60"/>
        <v/>
      </c>
      <c r="BQ85" s="136" t="str">
        <f t="shared" si="61"/>
        <v/>
      </c>
      <c r="BR85" s="137" t="str">
        <f t="shared" si="62"/>
        <v/>
      </c>
      <c r="BS85" s="135" t="str">
        <f t="shared" si="63"/>
        <v/>
      </c>
      <c r="BT85" s="140" t="str">
        <f t="shared" si="64"/>
        <v/>
      </c>
      <c r="BU85" s="348" t="str">
        <f t="shared" si="50"/>
        <v/>
      </c>
      <c r="BV85" s="348" t="str">
        <f t="shared" si="51"/>
        <v/>
      </c>
      <c r="BW85" s="348" t="str">
        <f t="shared" si="52"/>
        <v/>
      </c>
      <c r="BX85" s="350" t="str">
        <f t="shared" si="53"/>
        <v/>
      </c>
      <c r="BY85" s="351" t="str">
        <f t="shared" si="54"/>
        <v/>
      </c>
    </row>
    <row r="86" spans="1:77" s="5" customFormat="1" ht="15.6" x14ac:dyDescent="0.3">
      <c r="A86" s="141">
        <v>65</v>
      </c>
      <c r="B86" s="333"/>
      <c r="C86" s="22"/>
      <c r="D86" s="754"/>
      <c r="E86" s="756"/>
      <c r="F86" s="758"/>
      <c r="G86" s="49"/>
      <c r="H86" s="334"/>
      <c r="I86" s="334"/>
      <c r="J86" s="335"/>
      <c r="K86" s="33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7" t="str">
        <f t="shared" ref="Q86:Q147" si="69">IF($D86=0,"",IF(O86="yes",($P86/$P$18),IF(OR($P86&lt;$O$18,$P86&gt;$Q$18),($P86/$P$18))))</f>
        <v/>
      </c>
      <c r="R86" s="337" t="str">
        <f t="shared" ref="R86:R147" si="70">IF($D86="","",IF($S$18="","",IF(OR($S86&lt;$R$18,$S86&gt;$T$18),"NC","yes")))</f>
        <v/>
      </c>
      <c r="S86" s="40" t="str">
        <f t="shared" ref="S86:S147" si="71">IF($D86="","",$I86/$G86)</f>
        <v/>
      </c>
      <c r="T86" s="77" t="str">
        <f t="shared" ref="T86:T147" si="72">IF($D86=0,"",IF(R86="yes",($S86/$S$18),IF(OR($S86&gt;$R$18,$S86&lt;$T$18),($S86/$S$18))))</f>
        <v/>
      </c>
      <c r="U86" s="337" t="str">
        <f t="shared" ref="U86:U147" si="73">IF($D86="","",IF($V$18="","",IF(OR($V86&lt;$U$18,V86&gt;$W$18),"NC","yes")))</f>
        <v/>
      </c>
      <c r="V86" s="40" t="str">
        <f t="shared" ref="V86:V147" si="74">IF($D86="","",$G86/$J86)</f>
        <v/>
      </c>
      <c r="W86" s="77"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38">
        <f t="shared" ref="AB86:AB147" si="80">B85</f>
        <v>0</v>
      </c>
      <c r="AC86" s="338" t="str">
        <f t="shared" ref="AC86:AC146" si="81">IF($C86="","",$C86)</f>
        <v/>
      </c>
      <c r="AD86" s="338" t="str">
        <f t="shared" ref="AD86:AD146" si="82">IF($D86="","",IF(AN86="below",$G86,"0"))</f>
        <v/>
      </c>
      <c r="AE86" s="339" t="str">
        <f t="shared" ref="AE86:AE146" si="83">IF($D86="","",IF(AN86="below",$H86,0))</f>
        <v/>
      </c>
      <c r="AF86" s="339" t="str">
        <f t="shared" ref="AF86:AF146" si="84">IF($D86="","",$H86/$G86)</f>
        <v/>
      </c>
      <c r="AG86" s="340" t="str">
        <f t="shared" ref="AG86:AG146" si="85">IF($D86="","",IF(AF86&gt;$AB$11,"Yes",IF(AF86&lt;$AB$11,"NC")))</f>
        <v/>
      </c>
      <c r="AH86" s="339" t="str">
        <f t="shared" ref="AH86:AH146" si="86">IF($D86="","",IF(AN86="above",$I86,0))</f>
        <v/>
      </c>
      <c r="AI86" s="339" t="str">
        <f t="shared" ref="AI86:AI146" si="87">IF($D86="","",IF(AN86="above",$I86/$F86,0))</f>
        <v/>
      </c>
      <c r="AJ86" s="340" t="str">
        <f t="shared" ref="AJ86:AJ146" si="88">IF(AI86="","",IF(AI86&gt;=$AB$12,"Yes",IF(AI86&lt;$AB$12,"NC")))</f>
        <v/>
      </c>
      <c r="AK86" s="339" t="str">
        <f t="shared" ref="AK86:AK146" si="89">IF($D86="","",IF(AN86="below",$J86,0))</f>
        <v/>
      </c>
      <c r="AL86" s="339" t="str">
        <f t="shared" ref="AL86:AL146" si="90">IF($D86="","",$G86/$J86)</f>
        <v/>
      </c>
      <c r="AM86" s="340" t="str">
        <f t="shared" ref="AM86:AM146" si="91">IF(AL86="","",IF(AL86&lt;=$AB$13,"Yes",IF(AL86&gt;$AB$13,"NC")))</f>
        <v/>
      </c>
      <c r="AN86" s="341" t="str">
        <f t="shared" ref="AN86:AN146" si="92">IF($B86="","",IF(BX86&gt;$F$16,"above","below"))</f>
        <v/>
      </c>
      <c r="AO86" s="342" t="str">
        <f t="shared" ref="AO86:AO146" si="93">IF(AN86="","",IF(AN86="below",$H86,""))</f>
        <v/>
      </c>
      <c r="AP86" s="339" t="str">
        <f t="shared" ref="AP86:AP146" si="94">IF($AN86="","",IF($AN86="above","",$H86/$G86))</f>
        <v/>
      </c>
      <c r="AQ86" s="340" t="str">
        <f t="shared" ref="AQ86:AQ146" si="95">IF(AP86="","",IF(AP86&gt;$AB$11,"Yes",IF(AP86&lt;$AB$11,"NC")))</f>
        <v/>
      </c>
      <c r="AR86" s="342" t="str">
        <f t="shared" ref="AR86:AR146" si="96">IF($AN86="","",IF($AN86="above","",$I86))</f>
        <v/>
      </c>
      <c r="AS86" s="339" t="str">
        <f t="shared" ref="AS86:AS146" si="97">IF($AN86="","",IF($AN86="above","",$I86/$G86))</f>
        <v/>
      </c>
      <c r="AT86" s="340" t="str">
        <f t="shared" ref="AT86:AT146" si="98">IF(AN86="","",IF(($I86/$G86&gt;$AB$12),"Yes",IF(($I86/$G86)&lt;$AB$12,"NC")))</f>
        <v/>
      </c>
      <c r="AU86" s="342" t="str">
        <f t="shared" ref="AU86:AU146" si="99">IF($AN86="","",IF($AN86="above","",$J86))</f>
        <v/>
      </c>
      <c r="AV86" s="339" t="str">
        <f t="shared" ref="AV86:AV146" si="100">IF($AN86="","",IF($AN86="above","",$G86/$J86))</f>
        <v/>
      </c>
      <c r="AW86" s="340" t="str">
        <f t="shared" ref="AW86:AW146" si="101">IF(AV86="","",IF(AV86&lt;=$AB$13,"Yes",IF(AV86&gt;$AB$13,"NC")))</f>
        <v/>
      </c>
      <c r="AX86" s="343"/>
      <c r="AY86" s="340" t="str">
        <f t="shared" ref="AY86:AY146" si="102">IF($D86="","",IF($AZ$18="","",IF(OR($AZ86&lt;$AY$18,$AZ86&gt;$BA$18),"NC","yes")))</f>
        <v/>
      </c>
      <c r="AZ86" s="340" t="str">
        <f t="shared" ref="AZ86:AZ146" si="103">IF($D86="","",$H86/$G86)</f>
        <v/>
      </c>
      <c r="BA86" s="344" t="str">
        <f t="shared" ref="BA86:BA146" si="104">IF($D86=0,"",IF(AY86="yes",($AZ86/$AZ$18),IF(OR($AZ86&lt;$AY$18,$AZ86&gt;$BA$18),($AZ86/$AZ$18))))</f>
        <v/>
      </c>
      <c r="BB86" s="345" t="str">
        <f t="shared" ref="BB86:BB146" si="105">IF($D86="","",IF($BC$18="","",IF(OR($BC86&lt;$BB$18,$BC86&gt;$BD$18),"NC","yes")))</f>
        <v/>
      </c>
      <c r="BC86" s="346" t="str">
        <f t="shared" ref="BC86:BC146" si="106">IF($D86="","",$I86/$G86)</f>
        <v/>
      </c>
      <c r="BD86" s="344" t="str">
        <f t="shared" ref="BD86:BD146" si="107">IF($D86=0,"",IF(BB86="yes",($BC86/$BC$18),IF(OR($BC86&gt;$BB$18,$BC86&lt;$BD$18),($BC86/$BC$18))))</f>
        <v/>
      </c>
      <c r="BE86" s="345" t="str">
        <f t="shared" ref="BE86:BE146" si="108">IF($D86="","",IF($BF$18="","",IF(OR($BF86&lt;$BE$18,BF86&gt;$BG$18),"NC","yes")))</f>
        <v/>
      </c>
      <c r="BF86" s="346" t="str">
        <f t="shared" ref="BF86:BF146" si="109">IF($D86="","",$G86/$J86)</f>
        <v/>
      </c>
      <c r="BG86" s="344" t="str">
        <f t="shared" ref="BG86:BG146" si="110">IF($D86="","",IF(BE86="yes",(BF86/BF$18),IF(OR(BF86&lt;$U$18,BF86&gt;BG$18),(BF86/BF$18))))</f>
        <v/>
      </c>
      <c r="BH86" s="347" t="str">
        <f t="shared" ref="BH86:BH146" si="111">IF(G86&gt; 0,F86/G86,"")</f>
        <v/>
      </c>
      <c r="BI86" s="348" t="str">
        <f t="shared" ref="BI86:BI146" si="112">IF(BH86="","",IF(AN86="below","",IF($BY$17="Y","",IF(AF86&gt;$AB$11,"Yes",IF(AF86&lt;$AB$11,"NC")))))</f>
        <v/>
      </c>
      <c r="BJ86" s="348" t="str">
        <f t="shared" ref="BJ86:BJ146" si="113">IF(BH86="","",IF(AN86="below","",IF($BY$17="Y","",IF(($I86/$G86)&gt;=$AB$12,"Yes",IF(($I86/$G86)&lt;$AB$12,"NC")))))</f>
        <v/>
      </c>
      <c r="BK86" s="486" t="str">
        <f t="shared" ref="BK86:BK146" si="114">IF(BH86="","",IF(AN86="below","",IF($BY$17="Y","",IF(AL86&lt;=$AB$13,"Yes",IF(AL86&gt;$AB$13,"NC")))))</f>
        <v/>
      </c>
      <c r="BL86" s="349" t="str">
        <f t="shared" si="56"/>
        <v/>
      </c>
      <c r="BM86" s="135" t="str">
        <f t="shared" si="57"/>
        <v/>
      </c>
      <c r="BN86" s="136" t="str">
        <f t="shared" si="58"/>
        <v/>
      </c>
      <c r="BO86" s="137" t="str">
        <f t="shared" si="59"/>
        <v/>
      </c>
      <c r="BP86" s="135" t="str">
        <f t="shared" si="60"/>
        <v/>
      </c>
      <c r="BQ86" s="136" t="str">
        <f t="shared" si="61"/>
        <v/>
      </c>
      <c r="BR86" s="137" t="str">
        <f t="shared" si="62"/>
        <v/>
      </c>
      <c r="BS86" s="135" t="str">
        <f t="shared" si="63"/>
        <v/>
      </c>
      <c r="BT86" s="140" t="str">
        <f t="shared" si="64"/>
        <v/>
      </c>
      <c r="BU86" s="348" t="str">
        <f t="shared" ref="BU86:BU146" si="115">IF($BY$17="N","",$AY86)</f>
        <v/>
      </c>
      <c r="BV86" s="348" t="str">
        <f t="shared" ref="BV86:BV146" si="116">IF($BY$17="N","",$BB86)</f>
        <v/>
      </c>
      <c r="BW86" s="348" t="str">
        <f t="shared" ref="BW86:BW146" si="117">IF($BY$17="N","",$BE86)</f>
        <v/>
      </c>
      <c r="BX86" s="350" t="str">
        <f t="shared" ref="BX86:BX146" si="118">IF(F86&gt;0,F86/G86,"")</f>
        <v/>
      </c>
      <c r="BY86" s="351" t="str">
        <f t="shared" ref="BY86:BY146" si="119">IF(BX86="","",IF(BX86&gt;$F$16,"above","below"))</f>
        <v/>
      </c>
    </row>
    <row r="87" spans="1:77" s="5" customFormat="1" ht="15.6" x14ac:dyDescent="0.3">
      <c r="A87" s="141">
        <v>66</v>
      </c>
      <c r="B87" s="333"/>
      <c r="C87" s="22"/>
      <c r="D87" s="754"/>
      <c r="E87" s="756"/>
      <c r="F87" s="758"/>
      <c r="G87" s="49"/>
      <c r="H87" s="334"/>
      <c r="I87" s="334"/>
      <c r="J87" s="335"/>
      <c r="K87" s="336"/>
      <c r="L87" s="38" t="str">
        <f t="shared" si="65"/>
        <v/>
      </c>
      <c r="M87" s="38" t="str">
        <f t="shared" si="66"/>
        <v/>
      </c>
      <c r="N87" s="38" t="str">
        <f t="shared" si="67"/>
        <v/>
      </c>
      <c r="O87" s="39" t="str">
        <f t="shared" si="68"/>
        <v/>
      </c>
      <c r="P87" s="40" t="str">
        <f t="shared" ref="P87:P147" si="120">IF($D87="","",H87/$G87)</f>
        <v/>
      </c>
      <c r="Q87" s="77" t="str">
        <f t="shared" si="69"/>
        <v/>
      </c>
      <c r="R87" s="337" t="str">
        <f t="shared" si="70"/>
        <v/>
      </c>
      <c r="S87" s="40" t="str">
        <f t="shared" si="71"/>
        <v/>
      </c>
      <c r="T87" s="77" t="str">
        <f t="shared" si="72"/>
        <v/>
      </c>
      <c r="U87" s="337" t="str">
        <f t="shared" si="73"/>
        <v/>
      </c>
      <c r="V87" s="40" t="str">
        <f t="shared" si="74"/>
        <v/>
      </c>
      <c r="W87" s="77" t="str">
        <f t="shared" si="75"/>
        <v/>
      </c>
      <c r="X87" s="41" t="str">
        <f t="shared" si="76"/>
        <v/>
      </c>
      <c r="Y87" s="41" t="str">
        <f t="shared" si="77"/>
        <v/>
      </c>
      <c r="Z87" s="41" t="str">
        <f t="shared" si="78"/>
        <v/>
      </c>
      <c r="AA87" s="42" t="str">
        <f t="shared" si="79"/>
        <v/>
      </c>
      <c r="AB87" s="338">
        <f t="shared" si="80"/>
        <v>0</v>
      </c>
      <c r="AC87" s="338" t="str">
        <f t="shared" si="81"/>
        <v/>
      </c>
      <c r="AD87" s="338" t="str">
        <f t="shared" si="82"/>
        <v/>
      </c>
      <c r="AE87" s="339" t="str">
        <f t="shared" si="83"/>
        <v/>
      </c>
      <c r="AF87" s="339" t="str">
        <f t="shared" si="84"/>
        <v/>
      </c>
      <c r="AG87" s="340" t="str">
        <f t="shared" si="85"/>
        <v/>
      </c>
      <c r="AH87" s="339" t="str">
        <f t="shared" si="86"/>
        <v/>
      </c>
      <c r="AI87" s="339" t="str">
        <f t="shared" si="87"/>
        <v/>
      </c>
      <c r="AJ87" s="340" t="str">
        <f t="shared" si="88"/>
        <v/>
      </c>
      <c r="AK87" s="339" t="str">
        <f t="shared" si="89"/>
        <v/>
      </c>
      <c r="AL87" s="339" t="str">
        <f t="shared" si="90"/>
        <v/>
      </c>
      <c r="AM87" s="340" t="str">
        <f t="shared" si="91"/>
        <v/>
      </c>
      <c r="AN87" s="341" t="str">
        <f t="shared" si="92"/>
        <v/>
      </c>
      <c r="AO87" s="342" t="str">
        <f t="shared" si="93"/>
        <v/>
      </c>
      <c r="AP87" s="339" t="str">
        <f t="shared" si="94"/>
        <v/>
      </c>
      <c r="AQ87" s="340" t="str">
        <f t="shared" si="95"/>
        <v/>
      </c>
      <c r="AR87" s="342" t="str">
        <f t="shared" si="96"/>
        <v/>
      </c>
      <c r="AS87" s="339" t="str">
        <f t="shared" si="97"/>
        <v/>
      </c>
      <c r="AT87" s="340" t="str">
        <f t="shared" si="98"/>
        <v/>
      </c>
      <c r="AU87" s="342" t="str">
        <f t="shared" si="99"/>
        <v/>
      </c>
      <c r="AV87" s="339" t="str">
        <f t="shared" si="100"/>
        <v/>
      </c>
      <c r="AW87" s="340" t="str">
        <f t="shared" si="101"/>
        <v/>
      </c>
      <c r="AX87" s="343"/>
      <c r="AY87" s="340" t="str">
        <f t="shared" si="102"/>
        <v/>
      </c>
      <c r="AZ87" s="340" t="str">
        <f t="shared" si="103"/>
        <v/>
      </c>
      <c r="BA87" s="344" t="str">
        <f t="shared" si="104"/>
        <v/>
      </c>
      <c r="BB87" s="345" t="str">
        <f t="shared" si="105"/>
        <v/>
      </c>
      <c r="BC87" s="346" t="str">
        <f t="shared" si="106"/>
        <v/>
      </c>
      <c r="BD87" s="344" t="str">
        <f t="shared" si="107"/>
        <v/>
      </c>
      <c r="BE87" s="345" t="str">
        <f t="shared" si="108"/>
        <v/>
      </c>
      <c r="BF87" s="346" t="str">
        <f t="shared" si="109"/>
        <v/>
      </c>
      <c r="BG87" s="344" t="str">
        <f t="shared" si="110"/>
        <v/>
      </c>
      <c r="BH87" s="347" t="str">
        <f t="shared" si="111"/>
        <v/>
      </c>
      <c r="BI87" s="348" t="str">
        <f t="shared" si="112"/>
        <v/>
      </c>
      <c r="BJ87" s="348" t="str">
        <f t="shared" si="113"/>
        <v/>
      </c>
      <c r="BK87" s="486" t="str">
        <f t="shared" si="114"/>
        <v/>
      </c>
      <c r="BL87" s="349" t="str">
        <f t="shared" ref="BL87:BL146" si="121">IF(AN87="below","",IF($D87="","",IF($AZ$18="","",IF(OR($AZ87&lt;$AY$18,$AZ87&gt;$BA$18),"NC","yes"))))</f>
        <v/>
      </c>
      <c r="BM87" s="135" t="str">
        <f t="shared" ref="BM87:BM146" si="122">IF(AN87="below","",IF($D87="","",$H87/$G87))</f>
        <v/>
      </c>
      <c r="BN87" s="136" t="str">
        <f t="shared" ref="BN87:BN146" si="123">IF(AN87="below","",IF($D87=0,"",IF(BL87="yes",($AZ87/$AZ$18),IF(OR($AZ87&lt;$AY$18,$AZ87&gt;$BA$18),($AZ87/$AZ$18)))))</f>
        <v/>
      </c>
      <c r="BO87" s="137" t="str">
        <f t="shared" ref="BO87:BO146" si="124">IF(AN87="below","",IF($D87="","",IF($BC$18="","",IF(OR($BC87&lt;$BB$18,$BC87&gt;$BD$18),"NC","yes"))))</f>
        <v/>
      </c>
      <c r="BP87" s="135" t="str">
        <f t="shared" ref="BP87:BP146" si="125">IF(AN87="below","",IF($D87="","",$I87/$G87))</f>
        <v/>
      </c>
      <c r="BQ87" s="136" t="str">
        <f t="shared" ref="BQ87:BQ146" si="126">IF(AN87="below","",IF($D87=0,"",IF(BO87="yes",($BC87/$BC$18),IF(OR($BC87&gt;$BB$18,$BC87&lt;$BD$18),($BC87/$BC$18)))))</f>
        <v/>
      </c>
      <c r="BR87" s="137" t="str">
        <f t="shared" ref="BR87:BR146" si="127">IF(AN87="below","",IF($D87="","",IF($BF$18="","",IF(OR($BF87&lt;$BE$18,BS87&gt;$BG$18),"NC","yes"))))</f>
        <v/>
      </c>
      <c r="BS87" s="135" t="str">
        <f t="shared" ref="BS87:BS146" si="128">IF(AN87="below","",IF($D87="","",$G87/$J87))</f>
        <v/>
      </c>
      <c r="BT87" s="140" t="str">
        <f t="shared" ref="BT87:BT146" si="129">IF(AN87="below","",IF($D87="","",IF(BR87="yes",(BS87/BS$18),IF(OR(BS87&lt;$U$18,BS87&gt;BT$18),(BS87/BS$18)))))</f>
        <v/>
      </c>
      <c r="BU87" s="348" t="str">
        <f t="shared" si="115"/>
        <v/>
      </c>
      <c r="BV87" s="348" t="str">
        <f t="shared" si="116"/>
        <v/>
      </c>
      <c r="BW87" s="348" t="str">
        <f t="shared" si="117"/>
        <v/>
      </c>
      <c r="BX87" s="350" t="str">
        <f t="shared" si="118"/>
        <v/>
      </c>
      <c r="BY87" s="351" t="str">
        <f t="shared" si="119"/>
        <v/>
      </c>
    </row>
    <row r="88" spans="1:77" s="5" customFormat="1" ht="15.6" x14ac:dyDescent="0.3">
      <c r="A88" s="141">
        <v>67</v>
      </c>
      <c r="B88" s="333"/>
      <c r="C88" s="22"/>
      <c r="D88" s="754"/>
      <c r="E88" s="756"/>
      <c r="F88" s="758"/>
      <c r="G88" s="49"/>
      <c r="H88" s="334"/>
      <c r="I88" s="334"/>
      <c r="J88" s="335"/>
      <c r="K88" s="336"/>
      <c r="L88" s="38" t="str">
        <f t="shared" si="65"/>
        <v/>
      </c>
      <c r="M88" s="38" t="str">
        <f t="shared" si="66"/>
        <v/>
      </c>
      <c r="N88" s="38" t="str">
        <f t="shared" si="67"/>
        <v/>
      </c>
      <c r="O88" s="39" t="str">
        <f t="shared" si="68"/>
        <v/>
      </c>
      <c r="P88" s="40" t="str">
        <f t="shared" si="120"/>
        <v/>
      </c>
      <c r="Q88" s="77" t="str">
        <f t="shared" si="69"/>
        <v/>
      </c>
      <c r="R88" s="337" t="str">
        <f t="shared" si="70"/>
        <v/>
      </c>
      <c r="S88" s="40" t="str">
        <f t="shared" si="71"/>
        <v/>
      </c>
      <c r="T88" s="77" t="str">
        <f t="shared" si="72"/>
        <v/>
      </c>
      <c r="U88" s="337" t="str">
        <f t="shared" si="73"/>
        <v/>
      </c>
      <c r="V88" s="40" t="str">
        <f t="shared" si="74"/>
        <v/>
      </c>
      <c r="W88" s="77" t="str">
        <f t="shared" si="75"/>
        <v/>
      </c>
      <c r="X88" s="41" t="str">
        <f t="shared" si="76"/>
        <v/>
      </c>
      <c r="Y88" s="41" t="str">
        <f t="shared" si="77"/>
        <v/>
      </c>
      <c r="Z88" s="41" t="str">
        <f t="shared" si="78"/>
        <v/>
      </c>
      <c r="AA88" s="42" t="str">
        <f t="shared" si="79"/>
        <v/>
      </c>
      <c r="AB88" s="338">
        <f t="shared" si="80"/>
        <v>0</v>
      </c>
      <c r="AC88" s="338" t="str">
        <f t="shared" si="81"/>
        <v/>
      </c>
      <c r="AD88" s="338" t="str">
        <f t="shared" si="82"/>
        <v/>
      </c>
      <c r="AE88" s="339" t="str">
        <f t="shared" si="83"/>
        <v/>
      </c>
      <c r="AF88" s="339" t="str">
        <f t="shared" si="84"/>
        <v/>
      </c>
      <c r="AG88" s="340" t="str">
        <f t="shared" si="85"/>
        <v/>
      </c>
      <c r="AH88" s="339" t="str">
        <f t="shared" si="86"/>
        <v/>
      </c>
      <c r="AI88" s="339" t="str">
        <f t="shared" si="87"/>
        <v/>
      </c>
      <c r="AJ88" s="340" t="str">
        <f t="shared" si="88"/>
        <v/>
      </c>
      <c r="AK88" s="339" t="str">
        <f t="shared" si="89"/>
        <v/>
      </c>
      <c r="AL88" s="339" t="str">
        <f t="shared" si="90"/>
        <v/>
      </c>
      <c r="AM88" s="340" t="str">
        <f t="shared" si="91"/>
        <v/>
      </c>
      <c r="AN88" s="341" t="str">
        <f t="shared" si="92"/>
        <v/>
      </c>
      <c r="AO88" s="342" t="str">
        <f t="shared" si="93"/>
        <v/>
      </c>
      <c r="AP88" s="339" t="str">
        <f t="shared" si="94"/>
        <v/>
      </c>
      <c r="AQ88" s="340" t="str">
        <f t="shared" si="95"/>
        <v/>
      </c>
      <c r="AR88" s="342" t="str">
        <f t="shared" si="96"/>
        <v/>
      </c>
      <c r="AS88" s="339" t="str">
        <f t="shared" si="97"/>
        <v/>
      </c>
      <c r="AT88" s="340" t="str">
        <f t="shared" si="98"/>
        <v/>
      </c>
      <c r="AU88" s="342" t="str">
        <f t="shared" si="99"/>
        <v/>
      </c>
      <c r="AV88" s="339" t="str">
        <f t="shared" si="100"/>
        <v/>
      </c>
      <c r="AW88" s="340" t="str">
        <f t="shared" si="101"/>
        <v/>
      </c>
      <c r="AX88" s="343"/>
      <c r="AY88" s="340" t="str">
        <f t="shared" si="102"/>
        <v/>
      </c>
      <c r="AZ88" s="340" t="str">
        <f t="shared" si="103"/>
        <v/>
      </c>
      <c r="BA88" s="344" t="str">
        <f t="shared" si="104"/>
        <v/>
      </c>
      <c r="BB88" s="345" t="str">
        <f t="shared" si="105"/>
        <v/>
      </c>
      <c r="BC88" s="346" t="str">
        <f t="shared" si="106"/>
        <v/>
      </c>
      <c r="BD88" s="344" t="str">
        <f t="shared" si="107"/>
        <v/>
      </c>
      <c r="BE88" s="345" t="str">
        <f t="shared" si="108"/>
        <v/>
      </c>
      <c r="BF88" s="346" t="str">
        <f t="shared" si="109"/>
        <v/>
      </c>
      <c r="BG88" s="344" t="str">
        <f t="shared" si="110"/>
        <v/>
      </c>
      <c r="BH88" s="347" t="str">
        <f t="shared" si="111"/>
        <v/>
      </c>
      <c r="BI88" s="348" t="str">
        <f t="shared" si="112"/>
        <v/>
      </c>
      <c r="BJ88" s="348" t="str">
        <f t="shared" si="113"/>
        <v/>
      </c>
      <c r="BK88" s="486" t="str">
        <f t="shared" si="114"/>
        <v/>
      </c>
      <c r="BL88" s="349" t="str">
        <f t="shared" si="121"/>
        <v/>
      </c>
      <c r="BM88" s="135" t="str">
        <f t="shared" si="122"/>
        <v/>
      </c>
      <c r="BN88" s="136" t="str">
        <f t="shared" si="123"/>
        <v/>
      </c>
      <c r="BO88" s="137" t="str">
        <f t="shared" si="124"/>
        <v/>
      </c>
      <c r="BP88" s="135" t="str">
        <f t="shared" si="125"/>
        <v/>
      </c>
      <c r="BQ88" s="136" t="str">
        <f t="shared" si="126"/>
        <v/>
      </c>
      <c r="BR88" s="137" t="str">
        <f t="shared" si="127"/>
        <v/>
      </c>
      <c r="BS88" s="135" t="str">
        <f t="shared" si="128"/>
        <v/>
      </c>
      <c r="BT88" s="140" t="str">
        <f t="shared" si="129"/>
        <v/>
      </c>
      <c r="BU88" s="348" t="str">
        <f t="shared" si="115"/>
        <v/>
      </c>
      <c r="BV88" s="348" t="str">
        <f t="shared" si="116"/>
        <v/>
      </c>
      <c r="BW88" s="348" t="str">
        <f t="shared" si="117"/>
        <v/>
      </c>
      <c r="BX88" s="350" t="str">
        <f t="shared" si="118"/>
        <v/>
      </c>
      <c r="BY88" s="351" t="str">
        <f t="shared" si="119"/>
        <v/>
      </c>
    </row>
    <row r="89" spans="1:77" s="5" customFormat="1" ht="15.6" x14ac:dyDescent="0.3">
      <c r="A89" s="141">
        <v>68</v>
      </c>
      <c r="B89" s="333"/>
      <c r="C89" s="22"/>
      <c r="D89" s="754"/>
      <c r="E89" s="756"/>
      <c r="F89" s="758"/>
      <c r="G89" s="49"/>
      <c r="H89" s="334"/>
      <c r="I89" s="334"/>
      <c r="J89" s="335"/>
      <c r="K89" s="336"/>
      <c r="L89" s="38" t="str">
        <f t="shared" si="65"/>
        <v/>
      </c>
      <c r="M89" s="38" t="str">
        <f t="shared" si="66"/>
        <v/>
      </c>
      <c r="N89" s="38" t="str">
        <f t="shared" si="67"/>
        <v/>
      </c>
      <c r="O89" s="39" t="str">
        <f t="shared" si="68"/>
        <v/>
      </c>
      <c r="P89" s="40" t="str">
        <f t="shared" si="120"/>
        <v/>
      </c>
      <c r="Q89" s="77" t="str">
        <f t="shared" si="69"/>
        <v/>
      </c>
      <c r="R89" s="337" t="str">
        <f t="shared" si="70"/>
        <v/>
      </c>
      <c r="S89" s="40" t="str">
        <f t="shared" si="71"/>
        <v/>
      </c>
      <c r="T89" s="77" t="str">
        <f t="shared" si="72"/>
        <v/>
      </c>
      <c r="U89" s="337" t="str">
        <f t="shared" si="73"/>
        <v/>
      </c>
      <c r="V89" s="40" t="str">
        <f t="shared" si="74"/>
        <v/>
      </c>
      <c r="W89" s="77" t="str">
        <f t="shared" si="75"/>
        <v/>
      </c>
      <c r="X89" s="41" t="str">
        <f t="shared" si="76"/>
        <v/>
      </c>
      <c r="Y89" s="41" t="str">
        <f t="shared" si="77"/>
        <v/>
      </c>
      <c r="Z89" s="41" t="str">
        <f t="shared" si="78"/>
        <v/>
      </c>
      <c r="AA89" s="42" t="str">
        <f t="shared" si="79"/>
        <v/>
      </c>
      <c r="AB89" s="338">
        <f t="shared" si="80"/>
        <v>0</v>
      </c>
      <c r="AC89" s="338" t="str">
        <f t="shared" si="81"/>
        <v/>
      </c>
      <c r="AD89" s="338" t="str">
        <f t="shared" si="82"/>
        <v/>
      </c>
      <c r="AE89" s="339" t="str">
        <f t="shared" si="83"/>
        <v/>
      </c>
      <c r="AF89" s="339" t="str">
        <f t="shared" si="84"/>
        <v/>
      </c>
      <c r="AG89" s="340" t="str">
        <f t="shared" si="85"/>
        <v/>
      </c>
      <c r="AH89" s="339" t="str">
        <f t="shared" si="86"/>
        <v/>
      </c>
      <c r="AI89" s="339" t="str">
        <f t="shared" si="87"/>
        <v/>
      </c>
      <c r="AJ89" s="340" t="str">
        <f t="shared" si="88"/>
        <v/>
      </c>
      <c r="AK89" s="339" t="str">
        <f t="shared" si="89"/>
        <v/>
      </c>
      <c r="AL89" s="339" t="str">
        <f t="shared" si="90"/>
        <v/>
      </c>
      <c r="AM89" s="340" t="str">
        <f t="shared" si="91"/>
        <v/>
      </c>
      <c r="AN89" s="341" t="str">
        <f t="shared" si="92"/>
        <v/>
      </c>
      <c r="AO89" s="342" t="str">
        <f t="shared" si="93"/>
        <v/>
      </c>
      <c r="AP89" s="339" t="str">
        <f t="shared" si="94"/>
        <v/>
      </c>
      <c r="AQ89" s="340" t="str">
        <f t="shared" si="95"/>
        <v/>
      </c>
      <c r="AR89" s="342" t="str">
        <f t="shared" si="96"/>
        <v/>
      </c>
      <c r="AS89" s="339" t="str">
        <f t="shared" si="97"/>
        <v/>
      </c>
      <c r="AT89" s="340" t="str">
        <f t="shared" si="98"/>
        <v/>
      </c>
      <c r="AU89" s="342" t="str">
        <f t="shared" si="99"/>
        <v/>
      </c>
      <c r="AV89" s="339" t="str">
        <f t="shared" si="100"/>
        <v/>
      </c>
      <c r="AW89" s="340" t="str">
        <f t="shared" si="101"/>
        <v/>
      </c>
      <c r="AX89" s="343"/>
      <c r="AY89" s="340" t="str">
        <f t="shared" si="102"/>
        <v/>
      </c>
      <c r="AZ89" s="340" t="str">
        <f t="shared" si="103"/>
        <v/>
      </c>
      <c r="BA89" s="344" t="str">
        <f t="shared" si="104"/>
        <v/>
      </c>
      <c r="BB89" s="345" t="str">
        <f t="shared" si="105"/>
        <v/>
      </c>
      <c r="BC89" s="346" t="str">
        <f t="shared" si="106"/>
        <v/>
      </c>
      <c r="BD89" s="344" t="str">
        <f t="shared" si="107"/>
        <v/>
      </c>
      <c r="BE89" s="345" t="str">
        <f t="shared" si="108"/>
        <v/>
      </c>
      <c r="BF89" s="346" t="str">
        <f t="shared" si="109"/>
        <v/>
      </c>
      <c r="BG89" s="344" t="str">
        <f t="shared" si="110"/>
        <v/>
      </c>
      <c r="BH89" s="347" t="str">
        <f t="shared" si="111"/>
        <v/>
      </c>
      <c r="BI89" s="348" t="str">
        <f t="shared" si="112"/>
        <v/>
      </c>
      <c r="BJ89" s="348" t="str">
        <f t="shared" si="113"/>
        <v/>
      </c>
      <c r="BK89" s="486" t="str">
        <f t="shared" si="114"/>
        <v/>
      </c>
      <c r="BL89" s="349" t="str">
        <f t="shared" si="121"/>
        <v/>
      </c>
      <c r="BM89" s="135" t="str">
        <f t="shared" si="122"/>
        <v/>
      </c>
      <c r="BN89" s="136" t="str">
        <f t="shared" si="123"/>
        <v/>
      </c>
      <c r="BO89" s="137" t="str">
        <f t="shared" si="124"/>
        <v/>
      </c>
      <c r="BP89" s="135" t="str">
        <f t="shared" si="125"/>
        <v/>
      </c>
      <c r="BQ89" s="136" t="str">
        <f t="shared" si="126"/>
        <v/>
      </c>
      <c r="BR89" s="137" t="str">
        <f t="shared" si="127"/>
        <v/>
      </c>
      <c r="BS89" s="135" t="str">
        <f t="shared" si="128"/>
        <v/>
      </c>
      <c r="BT89" s="140" t="str">
        <f t="shared" si="129"/>
        <v/>
      </c>
      <c r="BU89" s="348" t="str">
        <f t="shared" si="115"/>
        <v/>
      </c>
      <c r="BV89" s="348" t="str">
        <f t="shared" si="116"/>
        <v/>
      </c>
      <c r="BW89" s="348" t="str">
        <f t="shared" si="117"/>
        <v/>
      </c>
      <c r="BX89" s="350" t="str">
        <f t="shared" si="118"/>
        <v/>
      </c>
      <c r="BY89" s="351" t="str">
        <f t="shared" si="119"/>
        <v/>
      </c>
    </row>
    <row r="90" spans="1:77" s="5" customFormat="1" ht="15.6" x14ac:dyDescent="0.3">
      <c r="A90" s="141">
        <v>69</v>
      </c>
      <c r="B90" s="333"/>
      <c r="C90" s="22"/>
      <c r="D90" s="754"/>
      <c r="E90" s="756"/>
      <c r="F90" s="758"/>
      <c r="G90" s="49"/>
      <c r="H90" s="334"/>
      <c r="I90" s="334"/>
      <c r="J90" s="335"/>
      <c r="K90" s="336"/>
      <c r="L90" s="38" t="str">
        <f t="shared" si="65"/>
        <v/>
      </c>
      <c r="M90" s="38" t="str">
        <f t="shared" si="66"/>
        <v/>
      </c>
      <c r="N90" s="38" t="str">
        <f t="shared" si="67"/>
        <v/>
      </c>
      <c r="O90" s="39" t="str">
        <f t="shared" si="68"/>
        <v/>
      </c>
      <c r="P90" s="40" t="str">
        <f t="shared" si="120"/>
        <v/>
      </c>
      <c r="Q90" s="77" t="str">
        <f t="shared" si="69"/>
        <v/>
      </c>
      <c r="R90" s="337" t="str">
        <f t="shared" si="70"/>
        <v/>
      </c>
      <c r="S90" s="40" t="str">
        <f t="shared" si="71"/>
        <v/>
      </c>
      <c r="T90" s="77" t="str">
        <f t="shared" si="72"/>
        <v/>
      </c>
      <c r="U90" s="337" t="str">
        <f t="shared" si="73"/>
        <v/>
      </c>
      <c r="V90" s="40" t="str">
        <f t="shared" si="74"/>
        <v/>
      </c>
      <c r="W90" s="77" t="str">
        <f t="shared" si="75"/>
        <v/>
      </c>
      <c r="X90" s="41" t="str">
        <f t="shared" si="76"/>
        <v/>
      </c>
      <c r="Y90" s="41" t="str">
        <f t="shared" si="77"/>
        <v/>
      </c>
      <c r="Z90" s="41" t="str">
        <f t="shared" si="78"/>
        <v/>
      </c>
      <c r="AA90" s="42" t="str">
        <f t="shared" si="79"/>
        <v/>
      </c>
      <c r="AB90" s="338">
        <f t="shared" si="80"/>
        <v>0</v>
      </c>
      <c r="AC90" s="338" t="str">
        <f t="shared" si="81"/>
        <v/>
      </c>
      <c r="AD90" s="338" t="str">
        <f t="shared" si="82"/>
        <v/>
      </c>
      <c r="AE90" s="339" t="str">
        <f t="shared" si="83"/>
        <v/>
      </c>
      <c r="AF90" s="339" t="str">
        <f t="shared" si="84"/>
        <v/>
      </c>
      <c r="AG90" s="340" t="str">
        <f t="shared" si="85"/>
        <v/>
      </c>
      <c r="AH90" s="339" t="str">
        <f t="shared" si="86"/>
        <v/>
      </c>
      <c r="AI90" s="339" t="str">
        <f t="shared" si="87"/>
        <v/>
      </c>
      <c r="AJ90" s="340" t="str">
        <f t="shared" si="88"/>
        <v/>
      </c>
      <c r="AK90" s="339" t="str">
        <f t="shared" si="89"/>
        <v/>
      </c>
      <c r="AL90" s="339" t="str">
        <f t="shared" si="90"/>
        <v/>
      </c>
      <c r="AM90" s="340" t="str">
        <f t="shared" si="91"/>
        <v/>
      </c>
      <c r="AN90" s="341" t="str">
        <f t="shared" si="92"/>
        <v/>
      </c>
      <c r="AO90" s="342" t="str">
        <f t="shared" si="93"/>
        <v/>
      </c>
      <c r="AP90" s="339" t="str">
        <f t="shared" si="94"/>
        <v/>
      </c>
      <c r="AQ90" s="340" t="str">
        <f t="shared" si="95"/>
        <v/>
      </c>
      <c r="AR90" s="342" t="str">
        <f t="shared" si="96"/>
        <v/>
      </c>
      <c r="AS90" s="339" t="str">
        <f t="shared" si="97"/>
        <v/>
      </c>
      <c r="AT90" s="340" t="str">
        <f t="shared" si="98"/>
        <v/>
      </c>
      <c r="AU90" s="342" t="str">
        <f t="shared" si="99"/>
        <v/>
      </c>
      <c r="AV90" s="339" t="str">
        <f t="shared" si="100"/>
        <v/>
      </c>
      <c r="AW90" s="340" t="str">
        <f t="shared" si="101"/>
        <v/>
      </c>
      <c r="AX90" s="343"/>
      <c r="AY90" s="340" t="str">
        <f t="shared" si="102"/>
        <v/>
      </c>
      <c r="AZ90" s="340" t="str">
        <f t="shared" si="103"/>
        <v/>
      </c>
      <c r="BA90" s="344" t="str">
        <f t="shared" si="104"/>
        <v/>
      </c>
      <c r="BB90" s="345" t="str">
        <f t="shared" si="105"/>
        <v/>
      </c>
      <c r="BC90" s="346" t="str">
        <f t="shared" si="106"/>
        <v/>
      </c>
      <c r="BD90" s="344" t="str">
        <f t="shared" si="107"/>
        <v/>
      </c>
      <c r="BE90" s="345" t="str">
        <f t="shared" si="108"/>
        <v/>
      </c>
      <c r="BF90" s="346" t="str">
        <f t="shared" si="109"/>
        <v/>
      </c>
      <c r="BG90" s="344" t="str">
        <f t="shared" si="110"/>
        <v/>
      </c>
      <c r="BH90" s="347" t="str">
        <f t="shared" si="111"/>
        <v/>
      </c>
      <c r="BI90" s="348" t="str">
        <f t="shared" si="112"/>
        <v/>
      </c>
      <c r="BJ90" s="348" t="str">
        <f t="shared" si="113"/>
        <v/>
      </c>
      <c r="BK90" s="486" t="str">
        <f t="shared" si="114"/>
        <v/>
      </c>
      <c r="BL90" s="349" t="str">
        <f t="shared" si="121"/>
        <v/>
      </c>
      <c r="BM90" s="135" t="str">
        <f t="shared" si="122"/>
        <v/>
      </c>
      <c r="BN90" s="136" t="str">
        <f t="shared" si="123"/>
        <v/>
      </c>
      <c r="BO90" s="137" t="str">
        <f t="shared" si="124"/>
        <v/>
      </c>
      <c r="BP90" s="135" t="str">
        <f t="shared" si="125"/>
        <v/>
      </c>
      <c r="BQ90" s="136" t="str">
        <f t="shared" si="126"/>
        <v/>
      </c>
      <c r="BR90" s="137" t="str">
        <f t="shared" si="127"/>
        <v/>
      </c>
      <c r="BS90" s="135" t="str">
        <f t="shared" si="128"/>
        <v/>
      </c>
      <c r="BT90" s="140" t="str">
        <f t="shared" si="129"/>
        <v/>
      </c>
      <c r="BU90" s="348" t="str">
        <f t="shared" si="115"/>
        <v/>
      </c>
      <c r="BV90" s="348" t="str">
        <f t="shared" si="116"/>
        <v/>
      </c>
      <c r="BW90" s="348" t="str">
        <f t="shared" si="117"/>
        <v/>
      </c>
      <c r="BX90" s="350" t="str">
        <f t="shared" si="118"/>
        <v/>
      </c>
      <c r="BY90" s="351" t="str">
        <f t="shared" si="119"/>
        <v/>
      </c>
    </row>
    <row r="91" spans="1:77" s="5" customFormat="1" ht="15.6" x14ac:dyDescent="0.3">
      <c r="A91" s="141">
        <v>70</v>
      </c>
      <c r="B91" s="333"/>
      <c r="C91" s="22"/>
      <c r="D91" s="754"/>
      <c r="E91" s="756"/>
      <c r="F91" s="758"/>
      <c r="G91" s="49"/>
      <c r="H91" s="334"/>
      <c r="I91" s="334"/>
      <c r="J91" s="335"/>
      <c r="K91" s="336"/>
      <c r="L91" s="38" t="str">
        <f t="shared" si="65"/>
        <v/>
      </c>
      <c r="M91" s="38" t="str">
        <f t="shared" si="66"/>
        <v/>
      </c>
      <c r="N91" s="38" t="str">
        <f t="shared" si="67"/>
        <v/>
      </c>
      <c r="O91" s="39" t="str">
        <f t="shared" si="68"/>
        <v/>
      </c>
      <c r="P91" s="40" t="str">
        <f t="shared" si="120"/>
        <v/>
      </c>
      <c r="Q91" s="77" t="str">
        <f t="shared" si="69"/>
        <v/>
      </c>
      <c r="R91" s="337" t="str">
        <f t="shared" si="70"/>
        <v/>
      </c>
      <c r="S91" s="40" t="str">
        <f t="shared" si="71"/>
        <v/>
      </c>
      <c r="T91" s="77" t="str">
        <f t="shared" si="72"/>
        <v/>
      </c>
      <c r="U91" s="337" t="str">
        <f t="shared" si="73"/>
        <v/>
      </c>
      <c r="V91" s="40" t="str">
        <f t="shared" si="74"/>
        <v/>
      </c>
      <c r="W91" s="77" t="str">
        <f t="shared" si="75"/>
        <v/>
      </c>
      <c r="X91" s="41" t="str">
        <f t="shared" si="76"/>
        <v/>
      </c>
      <c r="Y91" s="41" t="str">
        <f t="shared" si="77"/>
        <v/>
      </c>
      <c r="Z91" s="41" t="str">
        <f t="shared" si="78"/>
        <v/>
      </c>
      <c r="AA91" s="42" t="str">
        <f t="shared" si="79"/>
        <v/>
      </c>
      <c r="AB91" s="338">
        <f t="shared" si="80"/>
        <v>0</v>
      </c>
      <c r="AC91" s="338" t="str">
        <f t="shared" si="81"/>
        <v/>
      </c>
      <c r="AD91" s="338" t="str">
        <f t="shared" si="82"/>
        <v/>
      </c>
      <c r="AE91" s="339" t="str">
        <f t="shared" si="83"/>
        <v/>
      </c>
      <c r="AF91" s="339" t="str">
        <f t="shared" si="84"/>
        <v/>
      </c>
      <c r="AG91" s="340" t="str">
        <f t="shared" si="85"/>
        <v/>
      </c>
      <c r="AH91" s="339" t="str">
        <f t="shared" si="86"/>
        <v/>
      </c>
      <c r="AI91" s="339" t="str">
        <f t="shared" si="87"/>
        <v/>
      </c>
      <c r="AJ91" s="340" t="str">
        <f t="shared" si="88"/>
        <v/>
      </c>
      <c r="AK91" s="339" t="str">
        <f t="shared" si="89"/>
        <v/>
      </c>
      <c r="AL91" s="339" t="str">
        <f t="shared" si="90"/>
        <v/>
      </c>
      <c r="AM91" s="340" t="str">
        <f t="shared" si="91"/>
        <v/>
      </c>
      <c r="AN91" s="341" t="str">
        <f t="shared" si="92"/>
        <v/>
      </c>
      <c r="AO91" s="342" t="str">
        <f t="shared" si="93"/>
        <v/>
      </c>
      <c r="AP91" s="339" t="str">
        <f t="shared" si="94"/>
        <v/>
      </c>
      <c r="AQ91" s="340" t="str">
        <f t="shared" si="95"/>
        <v/>
      </c>
      <c r="AR91" s="342" t="str">
        <f t="shared" si="96"/>
        <v/>
      </c>
      <c r="AS91" s="339" t="str">
        <f t="shared" si="97"/>
        <v/>
      </c>
      <c r="AT91" s="340" t="str">
        <f t="shared" si="98"/>
        <v/>
      </c>
      <c r="AU91" s="342" t="str">
        <f t="shared" si="99"/>
        <v/>
      </c>
      <c r="AV91" s="339" t="str">
        <f t="shared" si="100"/>
        <v/>
      </c>
      <c r="AW91" s="340" t="str">
        <f t="shared" si="101"/>
        <v/>
      </c>
      <c r="AX91" s="343"/>
      <c r="AY91" s="340" t="str">
        <f t="shared" si="102"/>
        <v/>
      </c>
      <c r="AZ91" s="340" t="str">
        <f t="shared" si="103"/>
        <v/>
      </c>
      <c r="BA91" s="344" t="str">
        <f t="shared" si="104"/>
        <v/>
      </c>
      <c r="BB91" s="345" t="str">
        <f t="shared" si="105"/>
        <v/>
      </c>
      <c r="BC91" s="346" t="str">
        <f t="shared" si="106"/>
        <v/>
      </c>
      <c r="BD91" s="344" t="str">
        <f t="shared" si="107"/>
        <v/>
      </c>
      <c r="BE91" s="345" t="str">
        <f t="shared" si="108"/>
        <v/>
      </c>
      <c r="BF91" s="346" t="str">
        <f t="shared" si="109"/>
        <v/>
      </c>
      <c r="BG91" s="344" t="str">
        <f t="shared" si="110"/>
        <v/>
      </c>
      <c r="BH91" s="347" t="str">
        <f t="shared" si="111"/>
        <v/>
      </c>
      <c r="BI91" s="348" t="str">
        <f t="shared" si="112"/>
        <v/>
      </c>
      <c r="BJ91" s="348" t="str">
        <f t="shared" si="113"/>
        <v/>
      </c>
      <c r="BK91" s="486" t="str">
        <f t="shared" si="114"/>
        <v/>
      </c>
      <c r="BL91" s="349" t="str">
        <f t="shared" si="121"/>
        <v/>
      </c>
      <c r="BM91" s="135" t="str">
        <f t="shared" si="122"/>
        <v/>
      </c>
      <c r="BN91" s="136" t="str">
        <f t="shared" si="123"/>
        <v/>
      </c>
      <c r="BO91" s="137" t="str">
        <f t="shared" si="124"/>
        <v/>
      </c>
      <c r="BP91" s="135" t="str">
        <f t="shared" si="125"/>
        <v/>
      </c>
      <c r="BQ91" s="136" t="str">
        <f t="shared" si="126"/>
        <v/>
      </c>
      <c r="BR91" s="137" t="str">
        <f t="shared" si="127"/>
        <v/>
      </c>
      <c r="BS91" s="135" t="str">
        <f t="shared" si="128"/>
        <v/>
      </c>
      <c r="BT91" s="140" t="str">
        <f t="shared" si="129"/>
        <v/>
      </c>
      <c r="BU91" s="348" t="str">
        <f t="shared" si="115"/>
        <v/>
      </c>
      <c r="BV91" s="348" t="str">
        <f t="shared" si="116"/>
        <v/>
      </c>
      <c r="BW91" s="348" t="str">
        <f t="shared" si="117"/>
        <v/>
      </c>
      <c r="BX91" s="350" t="str">
        <f t="shared" si="118"/>
        <v/>
      </c>
      <c r="BY91" s="351" t="str">
        <f t="shared" si="119"/>
        <v/>
      </c>
    </row>
    <row r="92" spans="1:77" s="5" customFormat="1" ht="15.6" x14ac:dyDescent="0.3">
      <c r="A92" s="141">
        <v>71</v>
      </c>
      <c r="B92" s="333"/>
      <c r="C92" s="22"/>
      <c r="D92" s="754"/>
      <c r="E92" s="756"/>
      <c r="F92" s="758"/>
      <c r="G92" s="49"/>
      <c r="H92" s="334"/>
      <c r="I92" s="334"/>
      <c r="J92" s="335"/>
      <c r="K92" s="336"/>
      <c r="L92" s="38" t="str">
        <f t="shared" si="65"/>
        <v/>
      </c>
      <c r="M92" s="38" t="str">
        <f t="shared" si="66"/>
        <v/>
      </c>
      <c r="N92" s="38" t="str">
        <f t="shared" si="67"/>
        <v/>
      </c>
      <c r="O92" s="39" t="str">
        <f t="shared" si="68"/>
        <v/>
      </c>
      <c r="P92" s="40" t="str">
        <f t="shared" si="120"/>
        <v/>
      </c>
      <c r="Q92" s="77" t="str">
        <f t="shared" si="69"/>
        <v/>
      </c>
      <c r="R92" s="337" t="str">
        <f t="shared" si="70"/>
        <v/>
      </c>
      <c r="S92" s="40" t="str">
        <f t="shared" si="71"/>
        <v/>
      </c>
      <c r="T92" s="77" t="str">
        <f t="shared" si="72"/>
        <v/>
      </c>
      <c r="U92" s="337" t="str">
        <f t="shared" si="73"/>
        <v/>
      </c>
      <c r="V92" s="40" t="str">
        <f t="shared" si="74"/>
        <v/>
      </c>
      <c r="W92" s="77" t="str">
        <f t="shared" si="75"/>
        <v/>
      </c>
      <c r="X92" s="41" t="str">
        <f t="shared" si="76"/>
        <v/>
      </c>
      <c r="Y92" s="41" t="str">
        <f t="shared" si="77"/>
        <v/>
      </c>
      <c r="Z92" s="41" t="str">
        <f t="shared" si="78"/>
        <v/>
      </c>
      <c r="AA92" s="42" t="str">
        <f t="shared" si="79"/>
        <v/>
      </c>
      <c r="AB92" s="338">
        <f t="shared" si="80"/>
        <v>0</v>
      </c>
      <c r="AC92" s="338" t="str">
        <f t="shared" si="81"/>
        <v/>
      </c>
      <c r="AD92" s="338" t="str">
        <f t="shared" si="82"/>
        <v/>
      </c>
      <c r="AE92" s="339" t="str">
        <f t="shared" si="83"/>
        <v/>
      </c>
      <c r="AF92" s="339" t="str">
        <f t="shared" si="84"/>
        <v/>
      </c>
      <c r="AG92" s="340" t="str">
        <f t="shared" si="85"/>
        <v/>
      </c>
      <c r="AH92" s="339" t="str">
        <f t="shared" si="86"/>
        <v/>
      </c>
      <c r="AI92" s="339" t="str">
        <f t="shared" si="87"/>
        <v/>
      </c>
      <c r="AJ92" s="340" t="str">
        <f t="shared" si="88"/>
        <v/>
      </c>
      <c r="AK92" s="339" t="str">
        <f t="shared" si="89"/>
        <v/>
      </c>
      <c r="AL92" s="339" t="str">
        <f t="shared" si="90"/>
        <v/>
      </c>
      <c r="AM92" s="340" t="str">
        <f t="shared" si="91"/>
        <v/>
      </c>
      <c r="AN92" s="341" t="str">
        <f t="shared" si="92"/>
        <v/>
      </c>
      <c r="AO92" s="342" t="str">
        <f t="shared" si="93"/>
        <v/>
      </c>
      <c r="AP92" s="339" t="str">
        <f t="shared" si="94"/>
        <v/>
      </c>
      <c r="AQ92" s="340" t="str">
        <f t="shared" si="95"/>
        <v/>
      </c>
      <c r="AR92" s="342" t="str">
        <f t="shared" si="96"/>
        <v/>
      </c>
      <c r="AS92" s="339" t="str">
        <f t="shared" si="97"/>
        <v/>
      </c>
      <c r="AT92" s="340" t="str">
        <f t="shared" si="98"/>
        <v/>
      </c>
      <c r="AU92" s="342" t="str">
        <f t="shared" si="99"/>
        <v/>
      </c>
      <c r="AV92" s="339" t="str">
        <f t="shared" si="100"/>
        <v/>
      </c>
      <c r="AW92" s="340" t="str">
        <f t="shared" si="101"/>
        <v/>
      </c>
      <c r="AX92" s="343"/>
      <c r="AY92" s="340" t="str">
        <f t="shared" si="102"/>
        <v/>
      </c>
      <c r="AZ92" s="340" t="str">
        <f t="shared" si="103"/>
        <v/>
      </c>
      <c r="BA92" s="344" t="str">
        <f t="shared" si="104"/>
        <v/>
      </c>
      <c r="BB92" s="345" t="str">
        <f t="shared" si="105"/>
        <v/>
      </c>
      <c r="BC92" s="346" t="str">
        <f t="shared" si="106"/>
        <v/>
      </c>
      <c r="BD92" s="344" t="str">
        <f t="shared" si="107"/>
        <v/>
      </c>
      <c r="BE92" s="345" t="str">
        <f t="shared" si="108"/>
        <v/>
      </c>
      <c r="BF92" s="346" t="str">
        <f t="shared" si="109"/>
        <v/>
      </c>
      <c r="BG92" s="344" t="str">
        <f t="shared" si="110"/>
        <v/>
      </c>
      <c r="BH92" s="347" t="str">
        <f t="shared" si="111"/>
        <v/>
      </c>
      <c r="BI92" s="348" t="str">
        <f t="shared" si="112"/>
        <v/>
      </c>
      <c r="BJ92" s="348" t="str">
        <f t="shared" si="113"/>
        <v/>
      </c>
      <c r="BK92" s="486" t="str">
        <f t="shared" si="114"/>
        <v/>
      </c>
      <c r="BL92" s="349" t="str">
        <f t="shared" si="121"/>
        <v/>
      </c>
      <c r="BM92" s="135" t="str">
        <f t="shared" si="122"/>
        <v/>
      </c>
      <c r="BN92" s="136" t="str">
        <f t="shared" si="123"/>
        <v/>
      </c>
      <c r="BO92" s="137" t="str">
        <f t="shared" si="124"/>
        <v/>
      </c>
      <c r="BP92" s="135" t="str">
        <f t="shared" si="125"/>
        <v/>
      </c>
      <c r="BQ92" s="136" t="str">
        <f t="shared" si="126"/>
        <v/>
      </c>
      <c r="BR92" s="137" t="str">
        <f t="shared" si="127"/>
        <v/>
      </c>
      <c r="BS92" s="135" t="str">
        <f t="shared" si="128"/>
        <v/>
      </c>
      <c r="BT92" s="140" t="str">
        <f t="shared" si="129"/>
        <v/>
      </c>
      <c r="BU92" s="348" t="str">
        <f t="shared" si="115"/>
        <v/>
      </c>
      <c r="BV92" s="348" t="str">
        <f t="shared" si="116"/>
        <v/>
      </c>
      <c r="BW92" s="348" t="str">
        <f t="shared" si="117"/>
        <v/>
      </c>
      <c r="BX92" s="350" t="str">
        <f t="shared" si="118"/>
        <v/>
      </c>
      <c r="BY92" s="351" t="str">
        <f t="shared" si="119"/>
        <v/>
      </c>
    </row>
    <row r="93" spans="1:77" s="5" customFormat="1" ht="15.6" x14ac:dyDescent="0.3">
      <c r="A93" s="141">
        <v>72</v>
      </c>
      <c r="B93" s="333"/>
      <c r="C93" s="22"/>
      <c r="D93" s="754"/>
      <c r="E93" s="756"/>
      <c r="F93" s="758"/>
      <c r="G93" s="49"/>
      <c r="H93" s="334"/>
      <c r="I93" s="334"/>
      <c r="J93" s="335"/>
      <c r="K93" s="336"/>
      <c r="L93" s="38" t="str">
        <f t="shared" si="65"/>
        <v/>
      </c>
      <c r="M93" s="38" t="str">
        <f t="shared" si="66"/>
        <v/>
      </c>
      <c r="N93" s="38" t="str">
        <f t="shared" si="67"/>
        <v/>
      </c>
      <c r="O93" s="39" t="str">
        <f t="shared" si="68"/>
        <v/>
      </c>
      <c r="P93" s="40" t="str">
        <f t="shared" si="120"/>
        <v/>
      </c>
      <c r="Q93" s="77" t="str">
        <f t="shared" si="69"/>
        <v/>
      </c>
      <c r="R93" s="337" t="str">
        <f t="shared" si="70"/>
        <v/>
      </c>
      <c r="S93" s="40" t="str">
        <f t="shared" si="71"/>
        <v/>
      </c>
      <c r="T93" s="77" t="str">
        <f t="shared" si="72"/>
        <v/>
      </c>
      <c r="U93" s="337" t="str">
        <f t="shared" si="73"/>
        <v/>
      </c>
      <c r="V93" s="40" t="str">
        <f t="shared" si="74"/>
        <v/>
      </c>
      <c r="W93" s="77" t="str">
        <f t="shared" si="75"/>
        <v/>
      </c>
      <c r="X93" s="41" t="str">
        <f t="shared" si="76"/>
        <v/>
      </c>
      <c r="Y93" s="41" t="str">
        <f t="shared" si="77"/>
        <v/>
      </c>
      <c r="Z93" s="41" t="str">
        <f t="shared" si="78"/>
        <v/>
      </c>
      <c r="AA93" s="42" t="str">
        <f t="shared" si="79"/>
        <v/>
      </c>
      <c r="AB93" s="338">
        <f t="shared" si="80"/>
        <v>0</v>
      </c>
      <c r="AC93" s="338" t="str">
        <f t="shared" si="81"/>
        <v/>
      </c>
      <c r="AD93" s="338" t="str">
        <f t="shared" si="82"/>
        <v/>
      </c>
      <c r="AE93" s="339" t="str">
        <f t="shared" si="83"/>
        <v/>
      </c>
      <c r="AF93" s="339" t="str">
        <f t="shared" si="84"/>
        <v/>
      </c>
      <c r="AG93" s="340" t="str">
        <f t="shared" si="85"/>
        <v/>
      </c>
      <c r="AH93" s="339" t="str">
        <f t="shared" si="86"/>
        <v/>
      </c>
      <c r="AI93" s="339" t="str">
        <f t="shared" si="87"/>
        <v/>
      </c>
      <c r="AJ93" s="340" t="str">
        <f t="shared" si="88"/>
        <v/>
      </c>
      <c r="AK93" s="339" t="str">
        <f t="shared" si="89"/>
        <v/>
      </c>
      <c r="AL93" s="339" t="str">
        <f t="shared" si="90"/>
        <v/>
      </c>
      <c r="AM93" s="340" t="str">
        <f t="shared" si="91"/>
        <v/>
      </c>
      <c r="AN93" s="341" t="str">
        <f t="shared" si="92"/>
        <v/>
      </c>
      <c r="AO93" s="342" t="str">
        <f t="shared" si="93"/>
        <v/>
      </c>
      <c r="AP93" s="339" t="str">
        <f t="shared" si="94"/>
        <v/>
      </c>
      <c r="AQ93" s="340" t="str">
        <f t="shared" si="95"/>
        <v/>
      </c>
      <c r="AR93" s="342" t="str">
        <f t="shared" si="96"/>
        <v/>
      </c>
      <c r="AS93" s="339" t="str">
        <f t="shared" si="97"/>
        <v/>
      </c>
      <c r="AT93" s="340" t="str">
        <f t="shared" si="98"/>
        <v/>
      </c>
      <c r="AU93" s="342" t="str">
        <f t="shared" si="99"/>
        <v/>
      </c>
      <c r="AV93" s="339" t="str">
        <f t="shared" si="100"/>
        <v/>
      </c>
      <c r="AW93" s="340" t="str">
        <f t="shared" si="101"/>
        <v/>
      </c>
      <c r="AX93" s="343"/>
      <c r="AY93" s="340" t="str">
        <f t="shared" si="102"/>
        <v/>
      </c>
      <c r="AZ93" s="340" t="str">
        <f t="shared" si="103"/>
        <v/>
      </c>
      <c r="BA93" s="344" t="str">
        <f t="shared" si="104"/>
        <v/>
      </c>
      <c r="BB93" s="345" t="str">
        <f t="shared" si="105"/>
        <v/>
      </c>
      <c r="BC93" s="346" t="str">
        <f t="shared" si="106"/>
        <v/>
      </c>
      <c r="BD93" s="344" t="str">
        <f t="shared" si="107"/>
        <v/>
      </c>
      <c r="BE93" s="345" t="str">
        <f t="shared" si="108"/>
        <v/>
      </c>
      <c r="BF93" s="346" t="str">
        <f t="shared" si="109"/>
        <v/>
      </c>
      <c r="BG93" s="344" t="str">
        <f t="shared" si="110"/>
        <v/>
      </c>
      <c r="BH93" s="347" t="str">
        <f t="shared" si="111"/>
        <v/>
      </c>
      <c r="BI93" s="348" t="str">
        <f t="shared" si="112"/>
        <v/>
      </c>
      <c r="BJ93" s="348" t="str">
        <f t="shared" si="113"/>
        <v/>
      </c>
      <c r="BK93" s="486" t="str">
        <f t="shared" si="114"/>
        <v/>
      </c>
      <c r="BL93" s="349" t="str">
        <f t="shared" si="121"/>
        <v/>
      </c>
      <c r="BM93" s="135" t="str">
        <f t="shared" si="122"/>
        <v/>
      </c>
      <c r="BN93" s="136" t="str">
        <f t="shared" si="123"/>
        <v/>
      </c>
      <c r="BO93" s="137" t="str">
        <f t="shared" si="124"/>
        <v/>
      </c>
      <c r="BP93" s="135" t="str">
        <f t="shared" si="125"/>
        <v/>
      </c>
      <c r="BQ93" s="136" t="str">
        <f t="shared" si="126"/>
        <v/>
      </c>
      <c r="BR93" s="137" t="str">
        <f t="shared" si="127"/>
        <v/>
      </c>
      <c r="BS93" s="135" t="str">
        <f t="shared" si="128"/>
        <v/>
      </c>
      <c r="BT93" s="140" t="str">
        <f t="shared" si="129"/>
        <v/>
      </c>
      <c r="BU93" s="348" t="str">
        <f t="shared" si="115"/>
        <v/>
      </c>
      <c r="BV93" s="348" t="str">
        <f t="shared" si="116"/>
        <v/>
      </c>
      <c r="BW93" s="348" t="str">
        <f t="shared" si="117"/>
        <v/>
      </c>
      <c r="BX93" s="350" t="str">
        <f t="shared" si="118"/>
        <v/>
      </c>
      <c r="BY93" s="351" t="str">
        <f t="shared" si="119"/>
        <v/>
      </c>
    </row>
    <row r="94" spans="1:77" s="5" customFormat="1" ht="15.6" x14ac:dyDescent="0.3">
      <c r="A94" s="141">
        <v>73</v>
      </c>
      <c r="B94" s="333"/>
      <c r="C94" s="22"/>
      <c r="D94" s="754"/>
      <c r="E94" s="756"/>
      <c r="F94" s="758"/>
      <c r="G94" s="49"/>
      <c r="H94" s="334"/>
      <c r="I94" s="334"/>
      <c r="J94" s="335"/>
      <c r="K94" s="336"/>
      <c r="L94" s="38" t="str">
        <f t="shared" si="65"/>
        <v/>
      </c>
      <c r="M94" s="38" t="str">
        <f t="shared" si="66"/>
        <v/>
      </c>
      <c r="N94" s="38" t="str">
        <f t="shared" si="67"/>
        <v/>
      </c>
      <c r="O94" s="39" t="str">
        <f t="shared" si="68"/>
        <v/>
      </c>
      <c r="P94" s="40" t="str">
        <f t="shared" si="120"/>
        <v/>
      </c>
      <c r="Q94" s="77" t="str">
        <f t="shared" si="69"/>
        <v/>
      </c>
      <c r="R94" s="337" t="str">
        <f t="shared" si="70"/>
        <v/>
      </c>
      <c r="S94" s="40" t="str">
        <f t="shared" si="71"/>
        <v/>
      </c>
      <c r="T94" s="77" t="str">
        <f t="shared" si="72"/>
        <v/>
      </c>
      <c r="U94" s="337" t="str">
        <f t="shared" si="73"/>
        <v/>
      </c>
      <c r="V94" s="40" t="str">
        <f t="shared" si="74"/>
        <v/>
      </c>
      <c r="W94" s="77" t="str">
        <f t="shared" si="75"/>
        <v/>
      </c>
      <c r="X94" s="41" t="str">
        <f t="shared" si="76"/>
        <v/>
      </c>
      <c r="Y94" s="41" t="str">
        <f t="shared" si="77"/>
        <v/>
      </c>
      <c r="Z94" s="41" t="str">
        <f t="shared" si="78"/>
        <v/>
      </c>
      <c r="AA94" s="42" t="str">
        <f t="shared" si="79"/>
        <v/>
      </c>
      <c r="AB94" s="338">
        <f t="shared" si="80"/>
        <v>0</v>
      </c>
      <c r="AC94" s="338" t="str">
        <f t="shared" si="81"/>
        <v/>
      </c>
      <c r="AD94" s="338" t="str">
        <f t="shared" si="82"/>
        <v/>
      </c>
      <c r="AE94" s="339" t="str">
        <f t="shared" si="83"/>
        <v/>
      </c>
      <c r="AF94" s="339" t="str">
        <f t="shared" si="84"/>
        <v/>
      </c>
      <c r="AG94" s="340" t="str">
        <f t="shared" si="85"/>
        <v/>
      </c>
      <c r="AH94" s="339" t="str">
        <f t="shared" si="86"/>
        <v/>
      </c>
      <c r="AI94" s="339" t="str">
        <f t="shared" si="87"/>
        <v/>
      </c>
      <c r="AJ94" s="340" t="str">
        <f t="shared" si="88"/>
        <v/>
      </c>
      <c r="AK94" s="339" t="str">
        <f t="shared" si="89"/>
        <v/>
      </c>
      <c r="AL94" s="339" t="str">
        <f t="shared" si="90"/>
        <v/>
      </c>
      <c r="AM94" s="340" t="str">
        <f t="shared" si="91"/>
        <v/>
      </c>
      <c r="AN94" s="341" t="str">
        <f t="shared" si="92"/>
        <v/>
      </c>
      <c r="AO94" s="342" t="str">
        <f t="shared" si="93"/>
        <v/>
      </c>
      <c r="AP94" s="339" t="str">
        <f t="shared" si="94"/>
        <v/>
      </c>
      <c r="AQ94" s="340" t="str">
        <f t="shared" si="95"/>
        <v/>
      </c>
      <c r="AR94" s="342" t="str">
        <f t="shared" si="96"/>
        <v/>
      </c>
      <c r="AS94" s="339" t="str">
        <f t="shared" si="97"/>
        <v/>
      </c>
      <c r="AT94" s="340" t="str">
        <f t="shared" si="98"/>
        <v/>
      </c>
      <c r="AU94" s="342" t="str">
        <f t="shared" si="99"/>
        <v/>
      </c>
      <c r="AV94" s="339" t="str">
        <f t="shared" si="100"/>
        <v/>
      </c>
      <c r="AW94" s="340" t="str">
        <f t="shared" si="101"/>
        <v/>
      </c>
      <c r="AX94" s="343"/>
      <c r="AY94" s="340" t="str">
        <f t="shared" si="102"/>
        <v/>
      </c>
      <c r="AZ94" s="340" t="str">
        <f t="shared" si="103"/>
        <v/>
      </c>
      <c r="BA94" s="344" t="str">
        <f t="shared" si="104"/>
        <v/>
      </c>
      <c r="BB94" s="345" t="str">
        <f t="shared" si="105"/>
        <v/>
      </c>
      <c r="BC94" s="346" t="str">
        <f t="shared" si="106"/>
        <v/>
      </c>
      <c r="BD94" s="344" t="str">
        <f t="shared" si="107"/>
        <v/>
      </c>
      <c r="BE94" s="345" t="str">
        <f t="shared" si="108"/>
        <v/>
      </c>
      <c r="BF94" s="346" t="str">
        <f t="shared" si="109"/>
        <v/>
      </c>
      <c r="BG94" s="344" t="str">
        <f t="shared" si="110"/>
        <v/>
      </c>
      <c r="BH94" s="347" t="str">
        <f t="shared" si="111"/>
        <v/>
      </c>
      <c r="BI94" s="348" t="str">
        <f t="shared" si="112"/>
        <v/>
      </c>
      <c r="BJ94" s="348" t="str">
        <f t="shared" si="113"/>
        <v/>
      </c>
      <c r="BK94" s="486" t="str">
        <f t="shared" si="114"/>
        <v/>
      </c>
      <c r="BL94" s="349" t="str">
        <f t="shared" si="121"/>
        <v/>
      </c>
      <c r="BM94" s="135" t="str">
        <f t="shared" si="122"/>
        <v/>
      </c>
      <c r="BN94" s="136" t="str">
        <f t="shared" si="123"/>
        <v/>
      </c>
      <c r="BO94" s="137" t="str">
        <f t="shared" si="124"/>
        <v/>
      </c>
      <c r="BP94" s="135" t="str">
        <f t="shared" si="125"/>
        <v/>
      </c>
      <c r="BQ94" s="136" t="str">
        <f t="shared" si="126"/>
        <v/>
      </c>
      <c r="BR94" s="137" t="str">
        <f t="shared" si="127"/>
        <v/>
      </c>
      <c r="BS94" s="135" t="str">
        <f t="shared" si="128"/>
        <v/>
      </c>
      <c r="BT94" s="140" t="str">
        <f t="shared" si="129"/>
        <v/>
      </c>
      <c r="BU94" s="348" t="str">
        <f t="shared" si="115"/>
        <v/>
      </c>
      <c r="BV94" s="348" t="str">
        <f t="shared" si="116"/>
        <v/>
      </c>
      <c r="BW94" s="348" t="str">
        <f t="shared" si="117"/>
        <v/>
      </c>
      <c r="BX94" s="350" t="str">
        <f t="shared" si="118"/>
        <v/>
      </c>
      <c r="BY94" s="351" t="str">
        <f t="shared" si="119"/>
        <v/>
      </c>
    </row>
    <row r="95" spans="1:77" s="5" customFormat="1" ht="15.6" x14ac:dyDescent="0.3">
      <c r="A95" s="141">
        <v>74</v>
      </c>
      <c r="B95" s="333"/>
      <c r="C95" s="22"/>
      <c r="D95" s="754"/>
      <c r="E95" s="756"/>
      <c r="F95" s="758"/>
      <c r="G95" s="49"/>
      <c r="H95" s="334"/>
      <c r="I95" s="334"/>
      <c r="J95" s="335"/>
      <c r="K95" s="336"/>
      <c r="L95" s="38" t="str">
        <f t="shared" si="65"/>
        <v/>
      </c>
      <c r="M95" s="38" t="str">
        <f t="shared" si="66"/>
        <v/>
      </c>
      <c r="N95" s="38" t="str">
        <f t="shared" si="67"/>
        <v/>
      </c>
      <c r="O95" s="39" t="str">
        <f t="shared" si="68"/>
        <v/>
      </c>
      <c r="P95" s="40" t="str">
        <f t="shared" si="120"/>
        <v/>
      </c>
      <c r="Q95" s="77" t="str">
        <f t="shared" si="69"/>
        <v/>
      </c>
      <c r="R95" s="337" t="str">
        <f t="shared" si="70"/>
        <v/>
      </c>
      <c r="S95" s="40" t="str">
        <f t="shared" si="71"/>
        <v/>
      </c>
      <c r="T95" s="77" t="str">
        <f t="shared" si="72"/>
        <v/>
      </c>
      <c r="U95" s="337" t="str">
        <f t="shared" si="73"/>
        <v/>
      </c>
      <c r="V95" s="40" t="str">
        <f t="shared" si="74"/>
        <v/>
      </c>
      <c r="W95" s="77" t="str">
        <f t="shared" si="75"/>
        <v/>
      </c>
      <c r="X95" s="41" t="str">
        <f t="shared" si="76"/>
        <v/>
      </c>
      <c r="Y95" s="41" t="str">
        <f t="shared" si="77"/>
        <v/>
      </c>
      <c r="Z95" s="41" t="str">
        <f t="shared" si="78"/>
        <v/>
      </c>
      <c r="AA95" s="42" t="str">
        <f t="shared" si="79"/>
        <v/>
      </c>
      <c r="AB95" s="338">
        <f t="shared" si="80"/>
        <v>0</v>
      </c>
      <c r="AC95" s="338" t="str">
        <f t="shared" si="81"/>
        <v/>
      </c>
      <c r="AD95" s="338" t="str">
        <f t="shared" si="82"/>
        <v/>
      </c>
      <c r="AE95" s="339" t="str">
        <f t="shared" si="83"/>
        <v/>
      </c>
      <c r="AF95" s="339" t="str">
        <f t="shared" si="84"/>
        <v/>
      </c>
      <c r="AG95" s="340" t="str">
        <f t="shared" si="85"/>
        <v/>
      </c>
      <c r="AH95" s="339" t="str">
        <f t="shared" si="86"/>
        <v/>
      </c>
      <c r="AI95" s="339" t="str">
        <f t="shared" si="87"/>
        <v/>
      </c>
      <c r="AJ95" s="340" t="str">
        <f t="shared" si="88"/>
        <v/>
      </c>
      <c r="AK95" s="339" t="str">
        <f t="shared" si="89"/>
        <v/>
      </c>
      <c r="AL95" s="339" t="str">
        <f t="shared" si="90"/>
        <v/>
      </c>
      <c r="AM95" s="340" t="str">
        <f t="shared" si="91"/>
        <v/>
      </c>
      <c r="AN95" s="341" t="str">
        <f t="shared" si="92"/>
        <v/>
      </c>
      <c r="AO95" s="342" t="str">
        <f t="shared" si="93"/>
        <v/>
      </c>
      <c r="AP95" s="339" t="str">
        <f t="shared" si="94"/>
        <v/>
      </c>
      <c r="AQ95" s="340" t="str">
        <f t="shared" si="95"/>
        <v/>
      </c>
      <c r="AR95" s="342" t="str">
        <f t="shared" si="96"/>
        <v/>
      </c>
      <c r="AS95" s="339" t="str">
        <f t="shared" si="97"/>
        <v/>
      </c>
      <c r="AT95" s="340" t="str">
        <f t="shared" si="98"/>
        <v/>
      </c>
      <c r="AU95" s="342" t="str">
        <f t="shared" si="99"/>
        <v/>
      </c>
      <c r="AV95" s="339" t="str">
        <f t="shared" si="100"/>
        <v/>
      </c>
      <c r="AW95" s="340" t="str">
        <f t="shared" si="101"/>
        <v/>
      </c>
      <c r="AX95" s="343"/>
      <c r="AY95" s="340" t="str">
        <f t="shared" si="102"/>
        <v/>
      </c>
      <c r="AZ95" s="340" t="str">
        <f t="shared" si="103"/>
        <v/>
      </c>
      <c r="BA95" s="344" t="str">
        <f t="shared" si="104"/>
        <v/>
      </c>
      <c r="BB95" s="345" t="str">
        <f t="shared" si="105"/>
        <v/>
      </c>
      <c r="BC95" s="346" t="str">
        <f t="shared" si="106"/>
        <v/>
      </c>
      <c r="BD95" s="344" t="str">
        <f t="shared" si="107"/>
        <v/>
      </c>
      <c r="BE95" s="345" t="str">
        <f t="shared" si="108"/>
        <v/>
      </c>
      <c r="BF95" s="346" t="str">
        <f t="shared" si="109"/>
        <v/>
      </c>
      <c r="BG95" s="344" t="str">
        <f t="shared" si="110"/>
        <v/>
      </c>
      <c r="BH95" s="347" t="str">
        <f t="shared" si="111"/>
        <v/>
      </c>
      <c r="BI95" s="348" t="str">
        <f t="shared" si="112"/>
        <v/>
      </c>
      <c r="BJ95" s="348" t="str">
        <f t="shared" si="113"/>
        <v/>
      </c>
      <c r="BK95" s="486" t="str">
        <f t="shared" si="114"/>
        <v/>
      </c>
      <c r="BL95" s="349" t="str">
        <f t="shared" si="121"/>
        <v/>
      </c>
      <c r="BM95" s="135" t="str">
        <f t="shared" si="122"/>
        <v/>
      </c>
      <c r="BN95" s="136" t="str">
        <f t="shared" si="123"/>
        <v/>
      </c>
      <c r="BO95" s="137" t="str">
        <f t="shared" si="124"/>
        <v/>
      </c>
      <c r="BP95" s="135" t="str">
        <f t="shared" si="125"/>
        <v/>
      </c>
      <c r="BQ95" s="136" t="str">
        <f t="shared" si="126"/>
        <v/>
      </c>
      <c r="BR95" s="137" t="str">
        <f t="shared" si="127"/>
        <v/>
      </c>
      <c r="BS95" s="135" t="str">
        <f t="shared" si="128"/>
        <v/>
      </c>
      <c r="BT95" s="140" t="str">
        <f t="shared" si="129"/>
        <v/>
      </c>
      <c r="BU95" s="348" t="str">
        <f t="shared" si="115"/>
        <v/>
      </c>
      <c r="BV95" s="348" t="str">
        <f t="shared" si="116"/>
        <v/>
      </c>
      <c r="BW95" s="348" t="str">
        <f t="shared" si="117"/>
        <v/>
      </c>
      <c r="BX95" s="350" t="str">
        <f t="shared" si="118"/>
        <v/>
      </c>
      <c r="BY95" s="351" t="str">
        <f t="shared" si="119"/>
        <v/>
      </c>
    </row>
    <row r="96" spans="1:77" s="12" customFormat="1" ht="16.2" thickBot="1" x14ac:dyDescent="0.35">
      <c r="A96" s="141">
        <v>75</v>
      </c>
      <c r="B96" s="333"/>
      <c r="C96" s="22"/>
      <c r="D96" s="754"/>
      <c r="E96" s="756"/>
      <c r="F96" s="758"/>
      <c r="G96" s="49"/>
      <c r="H96" s="334"/>
      <c r="I96" s="334"/>
      <c r="J96" s="335"/>
      <c r="K96" s="336"/>
      <c r="L96" s="38" t="str">
        <f t="shared" si="65"/>
        <v/>
      </c>
      <c r="M96" s="38" t="str">
        <f t="shared" si="66"/>
        <v/>
      </c>
      <c r="N96" s="38" t="str">
        <f t="shared" si="67"/>
        <v/>
      </c>
      <c r="O96" s="39" t="str">
        <f t="shared" si="68"/>
        <v/>
      </c>
      <c r="P96" s="40" t="str">
        <f t="shared" si="120"/>
        <v/>
      </c>
      <c r="Q96" s="77" t="str">
        <f t="shared" si="69"/>
        <v/>
      </c>
      <c r="R96" s="337" t="str">
        <f t="shared" si="70"/>
        <v/>
      </c>
      <c r="S96" s="40" t="str">
        <f t="shared" si="71"/>
        <v/>
      </c>
      <c r="T96" s="77" t="str">
        <f t="shared" si="72"/>
        <v/>
      </c>
      <c r="U96" s="337" t="str">
        <f t="shared" si="73"/>
        <v/>
      </c>
      <c r="V96" s="40" t="str">
        <f t="shared" si="74"/>
        <v/>
      </c>
      <c r="W96" s="77" t="str">
        <f t="shared" si="75"/>
        <v/>
      </c>
      <c r="X96" s="41" t="str">
        <f t="shared" si="76"/>
        <v/>
      </c>
      <c r="Y96" s="41" t="str">
        <f t="shared" si="77"/>
        <v/>
      </c>
      <c r="Z96" s="41" t="str">
        <f t="shared" si="78"/>
        <v/>
      </c>
      <c r="AA96" s="42" t="str">
        <f t="shared" si="79"/>
        <v/>
      </c>
      <c r="AB96" s="338">
        <f t="shared" si="80"/>
        <v>0</v>
      </c>
      <c r="AC96" s="338" t="str">
        <f t="shared" si="81"/>
        <v/>
      </c>
      <c r="AD96" s="338" t="str">
        <f t="shared" si="82"/>
        <v/>
      </c>
      <c r="AE96" s="339" t="str">
        <f t="shared" si="83"/>
        <v/>
      </c>
      <c r="AF96" s="339" t="str">
        <f t="shared" si="84"/>
        <v/>
      </c>
      <c r="AG96" s="340" t="str">
        <f t="shared" si="85"/>
        <v/>
      </c>
      <c r="AH96" s="339" t="str">
        <f t="shared" si="86"/>
        <v/>
      </c>
      <c r="AI96" s="339" t="str">
        <f t="shared" si="87"/>
        <v/>
      </c>
      <c r="AJ96" s="340" t="str">
        <f t="shared" si="88"/>
        <v/>
      </c>
      <c r="AK96" s="339" t="str">
        <f t="shared" si="89"/>
        <v/>
      </c>
      <c r="AL96" s="339" t="str">
        <f t="shared" si="90"/>
        <v/>
      </c>
      <c r="AM96" s="340" t="str">
        <f t="shared" si="91"/>
        <v/>
      </c>
      <c r="AN96" s="341" t="str">
        <f t="shared" si="92"/>
        <v/>
      </c>
      <c r="AO96" s="342" t="str">
        <f t="shared" si="93"/>
        <v/>
      </c>
      <c r="AP96" s="339" t="str">
        <f t="shared" si="94"/>
        <v/>
      </c>
      <c r="AQ96" s="340" t="str">
        <f t="shared" si="95"/>
        <v/>
      </c>
      <c r="AR96" s="342" t="str">
        <f t="shared" si="96"/>
        <v/>
      </c>
      <c r="AS96" s="339" t="str">
        <f t="shared" si="97"/>
        <v/>
      </c>
      <c r="AT96" s="340" t="str">
        <f t="shared" si="98"/>
        <v/>
      </c>
      <c r="AU96" s="342" t="str">
        <f t="shared" si="99"/>
        <v/>
      </c>
      <c r="AV96" s="339" t="str">
        <f t="shared" si="100"/>
        <v/>
      </c>
      <c r="AW96" s="340" t="str">
        <f t="shared" si="101"/>
        <v/>
      </c>
      <c r="AX96" s="343"/>
      <c r="AY96" s="340" t="str">
        <f t="shared" si="102"/>
        <v/>
      </c>
      <c r="AZ96" s="340" t="str">
        <f t="shared" si="103"/>
        <v/>
      </c>
      <c r="BA96" s="344" t="str">
        <f t="shared" si="104"/>
        <v/>
      </c>
      <c r="BB96" s="345" t="str">
        <f t="shared" si="105"/>
        <v/>
      </c>
      <c r="BC96" s="346" t="str">
        <f t="shared" si="106"/>
        <v/>
      </c>
      <c r="BD96" s="344" t="str">
        <f t="shared" si="107"/>
        <v/>
      </c>
      <c r="BE96" s="345" t="str">
        <f t="shared" si="108"/>
        <v/>
      </c>
      <c r="BF96" s="346" t="str">
        <f t="shared" si="109"/>
        <v/>
      </c>
      <c r="BG96" s="344" t="str">
        <f t="shared" si="110"/>
        <v/>
      </c>
      <c r="BH96" s="347" t="str">
        <f t="shared" si="111"/>
        <v/>
      </c>
      <c r="BI96" s="348" t="str">
        <f t="shared" si="112"/>
        <v/>
      </c>
      <c r="BJ96" s="348" t="str">
        <f t="shared" si="113"/>
        <v/>
      </c>
      <c r="BK96" s="486" t="str">
        <f t="shared" si="114"/>
        <v/>
      </c>
      <c r="BL96" s="349" t="str">
        <f t="shared" si="121"/>
        <v/>
      </c>
      <c r="BM96" s="135" t="str">
        <f t="shared" si="122"/>
        <v/>
      </c>
      <c r="BN96" s="136" t="str">
        <f t="shared" si="123"/>
        <v/>
      </c>
      <c r="BO96" s="137" t="str">
        <f t="shared" si="124"/>
        <v/>
      </c>
      <c r="BP96" s="135" t="str">
        <f t="shared" si="125"/>
        <v/>
      </c>
      <c r="BQ96" s="136" t="str">
        <f t="shared" si="126"/>
        <v/>
      </c>
      <c r="BR96" s="137" t="str">
        <f t="shared" si="127"/>
        <v/>
      </c>
      <c r="BS96" s="135" t="str">
        <f t="shared" si="128"/>
        <v/>
      </c>
      <c r="BT96" s="140" t="str">
        <f t="shared" si="129"/>
        <v/>
      </c>
      <c r="BU96" s="348" t="str">
        <f t="shared" si="115"/>
        <v/>
      </c>
      <c r="BV96" s="348" t="str">
        <f t="shared" si="116"/>
        <v/>
      </c>
      <c r="BW96" s="348" t="str">
        <f t="shared" si="117"/>
        <v/>
      </c>
      <c r="BX96" s="350" t="str">
        <f t="shared" si="118"/>
        <v/>
      </c>
      <c r="BY96" s="351" t="str">
        <f t="shared" si="119"/>
        <v/>
      </c>
    </row>
    <row r="97" spans="1:77" s="5" customFormat="1" ht="15.6" x14ac:dyDescent="0.3">
      <c r="A97" s="141">
        <v>76</v>
      </c>
      <c r="B97" s="333"/>
      <c r="C97" s="22"/>
      <c r="D97" s="754"/>
      <c r="E97" s="756"/>
      <c r="F97" s="758"/>
      <c r="G97" s="49"/>
      <c r="H97" s="334"/>
      <c r="I97" s="334"/>
      <c r="J97" s="335"/>
      <c r="K97" s="336"/>
      <c r="L97" s="38" t="str">
        <f t="shared" si="65"/>
        <v/>
      </c>
      <c r="M97" s="38" t="str">
        <f t="shared" si="66"/>
        <v/>
      </c>
      <c r="N97" s="38" t="str">
        <f t="shared" si="67"/>
        <v/>
      </c>
      <c r="O97" s="39" t="str">
        <f t="shared" si="68"/>
        <v/>
      </c>
      <c r="P97" s="40" t="str">
        <f t="shared" si="120"/>
        <v/>
      </c>
      <c r="Q97" s="77" t="str">
        <f t="shared" si="69"/>
        <v/>
      </c>
      <c r="R97" s="337" t="str">
        <f t="shared" si="70"/>
        <v/>
      </c>
      <c r="S97" s="40" t="str">
        <f t="shared" si="71"/>
        <v/>
      </c>
      <c r="T97" s="77" t="str">
        <f t="shared" si="72"/>
        <v/>
      </c>
      <c r="U97" s="337" t="str">
        <f t="shared" si="73"/>
        <v/>
      </c>
      <c r="V97" s="40" t="str">
        <f t="shared" si="74"/>
        <v/>
      </c>
      <c r="W97" s="77" t="str">
        <f t="shared" si="75"/>
        <v/>
      </c>
      <c r="X97" s="41" t="str">
        <f t="shared" si="76"/>
        <v/>
      </c>
      <c r="Y97" s="41" t="str">
        <f t="shared" si="77"/>
        <v/>
      </c>
      <c r="Z97" s="41" t="str">
        <f t="shared" si="78"/>
        <v/>
      </c>
      <c r="AA97" s="42" t="str">
        <f t="shared" si="79"/>
        <v/>
      </c>
      <c r="AB97" s="338">
        <f t="shared" si="80"/>
        <v>0</v>
      </c>
      <c r="AC97" s="338" t="str">
        <f t="shared" si="81"/>
        <v/>
      </c>
      <c r="AD97" s="338" t="str">
        <f t="shared" si="82"/>
        <v/>
      </c>
      <c r="AE97" s="339" t="str">
        <f t="shared" si="83"/>
        <v/>
      </c>
      <c r="AF97" s="339" t="str">
        <f t="shared" si="84"/>
        <v/>
      </c>
      <c r="AG97" s="340" t="str">
        <f t="shared" si="85"/>
        <v/>
      </c>
      <c r="AH97" s="339" t="str">
        <f t="shared" si="86"/>
        <v/>
      </c>
      <c r="AI97" s="339" t="str">
        <f t="shared" si="87"/>
        <v/>
      </c>
      <c r="AJ97" s="340" t="str">
        <f t="shared" si="88"/>
        <v/>
      </c>
      <c r="AK97" s="339" t="str">
        <f t="shared" si="89"/>
        <v/>
      </c>
      <c r="AL97" s="339" t="str">
        <f t="shared" si="90"/>
        <v/>
      </c>
      <c r="AM97" s="340" t="str">
        <f t="shared" si="91"/>
        <v/>
      </c>
      <c r="AN97" s="341" t="str">
        <f t="shared" si="92"/>
        <v/>
      </c>
      <c r="AO97" s="342" t="str">
        <f t="shared" si="93"/>
        <v/>
      </c>
      <c r="AP97" s="339" t="str">
        <f t="shared" si="94"/>
        <v/>
      </c>
      <c r="AQ97" s="340" t="str">
        <f t="shared" si="95"/>
        <v/>
      </c>
      <c r="AR97" s="342" t="str">
        <f t="shared" si="96"/>
        <v/>
      </c>
      <c r="AS97" s="339" t="str">
        <f t="shared" si="97"/>
        <v/>
      </c>
      <c r="AT97" s="340" t="str">
        <f t="shared" si="98"/>
        <v/>
      </c>
      <c r="AU97" s="342" t="str">
        <f t="shared" si="99"/>
        <v/>
      </c>
      <c r="AV97" s="339" t="str">
        <f t="shared" si="100"/>
        <v/>
      </c>
      <c r="AW97" s="340" t="str">
        <f t="shared" si="101"/>
        <v/>
      </c>
      <c r="AX97" s="343"/>
      <c r="AY97" s="340" t="str">
        <f t="shared" si="102"/>
        <v/>
      </c>
      <c r="AZ97" s="340" t="str">
        <f t="shared" si="103"/>
        <v/>
      </c>
      <c r="BA97" s="344" t="str">
        <f t="shared" si="104"/>
        <v/>
      </c>
      <c r="BB97" s="345" t="str">
        <f t="shared" si="105"/>
        <v/>
      </c>
      <c r="BC97" s="346" t="str">
        <f t="shared" si="106"/>
        <v/>
      </c>
      <c r="BD97" s="344" t="str">
        <f t="shared" si="107"/>
        <v/>
      </c>
      <c r="BE97" s="345" t="str">
        <f t="shared" si="108"/>
        <v/>
      </c>
      <c r="BF97" s="346" t="str">
        <f t="shared" si="109"/>
        <v/>
      </c>
      <c r="BG97" s="344" t="str">
        <f t="shared" si="110"/>
        <v/>
      </c>
      <c r="BH97" s="347" t="str">
        <f t="shared" si="111"/>
        <v/>
      </c>
      <c r="BI97" s="348" t="str">
        <f t="shared" si="112"/>
        <v/>
      </c>
      <c r="BJ97" s="348" t="str">
        <f t="shared" si="113"/>
        <v/>
      </c>
      <c r="BK97" s="486" t="str">
        <f t="shared" si="114"/>
        <v/>
      </c>
      <c r="BL97" s="349" t="str">
        <f t="shared" si="121"/>
        <v/>
      </c>
      <c r="BM97" s="135" t="str">
        <f t="shared" si="122"/>
        <v/>
      </c>
      <c r="BN97" s="136" t="str">
        <f t="shared" si="123"/>
        <v/>
      </c>
      <c r="BO97" s="137" t="str">
        <f t="shared" si="124"/>
        <v/>
      </c>
      <c r="BP97" s="135" t="str">
        <f t="shared" si="125"/>
        <v/>
      </c>
      <c r="BQ97" s="136" t="str">
        <f t="shared" si="126"/>
        <v/>
      </c>
      <c r="BR97" s="137" t="str">
        <f t="shared" si="127"/>
        <v/>
      </c>
      <c r="BS97" s="135" t="str">
        <f t="shared" si="128"/>
        <v/>
      </c>
      <c r="BT97" s="140" t="str">
        <f t="shared" si="129"/>
        <v/>
      </c>
      <c r="BU97" s="348" t="str">
        <f t="shared" si="115"/>
        <v/>
      </c>
      <c r="BV97" s="348" t="str">
        <f t="shared" si="116"/>
        <v/>
      </c>
      <c r="BW97" s="348" t="str">
        <f t="shared" si="117"/>
        <v/>
      </c>
      <c r="BX97" s="350" t="str">
        <f t="shared" si="118"/>
        <v/>
      </c>
      <c r="BY97" s="351" t="str">
        <f t="shared" si="119"/>
        <v/>
      </c>
    </row>
    <row r="98" spans="1:77" s="5" customFormat="1" ht="15.6" x14ac:dyDescent="0.3">
      <c r="A98" s="141">
        <v>77</v>
      </c>
      <c r="B98" s="333"/>
      <c r="C98" s="22"/>
      <c r="D98" s="754"/>
      <c r="E98" s="756"/>
      <c r="F98" s="758"/>
      <c r="G98" s="49"/>
      <c r="H98" s="334"/>
      <c r="I98" s="334"/>
      <c r="J98" s="335"/>
      <c r="K98" s="336"/>
      <c r="L98" s="38" t="str">
        <f t="shared" si="65"/>
        <v/>
      </c>
      <c r="M98" s="38" t="str">
        <f t="shared" si="66"/>
        <v/>
      </c>
      <c r="N98" s="38" t="str">
        <f t="shared" si="67"/>
        <v/>
      </c>
      <c r="O98" s="39" t="str">
        <f t="shared" si="68"/>
        <v/>
      </c>
      <c r="P98" s="40" t="str">
        <f t="shared" si="120"/>
        <v/>
      </c>
      <c r="Q98" s="77" t="str">
        <f t="shared" si="69"/>
        <v/>
      </c>
      <c r="R98" s="337" t="str">
        <f t="shared" si="70"/>
        <v/>
      </c>
      <c r="S98" s="40" t="str">
        <f t="shared" si="71"/>
        <v/>
      </c>
      <c r="T98" s="77" t="str">
        <f t="shared" si="72"/>
        <v/>
      </c>
      <c r="U98" s="337" t="str">
        <f t="shared" si="73"/>
        <v/>
      </c>
      <c r="V98" s="40" t="str">
        <f t="shared" si="74"/>
        <v/>
      </c>
      <c r="W98" s="77" t="str">
        <f t="shared" si="75"/>
        <v/>
      </c>
      <c r="X98" s="41" t="str">
        <f t="shared" si="76"/>
        <v/>
      </c>
      <c r="Y98" s="41" t="str">
        <f t="shared" si="77"/>
        <v/>
      </c>
      <c r="Z98" s="41" t="str">
        <f t="shared" si="78"/>
        <v/>
      </c>
      <c r="AA98" s="42" t="str">
        <f t="shared" si="79"/>
        <v/>
      </c>
      <c r="AB98" s="338">
        <f t="shared" si="80"/>
        <v>0</v>
      </c>
      <c r="AC98" s="338" t="str">
        <f t="shared" si="81"/>
        <v/>
      </c>
      <c r="AD98" s="338" t="str">
        <f t="shared" si="82"/>
        <v/>
      </c>
      <c r="AE98" s="339" t="str">
        <f t="shared" si="83"/>
        <v/>
      </c>
      <c r="AF98" s="339" t="str">
        <f t="shared" si="84"/>
        <v/>
      </c>
      <c r="AG98" s="340" t="str">
        <f t="shared" si="85"/>
        <v/>
      </c>
      <c r="AH98" s="339" t="str">
        <f t="shared" si="86"/>
        <v/>
      </c>
      <c r="AI98" s="339" t="str">
        <f t="shared" si="87"/>
        <v/>
      </c>
      <c r="AJ98" s="340" t="str">
        <f t="shared" si="88"/>
        <v/>
      </c>
      <c r="AK98" s="339" t="str">
        <f t="shared" si="89"/>
        <v/>
      </c>
      <c r="AL98" s="339" t="str">
        <f t="shared" si="90"/>
        <v/>
      </c>
      <c r="AM98" s="340" t="str">
        <f t="shared" si="91"/>
        <v/>
      </c>
      <c r="AN98" s="341" t="str">
        <f t="shared" si="92"/>
        <v/>
      </c>
      <c r="AO98" s="342" t="str">
        <f t="shared" si="93"/>
        <v/>
      </c>
      <c r="AP98" s="339" t="str">
        <f t="shared" si="94"/>
        <v/>
      </c>
      <c r="AQ98" s="340" t="str">
        <f t="shared" si="95"/>
        <v/>
      </c>
      <c r="AR98" s="342" t="str">
        <f t="shared" si="96"/>
        <v/>
      </c>
      <c r="AS98" s="339" t="str">
        <f t="shared" si="97"/>
        <v/>
      </c>
      <c r="AT98" s="340" t="str">
        <f t="shared" si="98"/>
        <v/>
      </c>
      <c r="AU98" s="342" t="str">
        <f t="shared" si="99"/>
        <v/>
      </c>
      <c r="AV98" s="339" t="str">
        <f t="shared" si="100"/>
        <v/>
      </c>
      <c r="AW98" s="340" t="str">
        <f t="shared" si="101"/>
        <v/>
      </c>
      <c r="AX98" s="343"/>
      <c r="AY98" s="340" t="str">
        <f t="shared" si="102"/>
        <v/>
      </c>
      <c r="AZ98" s="340" t="str">
        <f t="shared" si="103"/>
        <v/>
      </c>
      <c r="BA98" s="344" t="str">
        <f t="shared" si="104"/>
        <v/>
      </c>
      <c r="BB98" s="345" t="str">
        <f t="shared" si="105"/>
        <v/>
      </c>
      <c r="BC98" s="346" t="str">
        <f t="shared" si="106"/>
        <v/>
      </c>
      <c r="BD98" s="344" t="str">
        <f t="shared" si="107"/>
        <v/>
      </c>
      <c r="BE98" s="345" t="str">
        <f t="shared" si="108"/>
        <v/>
      </c>
      <c r="BF98" s="346" t="str">
        <f t="shared" si="109"/>
        <v/>
      </c>
      <c r="BG98" s="344" t="str">
        <f t="shared" si="110"/>
        <v/>
      </c>
      <c r="BH98" s="347" t="str">
        <f t="shared" si="111"/>
        <v/>
      </c>
      <c r="BI98" s="348" t="str">
        <f t="shared" si="112"/>
        <v/>
      </c>
      <c r="BJ98" s="348" t="str">
        <f t="shared" si="113"/>
        <v/>
      </c>
      <c r="BK98" s="486" t="str">
        <f t="shared" si="114"/>
        <v/>
      </c>
      <c r="BL98" s="349" t="str">
        <f t="shared" si="121"/>
        <v/>
      </c>
      <c r="BM98" s="135" t="str">
        <f t="shared" si="122"/>
        <v/>
      </c>
      <c r="BN98" s="136" t="str">
        <f t="shared" si="123"/>
        <v/>
      </c>
      <c r="BO98" s="137" t="str">
        <f t="shared" si="124"/>
        <v/>
      </c>
      <c r="BP98" s="135" t="str">
        <f t="shared" si="125"/>
        <v/>
      </c>
      <c r="BQ98" s="136" t="str">
        <f t="shared" si="126"/>
        <v/>
      </c>
      <c r="BR98" s="137" t="str">
        <f t="shared" si="127"/>
        <v/>
      </c>
      <c r="BS98" s="135" t="str">
        <f t="shared" si="128"/>
        <v/>
      </c>
      <c r="BT98" s="140" t="str">
        <f t="shared" si="129"/>
        <v/>
      </c>
      <c r="BU98" s="348" t="str">
        <f t="shared" si="115"/>
        <v/>
      </c>
      <c r="BV98" s="348" t="str">
        <f t="shared" si="116"/>
        <v/>
      </c>
      <c r="BW98" s="348" t="str">
        <f t="shared" si="117"/>
        <v/>
      </c>
      <c r="BX98" s="350" t="str">
        <f t="shared" si="118"/>
        <v/>
      </c>
      <c r="BY98" s="351" t="str">
        <f t="shared" si="119"/>
        <v/>
      </c>
    </row>
    <row r="99" spans="1:77" s="5" customFormat="1" ht="15.6" x14ac:dyDescent="0.3">
      <c r="A99" s="141">
        <v>78</v>
      </c>
      <c r="B99" s="333"/>
      <c r="C99" s="22"/>
      <c r="D99" s="754"/>
      <c r="E99" s="756"/>
      <c r="F99" s="758"/>
      <c r="G99" s="49"/>
      <c r="H99" s="334"/>
      <c r="I99" s="334"/>
      <c r="J99" s="335"/>
      <c r="K99" s="336"/>
      <c r="L99" s="38" t="str">
        <f t="shared" si="65"/>
        <v/>
      </c>
      <c r="M99" s="38" t="str">
        <f t="shared" si="66"/>
        <v/>
      </c>
      <c r="N99" s="38" t="str">
        <f t="shared" si="67"/>
        <v/>
      </c>
      <c r="O99" s="39" t="str">
        <f t="shared" si="68"/>
        <v/>
      </c>
      <c r="P99" s="40" t="str">
        <f t="shared" si="120"/>
        <v/>
      </c>
      <c r="Q99" s="77" t="str">
        <f t="shared" si="69"/>
        <v/>
      </c>
      <c r="R99" s="337" t="str">
        <f t="shared" si="70"/>
        <v/>
      </c>
      <c r="S99" s="40" t="str">
        <f t="shared" si="71"/>
        <v/>
      </c>
      <c r="T99" s="77" t="str">
        <f t="shared" si="72"/>
        <v/>
      </c>
      <c r="U99" s="337" t="str">
        <f t="shared" si="73"/>
        <v/>
      </c>
      <c r="V99" s="40" t="str">
        <f t="shared" si="74"/>
        <v/>
      </c>
      <c r="W99" s="77" t="str">
        <f t="shared" si="75"/>
        <v/>
      </c>
      <c r="X99" s="41" t="str">
        <f t="shared" si="76"/>
        <v/>
      </c>
      <c r="Y99" s="41" t="str">
        <f t="shared" si="77"/>
        <v/>
      </c>
      <c r="Z99" s="41" t="str">
        <f t="shared" si="78"/>
        <v/>
      </c>
      <c r="AA99" s="42" t="str">
        <f t="shared" si="79"/>
        <v/>
      </c>
      <c r="AB99" s="338">
        <f t="shared" si="80"/>
        <v>0</v>
      </c>
      <c r="AC99" s="338" t="str">
        <f t="shared" si="81"/>
        <v/>
      </c>
      <c r="AD99" s="338" t="str">
        <f t="shared" si="82"/>
        <v/>
      </c>
      <c r="AE99" s="339" t="str">
        <f t="shared" si="83"/>
        <v/>
      </c>
      <c r="AF99" s="339" t="str">
        <f t="shared" si="84"/>
        <v/>
      </c>
      <c r="AG99" s="340" t="str">
        <f t="shared" si="85"/>
        <v/>
      </c>
      <c r="AH99" s="339" t="str">
        <f t="shared" si="86"/>
        <v/>
      </c>
      <c r="AI99" s="339" t="str">
        <f t="shared" si="87"/>
        <v/>
      </c>
      <c r="AJ99" s="340" t="str">
        <f t="shared" si="88"/>
        <v/>
      </c>
      <c r="AK99" s="339" t="str">
        <f t="shared" si="89"/>
        <v/>
      </c>
      <c r="AL99" s="339" t="str">
        <f t="shared" si="90"/>
        <v/>
      </c>
      <c r="AM99" s="340" t="str">
        <f t="shared" si="91"/>
        <v/>
      </c>
      <c r="AN99" s="341" t="str">
        <f t="shared" si="92"/>
        <v/>
      </c>
      <c r="AO99" s="342" t="str">
        <f t="shared" si="93"/>
        <v/>
      </c>
      <c r="AP99" s="339" t="str">
        <f t="shared" si="94"/>
        <v/>
      </c>
      <c r="AQ99" s="340" t="str">
        <f t="shared" si="95"/>
        <v/>
      </c>
      <c r="AR99" s="342" t="str">
        <f t="shared" si="96"/>
        <v/>
      </c>
      <c r="AS99" s="339" t="str">
        <f t="shared" si="97"/>
        <v/>
      </c>
      <c r="AT99" s="340" t="str">
        <f t="shared" si="98"/>
        <v/>
      </c>
      <c r="AU99" s="342" t="str">
        <f t="shared" si="99"/>
        <v/>
      </c>
      <c r="AV99" s="339" t="str">
        <f t="shared" si="100"/>
        <v/>
      </c>
      <c r="AW99" s="340" t="str">
        <f t="shared" si="101"/>
        <v/>
      </c>
      <c r="AX99" s="343"/>
      <c r="AY99" s="340" t="str">
        <f t="shared" si="102"/>
        <v/>
      </c>
      <c r="AZ99" s="340" t="str">
        <f t="shared" si="103"/>
        <v/>
      </c>
      <c r="BA99" s="344" t="str">
        <f t="shared" si="104"/>
        <v/>
      </c>
      <c r="BB99" s="345" t="str">
        <f t="shared" si="105"/>
        <v/>
      </c>
      <c r="BC99" s="346" t="str">
        <f t="shared" si="106"/>
        <v/>
      </c>
      <c r="BD99" s="344" t="str">
        <f t="shared" si="107"/>
        <v/>
      </c>
      <c r="BE99" s="345" t="str">
        <f t="shared" si="108"/>
        <v/>
      </c>
      <c r="BF99" s="346" t="str">
        <f t="shared" si="109"/>
        <v/>
      </c>
      <c r="BG99" s="344" t="str">
        <f t="shared" si="110"/>
        <v/>
      </c>
      <c r="BH99" s="347" t="str">
        <f t="shared" si="111"/>
        <v/>
      </c>
      <c r="BI99" s="348" t="str">
        <f t="shared" si="112"/>
        <v/>
      </c>
      <c r="BJ99" s="348" t="str">
        <f t="shared" si="113"/>
        <v/>
      </c>
      <c r="BK99" s="486" t="str">
        <f t="shared" si="114"/>
        <v/>
      </c>
      <c r="BL99" s="349" t="str">
        <f t="shared" si="121"/>
        <v/>
      </c>
      <c r="BM99" s="135" t="str">
        <f t="shared" si="122"/>
        <v/>
      </c>
      <c r="BN99" s="136" t="str">
        <f t="shared" si="123"/>
        <v/>
      </c>
      <c r="BO99" s="137" t="str">
        <f t="shared" si="124"/>
        <v/>
      </c>
      <c r="BP99" s="135" t="str">
        <f t="shared" si="125"/>
        <v/>
      </c>
      <c r="BQ99" s="136" t="str">
        <f t="shared" si="126"/>
        <v/>
      </c>
      <c r="BR99" s="137" t="str">
        <f t="shared" si="127"/>
        <v/>
      </c>
      <c r="BS99" s="135" t="str">
        <f t="shared" si="128"/>
        <v/>
      </c>
      <c r="BT99" s="140" t="str">
        <f t="shared" si="129"/>
        <v/>
      </c>
      <c r="BU99" s="348" t="str">
        <f t="shared" si="115"/>
        <v/>
      </c>
      <c r="BV99" s="348" t="str">
        <f t="shared" si="116"/>
        <v/>
      </c>
      <c r="BW99" s="348" t="str">
        <f t="shared" si="117"/>
        <v/>
      </c>
      <c r="BX99" s="350" t="str">
        <f t="shared" si="118"/>
        <v/>
      </c>
      <c r="BY99" s="351" t="str">
        <f t="shared" si="119"/>
        <v/>
      </c>
    </row>
    <row r="100" spans="1:77" s="5" customFormat="1" ht="15.6" x14ac:dyDescent="0.3">
      <c r="A100" s="141">
        <v>79</v>
      </c>
      <c r="B100" s="333"/>
      <c r="C100" s="22"/>
      <c r="D100" s="754"/>
      <c r="E100" s="756"/>
      <c r="F100" s="758"/>
      <c r="G100" s="49"/>
      <c r="H100" s="334"/>
      <c r="I100" s="334"/>
      <c r="J100" s="335"/>
      <c r="K100" s="336"/>
      <c r="L100" s="38" t="str">
        <f t="shared" si="65"/>
        <v/>
      </c>
      <c r="M100" s="38" t="str">
        <f t="shared" si="66"/>
        <v/>
      </c>
      <c r="N100" s="38" t="str">
        <f t="shared" si="67"/>
        <v/>
      </c>
      <c r="O100" s="39" t="str">
        <f t="shared" si="68"/>
        <v/>
      </c>
      <c r="P100" s="40" t="str">
        <f t="shared" si="120"/>
        <v/>
      </c>
      <c r="Q100" s="77" t="str">
        <f t="shared" si="69"/>
        <v/>
      </c>
      <c r="R100" s="337" t="str">
        <f t="shared" si="70"/>
        <v/>
      </c>
      <c r="S100" s="40" t="str">
        <f t="shared" si="71"/>
        <v/>
      </c>
      <c r="T100" s="77" t="str">
        <f t="shared" si="72"/>
        <v/>
      </c>
      <c r="U100" s="337" t="str">
        <f t="shared" si="73"/>
        <v/>
      </c>
      <c r="V100" s="40" t="str">
        <f t="shared" si="74"/>
        <v/>
      </c>
      <c r="W100" s="77" t="str">
        <f t="shared" si="75"/>
        <v/>
      </c>
      <c r="X100" s="41" t="str">
        <f t="shared" si="76"/>
        <v/>
      </c>
      <c r="Y100" s="41" t="str">
        <f t="shared" si="77"/>
        <v/>
      </c>
      <c r="Z100" s="41" t="str">
        <f t="shared" si="78"/>
        <v/>
      </c>
      <c r="AA100" s="42" t="str">
        <f t="shared" si="79"/>
        <v/>
      </c>
      <c r="AB100" s="338">
        <f t="shared" si="80"/>
        <v>0</v>
      </c>
      <c r="AC100" s="338" t="str">
        <f t="shared" si="81"/>
        <v/>
      </c>
      <c r="AD100" s="338" t="str">
        <f t="shared" si="82"/>
        <v/>
      </c>
      <c r="AE100" s="339" t="str">
        <f t="shared" si="83"/>
        <v/>
      </c>
      <c r="AF100" s="339" t="str">
        <f t="shared" si="84"/>
        <v/>
      </c>
      <c r="AG100" s="340" t="str">
        <f t="shared" si="85"/>
        <v/>
      </c>
      <c r="AH100" s="339" t="str">
        <f t="shared" si="86"/>
        <v/>
      </c>
      <c r="AI100" s="339" t="str">
        <f t="shared" si="87"/>
        <v/>
      </c>
      <c r="AJ100" s="340" t="str">
        <f t="shared" si="88"/>
        <v/>
      </c>
      <c r="AK100" s="339" t="str">
        <f t="shared" si="89"/>
        <v/>
      </c>
      <c r="AL100" s="339" t="str">
        <f t="shared" si="90"/>
        <v/>
      </c>
      <c r="AM100" s="340" t="str">
        <f t="shared" si="91"/>
        <v/>
      </c>
      <c r="AN100" s="341" t="str">
        <f t="shared" si="92"/>
        <v/>
      </c>
      <c r="AO100" s="342" t="str">
        <f t="shared" si="93"/>
        <v/>
      </c>
      <c r="AP100" s="339" t="str">
        <f t="shared" si="94"/>
        <v/>
      </c>
      <c r="AQ100" s="340" t="str">
        <f t="shared" si="95"/>
        <v/>
      </c>
      <c r="AR100" s="342" t="str">
        <f t="shared" si="96"/>
        <v/>
      </c>
      <c r="AS100" s="339" t="str">
        <f t="shared" si="97"/>
        <v/>
      </c>
      <c r="AT100" s="340" t="str">
        <f t="shared" si="98"/>
        <v/>
      </c>
      <c r="AU100" s="342" t="str">
        <f t="shared" si="99"/>
        <v/>
      </c>
      <c r="AV100" s="339" t="str">
        <f t="shared" si="100"/>
        <v/>
      </c>
      <c r="AW100" s="340" t="str">
        <f t="shared" si="101"/>
        <v/>
      </c>
      <c r="AX100" s="343"/>
      <c r="AY100" s="340" t="str">
        <f t="shared" si="102"/>
        <v/>
      </c>
      <c r="AZ100" s="340" t="str">
        <f t="shared" si="103"/>
        <v/>
      </c>
      <c r="BA100" s="344" t="str">
        <f t="shared" si="104"/>
        <v/>
      </c>
      <c r="BB100" s="345" t="str">
        <f t="shared" si="105"/>
        <v/>
      </c>
      <c r="BC100" s="346" t="str">
        <f t="shared" si="106"/>
        <v/>
      </c>
      <c r="BD100" s="344" t="str">
        <f t="shared" si="107"/>
        <v/>
      </c>
      <c r="BE100" s="345" t="str">
        <f t="shared" si="108"/>
        <v/>
      </c>
      <c r="BF100" s="346" t="str">
        <f t="shared" si="109"/>
        <v/>
      </c>
      <c r="BG100" s="344" t="str">
        <f t="shared" si="110"/>
        <v/>
      </c>
      <c r="BH100" s="347" t="str">
        <f t="shared" si="111"/>
        <v/>
      </c>
      <c r="BI100" s="348" t="str">
        <f t="shared" si="112"/>
        <v/>
      </c>
      <c r="BJ100" s="348" t="str">
        <f t="shared" si="113"/>
        <v/>
      </c>
      <c r="BK100" s="486" t="str">
        <f t="shared" si="114"/>
        <v/>
      </c>
      <c r="BL100" s="349" t="str">
        <f t="shared" si="121"/>
        <v/>
      </c>
      <c r="BM100" s="135" t="str">
        <f t="shared" si="122"/>
        <v/>
      </c>
      <c r="BN100" s="136" t="str">
        <f t="shared" si="123"/>
        <v/>
      </c>
      <c r="BO100" s="137" t="str">
        <f t="shared" si="124"/>
        <v/>
      </c>
      <c r="BP100" s="135" t="str">
        <f t="shared" si="125"/>
        <v/>
      </c>
      <c r="BQ100" s="136" t="str">
        <f t="shared" si="126"/>
        <v/>
      </c>
      <c r="BR100" s="137" t="str">
        <f t="shared" si="127"/>
        <v/>
      </c>
      <c r="BS100" s="135" t="str">
        <f t="shared" si="128"/>
        <v/>
      </c>
      <c r="BT100" s="140" t="str">
        <f t="shared" si="129"/>
        <v/>
      </c>
      <c r="BU100" s="348" t="str">
        <f t="shared" si="115"/>
        <v/>
      </c>
      <c r="BV100" s="348" t="str">
        <f t="shared" si="116"/>
        <v/>
      </c>
      <c r="BW100" s="348" t="str">
        <f t="shared" si="117"/>
        <v/>
      </c>
      <c r="BX100" s="350" t="str">
        <f t="shared" si="118"/>
        <v/>
      </c>
      <c r="BY100" s="351" t="str">
        <f t="shared" si="119"/>
        <v/>
      </c>
    </row>
    <row r="101" spans="1:77" s="5" customFormat="1" ht="15.6" x14ac:dyDescent="0.3">
      <c r="A101" s="141">
        <v>80</v>
      </c>
      <c r="B101" s="333"/>
      <c r="C101" s="22"/>
      <c r="D101" s="754"/>
      <c r="E101" s="756"/>
      <c r="F101" s="758"/>
      <c r="G101" s="49"/>
      <c r="H101" s="334"/>
      <c r="I101" s="334"/>
      <c r="J101" s="335"/>
      <c r="K101" s="336"/>
      <c r="L101" s="38" t="str">
        <f t="shared" si="65"/>
        <v/>
      </c>
      <c r="M101" s="38" t="str">
        <f t="shared" si="66"/>
        <v/>
      </c>
      <c r="N101" s="38" t="str">
        <f t="shared" si="67"/>
        <v/>
      </c>
      <c r="O101" s="39" t="str">
        <f t="shared" si="68"/>
        <v/>
      </c>
      <c r="P101" s="40" t="str">
        <f t="shared" si="120"/>
        <v/>
      </c>
      <c r="Q101" s="77" t="str">
        <f t="shared" si="69"/>
        <v/>
      </c>
      <c r="R101" s="337" t="str">
        <f t="shared" si="70"/>
        <v/>
      </c>
      <c r="S101" s="40" t="str">
        <f t="shared" si="71"/>
        <v/>
      </c>
      <c r="T101" s="77" t="str">
        <f t="shared" si="72"/>
        <v/>
      </c>
      <c r="U101" s="337" t="str">
        <f t="shared" si="73"/>
        <v/>
      </c>
      <c r="V101" s="40" t="str">
        <f t="shared" si="74"/>
        <v/>
      </c>
      <c r="W101" s="77" t="str">
        <f t="shared" si="75"/>
        <v/>
      </c>
      <c r="X101" s="41" t="str">
        <f t="shared" si="76"/>
        <v/>
      </c>
      <c r="Y101" s="41" t="str">
        <f t="shared" si="77"/>
        <v/>
      </c>
      <c r="Z101" s="41" t="str">
        <f t="shared" si="78"/>
        <v/>
      </c>
      <c r="AA101" s="42" t="str">
        <f t="shared" si="79"/>
        <v/>
      </c>
      <c r="AB101" s="338">
        <f t="shared" si="80"/>
        <v>0</v>
      </c>
      <c r="AC101" s="338" t="str">
        <f t="shared" si="81"/>
        <v/>
      </c>
      <c r="AD101" s="338" t="str">
        <f t="shared" si="82"/>
        <v/>
      </c>
      <c r="AE101" s="339" t="str">
        <f t="shared" si="83"/>
        <v/>
      </c>
      <c r="AF101" s="339" t="str">
        <f t="shared" si="84"/>
        <v/>
      </c>
      <c r="AG101" s="340" t="str">
        <f t="shared" si="85"/>
        <v/>
      </c>
      <c r="AH101" s="339" t="str">
        <f t="shared" si="86"/>
        <v/>
      </c>
      <c r="AI101" s="339" t="str">
        <f t="shared" si="87"/>
        <v/>
      </c>
      <c r="AJ101" s="340" t="str">
        <f t="shared" si="88"/>
        <v/>
      </c>
      <c r="AK101" s="339" t="str">
        <f t="shared" si="89"/>
        <v/>
      </c>
      <c r="AL101" s="339" t="str">
        <f t="shared" si="90"/>
        <v/>
      </c>
      <c r="AM101" s="340" t="str">
        <f t="shared" si="91"/>
        <v/>
      </c>
      <c r="AN101" s="341" t="str">
        <f t="shared" si="92"/>
        <v/>
      </c>
      <c r="AO101" s="342" t="str">
        <f t="shared" si="93"/>
        <v/>
      </c>
      <c r="AP101" s="339" t="str">
        <f t="shared" si="94"/>
        <v/>
      </c>
      <c r="AQ101" s="340" t="str">
        <f t="shared" si="95"/>
        <v/>
      </c>
      <c r="AR101" s="342" t="str">
        <f t="shared" si="96"/>
        <v/>
      </c>
      <c r="AS101" s="339" t="str">
        <f t="shared" si="97"/>
        <v/>
      </c>
      <c r="AT101" s="340" t="str">
        <f t="shared" si="98"/>
        <v/>
      </c>
      <c r="AU101" s="342" t="str">
        <f t="shared" si="99"/>
        <v/>
      </c>
      <c r="AV101" s="339" t="str">
        <f t="shared" si="100"/>
        <v/>
      </c>
      <c r="AW101" s="340" t="str">
        <f t="shared" si="101"/>
        <v/>
      </c>
      <c r="AX101" s="343"/>
      <c r="AY101" s="340" t="str">
        <f t="shared" si="102"/>
        <v/>
      </c>
      <c r="AZ101" s="340" t="str">
        <f t="shared" si="103"/>
        <v/>
      </c>
      <c r="BA101" s="344" t="str">
        <f t="shared" si="104"/>
        <v/>
      </c>
      <c r="BB101" s="345" t="str">
        <f t="shared" si="105"/>
        <v/>
      </c>
      <c r="BC101" s="346" t="str">
        <f t="shared" si="106"/>
        <v/>
      </c>
      <c r="BD101" s="344" t="str">
        <f t="shared" si="107"/>
        <v/>
      </c>
      <c r="BE101" s="345" t="str">
        <f t="shared" si="108"/>
        <v/>
      </c>
      <c r="BF101" s="346" t="str">
        <f t="shared" si="109"/>
        <v/>
      </c>
      <c r="BG101" s="344" t="str">
        <f t="shared" si="110"/>
        <v/>
      </c>
      <c r="BH101" s="347" t="str">
        <f t="shared" si="111"/>
        <v/>
      </c>
      <c r="BI101" s="348" t="str">
        <f t="shared" si="112"/>
        <v/>
      </c>
      <c r="BJ101" s="348" t="str">
        <f t="shared" si="113"/>
        <v/>
      </c>
      <c r="BK101" s="486" t="str">
        <f t="shared" si="114"/>
        <v/>
      </c>
      <c r="BL101" s="349" t="str">
        <f t="shared" si="121"/>
        <v/>
      </c>
      <c r="BM101" s="135" t="str">
        <f t="shared" si="122"/>
        <v/>
      </c>
      <c r="BN101" s="136" t="str">
        <f t="shared" si="123"/>
        <v/>
      </c>
      <c r="BO101" s="137" t="str">
        <f t="shared" si="124"/>
        <v/>
      </c>
      <c r="BP101" s="135" t="str">
        <f t="shared" si="125"/>
        <v/>
      </c>
      <c r="BQ101" s="136" t="str">
        <f t="shared" si="126"/>
        <v/>
      </c>
      <c r="BR101" s="137" t="str">
        <f t="shared" si="127"/>
        <v/>
      </c>
      <c r="BS101" s="135" t="str">
        <f t="shared" si="128"/>
        <v/>
      </c>
      <c r="BT101" s="140" t="str">
        <f t="shared" si="129"/>
        <v/>
      </c>
      <c r="BU101" s="348" t="str">
        <f t="shared" si="115"/>
        <v/>
      </c>
      <c r="BV101" s="348" t="str">
        <f t="shared" si="116"/>
        <v/>
      </c>
      <c r="BW101" s="348" t="str">
        <f t="shared" si="117"/>
        <v/>
      </c>
      <c r="BX101" s="350" t="str">
        <f t="shared" si="118"/>
        <v/>
      </c>
      <c r="BY101" s="351" t="str">
        <f t="shared" si="119"/>
        <v/>
      </c>
    </row>
    <row r="102" spans="1:77" s="5" customFormat="1" ht="15.6" x14ac:dyDescent="0.3">
      <c r="A102" s="141">
        <v>81</v>
      </c>
      <c r="B102" s="333"/>
      <c r="C102" s="22"/>
      <c r="D102" s="754"/>
      <c r="E102" s="756"/>
      <c r="F102" s="758"/>
      <c r="G102" s="49"/>
      <c r="H102" s="334"/>
      <c r="I102" s="334"/>
      <c r="J102" s="335"/>
      <c r="K102" s="336"/>
      <c r="L102" s="38" t="str">
        <f t="shared" si="65"/>
        <v/>
      </c>
      <c r="M102" s="38" t="str">
        <f t="shared" si="66"/>
        <v/>
      </c>
      <c r="N102" s="38" t="str">
        <f t="shared" si="67"/>
        <v/>
      </c>
      <c r="O102" s="39" t="str">
        <f t="shared" si="68"/>
        <v/>
      </c>
      <c r="P102" s="40" t="str">
        <f t="shared" si="120"/>
        <v/>
      </c>
      <c r="Q102" s="77" t="str">
        <f t="shared" si="69"/>
        <v/>
      </c>
      <c r="R102" s="337" t="str">
        <f t="shared" si="70"/>
        <v/>
      </c>
      <c r="S102" s="40" t="str">
        <f t="shared" si="71"/>
        <v/>
      </c>
      <c r="T102" s="77" t="str">
        <f t="shared" si="72"/>
        <v/>
      </c>
      <c r="U102" s="337" t="str">
        <f t="shared" si="73"/>
        <v/>
      </c>
      <c r="V102" s="40" t="str">
        <f t="shared" si="74"/>
        <v/>
      </c>
      <c r="W102" s="77" t="str">
        <f t="shared" si="75"/>
        <v/>
      </c>
      <c r="X102" s="41" t="str">
        <f t="shared" si="76"/>
        <v/>
      </c>
      <c r="Y102" s="41" t="str">
        <f t="shared" si="77"/>
        <v/>
      </c>
      <c r="Z102" s="41" t="str">
        <f t="shared" si="78"/>
        <v/>
      </c>
      <c r="AA102" s="42" t="str">
        <f t="shared" si="79"/>
        <v/>
      </c>
      <c r="AB102" s="338">
        <f t="shared" si="80"/>
        <v>0</v>
      </c>
      <c r="AC102" s="338" t="str">
        <f t="shared" si="81"/>
        <v/>
      </c>
      <c r="AD102" s="338" t="str">
        <f t="shared" si="82"/>
        <v/>
      </c>
      <c r="AE102" s="339" t="str">
        <f t="shared" si="83"/>
        <v/>
      </c>
      <c r="AF102" s="339" t="str">
        <f t="shared" si="84"/>
        <v/>
      </c>
      <c r="AG102" s="340" t="str">
        <f t="shared" si="85"/>
        <v/>
      </c>
      <c r="AH102" s="339" t="str">
        <f t="shared" si="86"/>
        <v/>
      </c>
      <c r="AI102" s="339" t="str">
        <f t="shared" si="87"/>
        <v/>
      </c>
      <c r="AJ102" s="340" t="str">
        <f t="shared" si="88"/>
        <v/>
      </c>
      <c r="AK102" s="339" t="str">
        <f t="shared" si="89"/>
        <v/>
      </c>
      <c r="AL102" s="339" t="str">
        <f t="shared" si="90"/>
        <v/>
      </c>
      <c r="AM102" s="340" t="str">
        <f t="shared" si="91"/>
        <v/>
      </c>
      <c r="AN102" s="341" t="str">
        <f t="shared" si="92"/>
        <v/>
      </c>
      <c r="AO102" s="342" t="str">
        <f t="shared" si="93"/>
        <v/>
      </c>
      <c r="AP102" s="339" t="str">
        <f t="shared" si="94"/>
        <v/>
      </c>
      <c r="AQ102" s="340" t="str">
        <f t="shared" si="95"/>
        <v/>
      </c>
      <c r="AR102" s="342" t="str">
        <f t="shared" si="96"/>
        <v/>
      </c>
      <c r="AS102" s="339" t="str">
        <f t="shared" si="97"/>
        <v/>
      </c>
      <c r="AT102" s="340" t="str">
        <f t="shared" si="98"/>
        <v/>
      </c>
      <c r="AU102" s="342" t="str">
        <f t="shared" si="99"/>
        <v/>
      </c>
      <c r="AV102" s="339" t="str">
        <f t="shared" si="100"/>
        <v/>
      </c>
      <c r="AW102" s="340" t="str">
        <f t="shared" si="101"/>
        <v/>
      </c>
      <c r="AX102" s="343"/>
      <c r="AY102" s="340" t="str">
        <f t="shared" si="102"/>
        <v/>
      </c>
      <c r="AZ102" s="340" t="str">
        <f t="shared" si="103"/>
        <v/>
      </c>
      <c r="BA102" s="344" t="str">
        <f t="shared" si="104"/>
        <v/>
      </c>
      <c r="BB102" s="345" t="str">
        <f t="shared" si="105"/>
        <v/>
      </c>
      <c r="BC102" s="346" t="str">
        <f t="shared" si="106"/>
        <v/>
      </c>
      <c r="BD102" s="344" t="str">
        <f t="shared" si="107"/>
        <v/>
      </c>
      <c r="BE102" s="345" t="str">
        <f t="shared" si="108"/>
        <v/>
      </c>
      <c r="BF102" s="346" t="str">
        <f t="shared" si="109"/>
        <v/>
      </c>
      <c r="BG102" s="344" t="str">
        <f t="shared" si="110"/>
        <v/>
      </c>
      <c r="BH102" s="347" t="str">
        <f t="shared" si="111"/>
        <v/>
      </c>
      <c r="BI102" s="348" t="str">
        <f t="shared" si="112"/>
        <v/>
      </c>
      <c r="BJ102" s="348" t="str">
        <f t="shared" si="113"/>
        <v/>
      </c>
      <c r="BK102" s="486" t="str">
        <f t="shared" si="114"/>
        <v/>
      </c>
      <c r="BL102" s="349" t="str">
        <f t="shared" si="121"/>
        <v/>
      </c>
      <c r="BM102" s="135" t="str">
        <f t="shared" si="122"/>
        <v/>
      </c>
      <c r="BN102" s="136" t="str">
        <f t="shared" si="123"/>
        <v/>
      </c>
      <c r="BO102" s="137" t="str">
        <f t="shared" si="124"/>
        <v/>
      </c>
      <c r="BP102" s="135" t="str">
        <f t="shared" si="125"/>
        <v/>
      </c>
      <c r="BQ102" s="136" t="str">
        <f t="shared" si="126"/>
        <v/>
      </c>
      <c r="BR102" s="137" t="str">
        <f t="shared" si="127"/>
        <v/>
      </c>
      <c r="BS102" s="135" t="str">
        <f t="shared" si="128"/>
        <v/>
      </c>
      <c r="BT102" s="140" t="str">
        <f t="shared" si="129"/>
        <v/>
      </c>
      <c r="BU102" s="348" t="str">
        <f t="shared" si="115"/>
        <v/>
      </c>
      <c r="BV102" s="348" t="str">
        <f t="shared" si="116"/>
        <v/>
      </c>
      <c r="BW102" s="348" t="str">
        <f t="shared" si="117"/>
        <v/>
      </c>
      <c r="BX102" s="350" t="str">
        <f t="shared" si="118"/>
        <v/>
      </c>
      <c r="BY102" s="351" t="str">
        <f t="shared" si="119"/>
        <v/>
      </c>
    </row>
    <row r="103" spans="1:77" s="5" customFormat="1" ht="15.6" x14ac:dyDescent="0.3">
      <c r="A103" s="141">
        <v>82</v>
      </c>
      <c r="B103" s="333"/>
      <c r="C103" s="22"/>
      <c r="D103" s="754"/>
      <c r="E103" s="756"/>
      <c r="F103" s="758"/>
      <c r="G103" s="49"/>
      <c r="H103" s="334"/>
      <c r="I103" s="334"/>
      <c r="J103" s="335"/>
      <c r="K103" s="336"/>
      <c r="L103" s="38" t="str">
        <f t="shared" si="65"/>
        <v/>
      </c>
      <c r="M103" s="38" t="str">
        <f t="shared" si="66"/>
        <v/>
      </c>
      <c r="N103" s="38" t="str">
        <f t="shared" si="67"/>
        <v/>
      </c>
      <c r="O103" s="39" t="str">
        <f t="shared" si="68"/>
        <v/>
      </c>
      <c r="P103" s="40" t="str">
        <f t="shared" si="120"/>
        <v/>
      </c>
      <c r="Q103" s="77" t="str">
        <f t="shared" si="69"/>
        <v/>
      </c>
      <c r="R103" s="337" t="str">
        <f t="shared" si="70"/>
        <v/>
      </c>
      <c r="S103" s="40" t="str">
        <f t="shared" si="71"/>
        <v/>
      </c>
      <c r="T103" s="77" t="str">
        <f t="shared" si="72"/>
        <v/>
      </c>
      <c r="U103" s="337" t="str">
        <f t="shared" si="73"/>
        <v/>
      </c>
      <c r="V103" s="40" t="str">
        <f t="shared" si="74"/>
        <v/>
      </c>
      <c r="W103" s="77" t="str">
        <f t="shared" si="75"/>
        <v/>
      </c>
      <c r="X103" s="41" t="str">
        <f t="shared" si="76"/>
        <v/>
      </c>
      <c r="Y103" s="41" t="str">
        <f t="shared" si="77"/>
        <v/>
      </c>
      <c r="Z103" s="41" t="str">
        <f t="shared" si="78"/>
        <v/>
      </c>
      <c r="AA103" s="42" t="str">
        <f t="shared" si="79"/>
        <v/>
      </c>
      <c r="AB103" s="338">
        <f t="shared" si="80"/>
        <v>0</v>
      </c>
      <c r="AC103" s="338" t="str">
        <f t="shared" si="81"/>
        <v/>
      </c>
      <c r="AD103" s="338" t="str">
        <f t="shared" si="82"/>
        <v/>
      </c>
      <c r="AE103" s="339" t="str">
        <f t="shared" si="83"/>
        <v/>
      </c>
      <c r="AF103" s="339" t="str">
        <f t="shared" si="84"/>
        <v/>
      </c>
      <c r="AG103" s="340" t="str">
        <f t="shared" si="85"/>
        <v/>
      </c>
      <c r="AH103" s="339" t="str">
        <f t="shared" si="86"/>
        <v/>
      </c>
      <c r="AI103" s="339" t="str">
        <f t="shared" si="87"/>
        <v/>
      </c>
      <c r="AJ103" s="340" t="str">
        <f t="shared" si="88"/>
        <v/>
      </c>
      <c r="AK103" s="339" t="str">
        <f t="shared" si="89"/>
        <v/>
      </c>
      <c r="AL103" s="339" t="str">
        <f t="shared" si="90"/>
        <v/>
      </c>
      <c r="AM103" s="340" t="str">
        <f t="shared" si="91"/>
        <v/>
      </c>
      <c r="AN103" s="341" t="str">
        <f t="shared" si="92"/>
        <v/>
      </c>
      <c r="AO103" s="342" t="str">
        <f t="shared" si="93"/>
        <v/>
      </c>
      <c r="AP103" s="339" t="str">
        <f t="shared" si="94"/>
        <v/>
      </c>
      <c r="AQ103" s="340" t="str">
        <f t="shared" si="95"/>
        <v/>
      </c>
      <c r="AR103" s="342" t="str">
        <f t="shared" si="96"/>
        <v/>
      </c>
      <c r="AS103" s="339" t="str">
        <f t="shared" si="97"/>
        <v/>
      </c>
      <c r="AT103" s="340" t="str">
        <f t="shared" si="98"/>
        <v/>
      </c>
      <c r="AU103" s="342" t="str">
        <f t="shared" si="99"/>
        <v/>
      </c>
      <c r="AV103" s="339" t="str">
        <f t="shared" si="100"/>
        <v/>
      </c>
      <c r="AW103" s="340" t="str">
        <f t="shared" si="101"/>
        <v/>
      </c>
      <c r="AX103" s="343"/>
      <c r="AY103" s="340" t="str">
        <f t="shared" si="102"/>
        <v/>
      </c>
      <c r="AZ103" s="340" t="str">
        <f t="shared" si="103"/>
        <v/>
      </c>
      <c r="BA103" s="344" t="str">
        <f t="shared" si="104"/>
        <v/>
      </c>
      <c r="BB103" s="345" t="str">
        <f t="shared" si="105"/>
        <v/>
      </c>
      <c r="BC103" s="346" t="str">
        <f t="shared" si="106"/>
        <v/>
      </c>
      <c r="BD103" s="344" t="str">
        <f t="shared" si="107"/>
        <v/>
      </c>
      <c r="BE103" s="345" t="str">
        <f t="shared" si="108"/>
        <v/>
      </c>
      <c r="BF103" s="346" t="str">
        <f t="shared" si="109"/>
        <v/>
      </c>
      <c r="BG103" s="344" t="str">
        <f t="shared" si="110"/>
        <v/>
      </c>
      <c r="BH103" s="347" t="str">
        <f t="shared" si="111"/>
        <v/>
      </c>
      <c r="BI103" s="348" t="str">
        <f t="shared" si="112"/>
        <v/>
      </c>
      <c r="BJ103" s="348" t="str">
        <f t="shared" si="113"/>
        <v/>
      </c>
      <c r="BK103" s="486" t="str">
        <f t="shared" si="114"/>
        <v/>
      </c>
      <c r="BL103" s="349" t="str">
        <f t="shared" si="121"/>
        <v/>
      </c>
      <c r="BM103" s="135" t="str">
        <f t="shared" si="122"/>
        <v/>
      </c>
      <c r="BN103" s="136" t="str">
        <f t="shared" si="123"/>
        <v/>
      </c>
      <c r="BO103" s="137" t="str">
        <f t="shared" si="124"/>
        <v/>
      </c>
      <c r="BP103" s="135" t="str">
        <f t="shared" si="125"/>
        <v/>
      </c>
      <c r="BQ103" s="136" t="str">
        <f t="shared" si="126"/>
        <v/>
      </c>
      <c r="BR103" s="137" t="str">
        <f t="shared" si="127"/>
        <v/>
      </c>
      <c r="BS103" s="135" t="str">
        <f t="shared" si="128"/>
        <v/>
      </c>
      <c r="BT103" s="140" t="str">
        <f t="shared" si="129"/>
        <v/>
      </c>
      <c r="BU103" s="348" t="str">
        <f t="shared" si="115"/>
        <v/>
      </c>
      <c r="BV103" s="348" t="str">
        <f t="shared" si="116"/>
        <v/>
      </c>
      <c r="BW103" s="348" t="str">
        <f t="shared" si="117"/>
        <v/>
      </c>
      <c r="BX103" s="350" t="str">
        <f t="shared" si="118"/>
        <v/>
      </c>
      <c r="BY103" s="351" t="str">
        <f t="shared" si="119"/>
        <v/>
      </c>
    </row>
    <row r="104" spans="1:77" s="5" customFormat="1" ht="15.6" x14ac:dyDescent="0.3">
      <c r="A104" s="141">
        <v>83</v>
      </c>
      <c r="B104" s="333"/>
      <c r="C104" s="22"/>
      <c r="D104" s="754"/>
      <c r="E104" s="756"/>
      <c r="F104" s="758"/>
      <c r="G104" s="49"/>
      <c r="H104" s="334"/>
      <c r="I104" s="334"/>
      <c r="J104" s="335"/>
      <c r="K104" s="336"/>
      <c r="L104" s="38" t="str">
        <f t="shared" si="65"/>
        <v/>
      </c>
      <c r="M104" s="38" t="str">
        <f t="shared" si="66"/>
        <v/>
      </c>
      <c r="N104" s="38" t="str">
        <f t="shared" si="67"/>
        <v/>
      </c>
      <c r="O104" s="39" t="str">
        <f t="shared" si="68"/>
        <v/>
      </c>
      <c r="P104" s="40" t="str">
        <f t="shared" si="120"/>
        <v/>
      </c>
      <c r="Q104" s="77" t="str">
        <f t="shared" si="69"/>
        <v/>
      </c>
      <c r="R104" s="337" t="str">
        <f t="shared" si="70"/>
        <v/>
      </c>
      <c r="S104" s="40" t="str">
        <f t="shared" si="71"/>
        <v/>
      </c>
      <c r="T104" s="77" t="str">
        <f t="shared" si="72"/>
        <v/>
      </c>
      <c r="U104" s="337" t="str">
        <f t="shared" si="73"/>
        <v/>
      </c>
      <c r="V104" s="40" t="str">
        <f t="shared" si="74"/>
        <v/>
      </c>
      <c r="W104" s="77" t="str">
        <f t="shared" si="75"/>
        <v/>
      </c>
      <c r="X104" s="41" t="str">
        <f t="shared" si="76"/>
        <v/>
      </c>
      <c r="Y104" s="41" t="str">
        <f t="shared" si="77"/>
        <v/>
      </c>
      <c r="Z104" s="41" t="str">
        <f t="shared" si="78"/>
        <v/>
      </c>
      <c r="AA104" s="42" t="str">
        <f t="shared" si="79"/>
        <v/>
      </c>
      <c r="AB104" s="338">
        <f t="shared" si="80"/>
        <v>0</v>
      </c>
      <c r="AC104" s="338" t="str">
        <f t="shared" si="81"/>
        <v/>
      </c>
      <c r="AD104" s="338" t="str">
        <f t="shared" si="82"/>
        <v/>
      </c>
      <c r="AE104" s="339" t="str">
        <f t="shared" si="83"/>
        <v/>
      </c>
      <c r="AF104" s="339" t="str">
        <f t="shared" si="84"/>
        <v/>
      </c>
      <c r="AG104" s="340" t="str">
        <f t="shared" si="85"/>
        <v/>
      </c>
      <c r="AH104" s="339" t="str">
        <f t="shared" si="86"/>
        <v/>
      </c>
      <c r="AI104" s="339" t="str">
        <f t="shared" si="87"/>
        <v/>
      </c>
      <c r="AJ104" s="340" t="str">
        <f t="shared" si="88"/>
        <v/>
      </c>
      <c r="AK104" s="339" t="str">
        <f t="shared" si="89"/>
        <v/>
      </c>
      <c r="AL104" s="339" t="str">
        <f t="shared" si="90"/>
        <v/>
      </c>
      <c r="AM104" s="340" t="str">
        <f t="shared" si="91"/>
        <v/>
      </c>
      <c r="AN104" s="341" t="str">
        <f t="shared" si="92"/>
        <v/>
      </c>
      <c r="AO104" s="342" t="str">
        <f t="shared" si="93"/>
        <v/>
      </c>
      <c r="AP104" s="339" t="str">
        <f t="shared" si="94"/>
        <v/>
      </c>
      <c r="AQ104" s="340" t="str">
        <f t="shared" si="95"/>
        <v/>
      </c>
      <c r="AR104" s="342" t="str">
        <f t="shared" si="96"/>
        <v/>
      </c>
      <c r="AS104" s="339" t="str">
        <f t="shared" si="97"/>
        <v/>
      </c>
      <c r="AT104" s="340" t="str">
        <f t="shared" si="98"/>
        <v/>
      </c>
      <c r="AU104" s="342" t="str">
        <f t="shared" si="99"/>
        <v/>
      </c>
      <c r="AV104" s="339" t="str">
        <f t="shared" si="100"/>
        <v/>
      </c>
      <c r="AW104" s="340" t="str">
        <f t="shared" si="101"/>
        <v/>
      </c>
      <c r="AX104" s="343"/>
      <c r="AY104" s="340" t="str">
        <f t="shared" si="102"/>
        <v/>
      </c>
      <c r="AZ104" s="340" t="str">
        <f t="shared" si="103"/>
        <v/>
      </c>
      <c r="BA104" s="344" t="str">
        <f t="shared" si="104"/>
        <v/>
      </c>
      <c r="BB104" s="345" t="str">
        <f t="shared" si="105"/>
        <v/>
      </c>
      <c r="BC104" s="346" t="str">
        <f t="shared" si="106"/>
        <v/>
      </c>
      <c r="BD104" s="344" t="str">
        <f t="shared" si="107"/>
        <v/>
      </c>
      <c r="BE104" s="345" t="str">
        <f t="shared" si="108"/>
        <v/>
      </c>
      <c r="BF104" s="346" t="str">
        <f t="shared" si="109"/>
        <v/>
      </c>
      <c r="BG104" s="344" t="str">
        <f t="shared" si="110"/>
        <v/>
      </c>
      <c r="BH104" s="347" t="str">
        <f t="shared" si="111"/>
        <v/>
      </c>
      <c r="BI104" s="348" t="str">
        <f t="shared" si="112"/>
        <v/>
      </c>
      <c r="BJ104" s="348" t="str">
        <f t="shared" si="113"/>
        <v/>
      </c>
      <c r="BK104" s="486" t="str">
        <f t="shared" si="114"/>
        <v/>
      </c>
      <c r="BL104" s="349" t="str">
        <f t="shared" si="121"/>
        <v/>
      </c>
      <c r="BM104" s="135" t="str">
        <f t="shared" si="122"/>
        <v/>
      </c>
      <c r="BN104" s="136" t="str">
        <f t="shared" si="123"/>
        <v/>
      </c>
      <c r="BO104" s="137" t="str">
        <f t="shared" si="124"/>
        <v/>
      </c>
      <c r="BP104" s="135" t="str">
        <f t="shared" si="125"/>
        <v/>
      </c>
      <c r="BQ104" s="136" t="str">
        <f t="shared" si="126"/>
        <v/>
      </c>
      <c r="BR104" s="137" t="str">
        <f t="shared" si="127"/>
        <v/>
      </c>
      <c r="BS104" s="135" t="str">
        <f t="shared" si="128"/>
        <v/>
      </c>
      <c r="BT104" s="140" t="str">
        <f t="shared" si="129"/>
        <v/>
      </c>
      <c r="BU104" s="348" t="str">
        <f t="shared" si="115"/>
        <v/>
      </c>
      <c r="BV104" s="348" t="str">
        <f t="shared" si="116"/>
        <v/>
      </c>
      <c r="BW104" s="348" t="str">
        <f t="shared" si="117"/>
        <v/>
      </c>
      <c r="BX104" s="350" t="str">
        <f t="shared" si="118"/>
        <v/>
      </c>
      <c r="BY104" s="351" t="str">
        <f t="shared" si="119"/>
        <v/>
      </c>
    </row>
    <row r="105" spans="1:77" s="5" customFormat="1" ht="15.6" x14ac:dyDescent="0.3">
      <c r="A105" s="141">
        <v>84</v>
      </c>
      <c r="B105" s="333"/>
      <c r="C105" s="22"/>
      <c r="D105" s="754"/>
      <c r="E105" s="756"/>
      <c r="F105" s="758"/>
      <c r="G105" s="49"/>
      <c r="H105" s="334"/>
      <c r="I105" s="334"/>
      <c r="J105" s="335"/>
      <c r="K105" s="336"/>
      <c r="L105" s="38" t="str">
        <f t="shared" si="65"/>
        <v/>
      </c>
      <c r="M105" s="38" t="str">
        <f t="shared" si="66"/>
        <v/>
      </c>
      <c r="N105" s="38" t="str">
        <f t="shared" si="67"/>
        <v/>
      </c>
      <c r="O105" s="39" t="str">
        <f t="shared" si="68"/>
        <v/>
      </c>
      <c r="P105" s="40" t="str">
        <f t="shared" si="120"/>
        <v/>
      </c>
      <c r="Q105" s="77" t="str">
        <f t="shared" si="69"/>
        <v/>
      </c>
      <c r="R105" s="337" t="str">
        <f t="shared" si="70"/>
        <v/>
      </c>
      <c r="S105" s="40" t="str">
        <f t="shared" si="71"/>
        <v/>
      </c>
      <c r="T105" s="77" t="str">
        <f t="shared" si="72"/>
        <v/>
      </c>
      <c r="U105" s="337" t="str">
        <f t="shared" si="73"/>
        <v/>
      </c>
      <c r="V105" s="40" t="str">
        <f t="shared" si="74"/>
        <v/>
      </c>
      <c r="W105" s="77" t="str">
        <f t="shared" si="75"/>
        <v/>
      </c>
      <c r="X105" s="41" t="str">
        <f t="shared" si="76"/>
        <v/>
      </c>
      <c r="Y105" s="41" t="str">
        <f t="shared" si="77"/>
        <v/>
      </c>
      <c r="Z105" s="41" t="str">
        <f t="shared" si="78"/>
        <v/>
      </c>
      <c r="AA105" s="42" t="str">
        <f t="shared" si="79"/>
        <v/>
      </c>
      <c r="AB105" s="338">
        <f t="shared" si="80"/>
        <v>0</v>
      </c>
      <c r="AC105" s="338" t="str">
        <f t="shared" si="81"/>
        <v/>
      </c>
      <c r="AD105" s="338" t="str">
        <f t="shared" si="82"/>
        <v/>
      </c>
      <c r="AE105" s="339" t="str">
        <f t="shared" si="83"/>
        <v/>
      </c>
      <c r="AF105" s="339" t="str">
        <f t="shared" si="84"/>
        <v/>
      </c>
      <c r="AG105" s="340" t="str">
        <f t="shared" si="85"/>
        <v/>
      </c>
      <c r="AH105" s="339" t="str">
        <f t="shared" si="86"/>
        <v/>
      </c>
      <c r="AI105" s="339" t="str">
        <f t="shared" si="87"/>
        <v/>
      </c>
      <c r="AJ105" s="340" t="str">
        <f t="shared" si="88"/>
        <v/>
      </c>
      <c r="AK105" s="339" t="str">
        <f t="shared" si="89"/>
        <v/>
      </c>
      <c r="AL105" s="339" t="str">
        <f t="shared" si="90"/>
        <v/>
      </c>
      <c r="AM105" s="340" t="str">
        <f t="shared" si="91"/>
        <v/>
      </c>
      <c r="AN105" s="341" t="str">
        <f t="shared" si="92"/>
        <v/>
      </c>
      <c r="AO105" s="342" t="str">
        <f t="shared" si="93"/>
        <v/>
      </c>
      <c r="AP105" s="339" t="str">
        <f t="shared" si="94"/>
        <v/>
      </c>
      <c r="AQ105" s="340" t="str">
        <f t="shared" si="95"/>
        <v/>
      </c>
      <c r="AR105" s="342" t="str">
        <f t="shared" si="96"/>
        <v/>
      </c>
      <c r="AS105" s="339" t="str">
        <f t="shared" si="97"/>
        <v/>
      </c>
      <c r="AT105" s="340" t="str">
        <f t="shared" si="98"/>
        <v/>
      </c>
      <c r="AU105" s="342" t="str">
        <f t="shared" si="99"/>
        <v/>
      </c>
      <c r="AV105" s="339" t="str">
        <f t="shared" si="100"/>
        <v/>
      </c>
      <c r="AW105" s="340" t="str">
        <f t="shared" si="101"/>
        <v/>
      </c>
      <c r="AX105" s="343"/>
      <c r="AY105" s="340" t="str">
        <f t="shared" si="102"/>
        <v/>
      </c>
      <c r="AZ105" s="340" t="str">
        <f t="shared" si="103"/>
        <v/>
      </c>
      <c r="BA105" s="344" t="str">
        <f t="shared" si="104"/>
        <v/>
      </c>
      <c r="BB105" s="345" t="str">
        <f t="shared" si="105"/>
        <v/>
      </c>
      <c r="BC105" s="346" t="str">
        <f t="shared" si="106"/>
        <v/>
      </c>
      <c r="BD105" s="344" t="str">
        <f t="shared" si="107"/>
        <v/>
      </c>
      <c r="BE105" s="345" t="str">
        <f t="shared" si="108"/>
        <v/>
      </c>
      <c r="BF105" s="346" t="str">
        <f t="shared" si="109"/>
        <v/>
      </c>
      <c r="BG105" s="344" t="str">
        <f t="shared" si="110"/>
        <v/>
      </c>
      <c r="BH105" s="347" t="str">
        <f t="shared" si="111"/>
        <v/>
      </c>
      <c r="BI105" s="348" t="str">
        <f t="shared" si="112"/>
        <v/>
      </c>
      <c r="BJ105" s="348" t="str">
        <f t="shared" si="113"/>
        <v/>
      </c>
      <c r="BK105" s="486" t="str">
        <f t="shared" si="114"/>
        <v/>
      </c>
      <c r="BL105" s="349" t="str">
        <f t="shared" si="121"/>
        <v/>
      </c>
      <c r="BM105" s="135" t="str">
        <f t="shared" si="122"/>
        <v/>
      </c>
      <c r="BN105" s="136" t="str">
        <f t="shared" si="123"/>
        <v/>
      </c>
      <c r="BO105" s="137" t="str">
        <f t="shared" si="124"/>
        <v/>
      </c>
      <c r="BP105" s="135" t="str">
        <f t="shared" si="125"/>
        <v/>
      </c>
      <c r="BQ105" s="136" t="str">
        <f t="shared" si="126"/>
        <v/>
      </c>
      <c r="BR105" s="137" t="str">
        <f t="shared" si="127"/>
        <v/>
      </c>
      <c r="BS105" s="135" t="str">
        <f t="shared" si="128"/>
        <v/>
      </c>
      <c r="BT105" s="140" t="str">
        <f t="shared" si="129"/>
        <v/>
      </c>
      <c r="BU105" s="348" t="str">
        <f t="shared" si="115"/>
        <v/>
      </c>
      <c r="BV105" s="348" t="str">
        <f t="shared" si="116"/>
        <v/>
      </c>
      <c r="BW105" s="348" t="str">
        <f t="shared" si="117"/>
        <v/>
      </c>
      <c r="BX105" s="350" t="str">
        <f t="shared" si="118"/>
        <v/>
      </c>
      <c r="BY105" s="351" t="str">
        <f t="shared" si="119"/>
        <v/>
      </c>
    </row>
    <row r="106" spans="1:77" s="5" customFormat="1" ht="15.6" x14ac:dyDescent="0.3">
      <c r="A106" s="141">
        <v>85</v>
      </c>
      <c r="B106" s="333"/>
      <c r="C106" s="22"/>
      <c r="D106" s="754"/>
      <c r="E106" s="756"/>
      <c r="F106" s="758"/>
      <c r="G106" s="49"/>
      <c r="H106" s="334"/>
      <c r="I106" s="334"/>
      <c r="J106" s="335"/>
      <c r="K106" s="336"/>
      <c r="L106" s="38" t="str">
        <f t="shared" si="65"/>
        <v/>
      </c>
      <c r="M106" s="38" t="str">
        <f t="shared" si="66"/>
        <v/>
      </c>
      <c r="N106" s="38" t="str">
        <f t="shared" si="67"/>
        <v/>
      </c>
      <c r="O106" s="39" t="str">
        <f t="shared" si="68"/>
        <v/>
      </c>
      <c r="P106" s="40" t="str">
        <f t="shared" si="120"/>
        <v/>
      </c>
      <c r="Q106" s="77" t="str">
        <f t="shared" si="69"/>
        <v/>
      </c>
      <c r="R106" s="337" t="str">
        <f t="shared" si="70"/>
        <v/>
      </c>
      <c r="S106" s="40" t="str">
        <f t="shared" si="71"/>
        <v/>
      </c>
      <c r="T106" s="77" t="str">
        <f t="shared" si="72"/>
        <v/>
      </c>
      <c r="U106" s="337" t="str">
        <f t="shared" si="73"/>
        <v/>
      </c>
      <c r="V106" s="40" t="str">
        <f t="shared" si="74"/>
        <v/>
      </c>
      <c r="W106" s="77" t="str">
        <f t="shared" si="75"/>
        <v/>
      </c>
      <c r="X106" s="41" t="str">
        <f t="shared" si="76"/>
        <v/>
      </c>
      <c r="Y106" s="41" t="str">
        <f t="shared" si="77"/>
        <v/>
      </c>
      <c r="Z106" s="41" t="str">
        <f t="shared" si="78"/>
        <v/>
      </c>
      <c r="AA106" s="42" t="str">
        <f t="shared" si="79"/>
        <v/>
      </c>
      <c r="AB106" s="338">
        <f t="shared" si="80"/>
        <v>0</v>
      </c>
      <c r="AC106" s="338" t="str">
        <f t="shared" si="81"/>
        <v/>
      </c>
      <c r="AD106" s="338" t="str">
        <f t="shared" si="82"/>
        <v/>
      </c>
      <c r="AE106" s="339" t="str">
        <f t="shared" si="83"/>
        <v/>
      </c>
      <c r="AF106" s="339" t="str">
        <f t="shared" si="84"/>
        <v/>
      </c>
      <c r="AG106" s="340" t="str">
        <f t="shared" si="85"/>
        <v/>
      </c>
      <c r="AH106" s="339" t="str">
        <f t="shared" si="86"/>
        <v/>
      </c>
      <c r="AI106" s="339" t="str">
        <f t="shared" si="87"/>
        <v/>
      </c>
      <c r="AJ106" s="340" t="str">
        <f t="shared" si="88"/>
        <v/>
      </c>
      <c r="AK106" s="339" t="str">
        <f t="shared" si="89"/>
        <v/>
      </c>
      <c r="AL106" s="339" t="str">
        <f t="shared" si="90"/>
        <v/>
      </c>
      <c r="AM106" s="340" t="str">
        <f t="shared" si="91"/>
        <v/>
      </c>
      <c r="AN106" s="341" t="str">
        <f t="shared" si="92"/>
        <v/>
      </c>
      <c r="AO106" s="342" t="str">
        <f t="shared" si="93"/>
        <v/>
      </c>
      <c r="AP106" s="339" t="str">
        <f t="shared" si="94"/>
        <v/>
      </c>
      <c r="AQ106" s="340" t="str">
        <f t="shared" si="95"/>
        <v/>
      </c>
      <c r="AR106" s="342" t="str">
        <f t="shared" si="96"/>
        <v/>
      </c>
      <c r="AS106" s="339" t="str">
        <f t="shared" si="97"/>
        <v/>
      </c>
      <c r="AT106" s="340" t="str">
        <f t="shared" si="98"/>
        <v/>
      </c>
      <c r="AU106" s="342" t="str">
        <f t="shared" si="99"/>
        <v/>
      </c>
      <c r="AV106" s="339" t="str">
        <f t="shared" si="100"/>
        <v/>
      </c>
      <c r="AW106" s="340" t="str">
        <f t="shared" si="101"/>
        <v/>
      </c>
      <c r="AX106" s="343"/>
      <c r="AY106" s="340" t="str">
        <f t="shared" si="102"/>
        <v/>
      </c>
      <c r="AZ106" s="340" t="str">
        <f t="shared" si="103"/>
        <v/>
      </c>
      <c r="BA106" s="344" t="str">
        <f t="shared" si="104"/>
        <v/>
      </c>
      <c r="BB106" s="345" t="str">
        <f t="shared" si="105"/>
        <v/>
      </c>
      <c r="BC106" s="346" t="str">
        <f t="shared" si="106"/>
        <v/>
      </c>
      <c r="BD106" s="344" t="str">
        <f t="shared" si="107"/>
        <v/>
      </c>
      <c r="BE106" s="345" t="str">
        <f t="shared" si="108"/>
        <v/>
      </c>
      <c r="BF106" s="346" t="str">
        <f t="shared" si="109"/>
        <v/>
      </c>
      <c r="BG106" s="344" t="str">
        <f t="shared" si="110"/>
        <v/>
      </c>
      <c r="BH106" s="347" t="str">
        <f t="shared" si="111"/>
        <v/>
      </c>
      <c r="BI106" s="348" t="str">
        <f t="shared" si="112"/>
        <v/>
      </c>
      <c r="BJ106" s="348" t="str">
        <f t="shared" si="113"/>
        <v/>
      </c>
      <c r="BK106" s="486" t="str">
        <f t="shared" si="114"/>
        <v/>
      </c>
      <c r="BL106" s="349" t="str">
        <f t="shared" si="121"/>
        <v/>
      </c>
      <c r="BM106" s="135" t="str">
        <f t="shared" si="122"/>
        <v/>
      </c>
      <c r="BN106" s="136" t="str">
        <f t="shared" si="123"/>
        <v/>
      </c>
      <c r="BO106" s="137" t="str">
        <f t="shared" si="124"/>
        <v/>
      </c>
      <c r="BP106" s="135" t="str">
        <f t="shared" si="125"/>
        <v/>
      </c>
      <c r="BQ106" s="136" t="str">
        <f t="shared" si="126"/>
        <v/>
      </c>
      <c r="BR106" s="137" t="str">
        <f t="shared" si="127"/>
        <v/>
      </c>
      <c r="BS106" s="135" t="str">
        <f t="shared" si="128"/>
        <v/>
      </c>
      <c r="BT106" s="140" t="str">
        <f t="shared" si="129"/>
        <v/>
      </c>
      <c r="BU106" s="348" t="str">
        <f t="shared" si="115"/>
        <v/>
      </c>
      <c r="BV106" s="348" t="str">
        <f t="shared" si="116"/>
        <v/>
      </c>
      <c r="BW106" s="348" t="str">
        <f t="shared" si="117"/>
        <v/>
      </c>
      <c r="BX106" s="350" t="str">
        <f t="shared" si="118"/>
        <v/>
      </c>
      <c r="BY106" s="351" t="str">
        <f t="shared" si="119"/>
        <v/>
      </c>
    </row>
    <row r="107" spans="1:77" s="5" customFormat="1" ht="15.6" x14ac:dyDescent="0.3">
      <c r="A107" s="141">
        <v>86</v>
      </c>
      <c r="B107" s="333"/>
      <c r="C107" s="22"/>
      <c r="D107" s="754"/>
      <c r="E107" s="756"/>
      <c r="F107" s="758"/>
      <c r="G107" s="49"/>
      <c r="H107" s="334"/>
      <c r="I107" s="334"/>
      <c r="J107" s="335"/>
      <c r="K107" s="336"/>
      <c r="L107" s="38" t="str">
        <f t="shared" si="65"/>
        <v/>
      </c>
      <c r="M107" s="38" t="str">
        <f t="shared" si="66"/>
        <v/>
      </c>
      <c r="N107" s="38" t="str">
        <f t="shared" si="67"/>
        <v/>
      </c>
      <c r="O107" s="39" t="str">
        <f t="shared" si="68"/>
        <v/>
      </c>
      <c r="P107" s="40" t="str">
        <f t="shared" si="120"/>
        <v/>
      </c>
      <c r="Q107" s="77" t="str">
        <f t="shared" si="69"/>
        <v/>
      </c>
      <c r="R107" s="337" t="str">
        <f t="shared" si="70"/>
        <v/>
      </c>
      <c r="S107" s="40" t="str">
        <f t="shared" si="71"/>
        <v/>
      </c>
      <c r="T107" s="77" t="str">
        <f t="shared" si="72"/>
        <v/>
      </c>
      <c r="U107" s="337" t="str">
        <f t="shared" si="73"/>
        <v/>
      </c>
      <c r="V107" s="40" t="str">
        <f t="shared" si="74"/>
        <v/>
      </c>
      <c r="W107" s="77" t="str">
        <f t="shared" si="75"/>
        <v/>
      </c>
      <c r="X107" s="41" t="str">
        <f t="shared" si="76"/>
        <v/>
      </c>
      <c r="Y107" s="41" t="str">
        <f t="shared" si="77"/>
        <v/>
      </c>
      <c r="Z107" s="41" t="str">
        <f t="shared" si="78"/>
        <v/>
      </c>
      <c r="AA107" s="42" t="str">
        <f t="shared" si="79"/>
        <v/>
      </c>
      <c r="AB107" s="338">
        <f t="shared" si="80"/>
        <v>0</v>
      </c>
      <c r="AC107" s="338" t="str">
        <f t="shared" si="81"/>
        <v/>
      </c>
      <c r="AD107" s="338" t="str">
        <f t="shared" si="82"/>
        <v/>
      </c>
      <c r="AE107" s="339" t="str">
        <f t="shared" si="83"/>
        <v/>
      </c>
      <c r="AF107" s="339" t="str">
        <f t="shared" si="84"/>
        <v/>
      </c>
      <c r="AG107" s="340" t="str">
        <f t="shared" si="85"/>
        <v/>
      </c>
      <c r="AH107" s="339" t="str">
        <f t="shared" si="86"/>
        <v/>
      </c>
      <c r="AI107" s="339" t="str">
        <f t="shared" si="87"/>
        <v/>
      </c>
      <c r="AJ107" s="340" t="str">
        <f t="shared" si="88"/>
        <v/>
      </c>
      <c r="AK107" s="339" t="str">
        <f t="shared" si="89"/>
        <v/>
      </c>
      <c r="AL107" s="339" t="str">
        <f t="shared" si="90"/>
        <v/>
      </c>
      <c r="AM107" s="340" t="str">
        <f t="shared" si="91"/>
        <v/>
      </c>
      <c r="AN107" s="341" t="str">
        <f t="shared" si="92"/>
        <v/>
      </c>
      <c r="AO107" s="342" t="str">
        <f t="shared" si="93"/>
        <v/>
      </c>
      <c r="AP107" s="339" t="str">
        <f t="shared" si="94"/>
        <v/>
      </c>
      <c r="AQ107" s="340" t="str">
        <f t="shared" si="95"/>
        <v/>
      </c>
      <c r="AR107" s="342" t="str">
        <f t="shared" si="96"/>
        <v/>
      </c>
      <c r="AS107" s="339" t="str">
        <f t="shared" si="97"/>
        <v/>
      </c>
      <c r="AT107" s="340" t="str">
        <f t="shared" si="98"/>
        <v/>
      </c>
      <c r="AU107" s="342" t="str">
        <f t="shared" si="99"/>
        <v/>
      </c>
      <c r="AV107" s="339" t="str">
        <f t="shared" si="100"/>
        <v/>
      </c>
      <c r="AW107" s="340" t="str">
        <f t="shared" si="101"/>
        <v/>
      </c>
      <c r="AX107" s="343"/>
      <c r="AY107" s="340" t="str">
        <f t="shared" si="102"/>
        <v/>
      </c>
      <c r="AZ107" s="340" t="str">
        <f t="shared" si="103"/>
        <v/>
      </c>
      <c r="BA107" s="344" t="str">
        <f t="shared" si="104"/>
        <v/>
      </c>
      <c r="BB107" s="345" t="str">
        <f t="shared" si="105"/>
        <v/>
      </c>
      <c r="BC107" s="346" t="str">
        <f t="shared" si="106"/>
        <v/>
      </c>
      <c r="BD107" s="344" t="str">
        <f t="shared" si="107"/>
        <v/>
      </c>
      <c r="BE107" s="345" t="str">
        <f t="shared" si="108"/>
        <v/>
      </c>
      <c r="BF107" s="346" t="str">
        <f t="shared" si="109"/>
        <v/>
      </c>
      <c r="BG107" s="344" t="str">
        <f t="shared" si="110"/>
        <v/>
      </c>
      <c r="BH107" s="347" t="str">
        <f t="shared" si="111"/>
        <v/>
      </c>
      <c r="BI107" s="348" t="str">
        <f t="shared" si="112"/>
        <v/>
      </c>
      <c r="BJ107" s="348" t="str">
        <f t="shared" si="113"/>
        <v/>
      </c>
      <c r="BK107" s="486" t="str">
        <f t="shared" si="114"/>
        <v/>
      </c>
      <c r="BL107" s="349" t="str">
        <f t="shared" si="121"/>
        <v/>
      </c>
      <c r="BM107" s="135" t="str">
        <f t="shared" si="122"/>
        <v/>
      </c>
      <c r="BN107" s="136" t="str">
        <f t="shared" si="123"/>
        <v/>
      </c>
      <c r="BO107" s="137" t="str">
        <f t="shared" si="124"/>
        <v/>
      </c>
      <c r="BP107" s="135" t="str">
        <f t="shared" si="125"/>
        <v/>
      </c>
      <c r="BQ107" s="136" t="str">
        <f t="shared" si="126"/>
        <v/>
      </c>
      <c r="BR107" s="137" t="str">
        <f t="shared" si="127"/>
        <v/>
      </c>
      <c r="BS107" s="135" t="str">
        <f t="shared" si="128"/>
        <v/>
      </c>
      <c r="BT107" s="140" t="str">
        <f t="shared" si="129"/>
        <v/>
      </c>
      <c r="BU107" s="348" t="str">
        <f t="shared" si="115"/>
        <v/>
      </c>
      <c r="BV107" s="348" t="str">
        <f t="shared" si="116"/>
        <v/>
      </c>
      <c r="BW107" s="348" t="str">
        <f t="shared" si="117"/>
        <v/>
      </c>
      <c r="BX107" s="350" t="str">
        <f t="shared" si="118"/>
        <v/>
      </c>
      <c r="BY107" s="351" t="str">
        <f t="shared" si="119"/>
        <v/>
      </c>
    </row>
    <row r="108" spans="1:77" s="5" customFormat="1" ht="15.6" x14ac:dyDescent="0.3">
      <c r="A108" s="141">
        <v>87</v>
      </c>
      <c r="B108" s="333"/>
      <c r="C108" s="22"/>
      <c r="D108" s="754"/>
      <c r="E108" s="756"/>
      <c r="F108" s="758"/>
      <c r="G108" s="49"/>
      <c r="H108" s="334"/>
      <c r="I108" s="334"/>
      <c r="J108" s="335"/>
      <c r="K108" s="336"/>
      <c r="L108" s="38" t="str">
        <f t="shared" si="65"/>
        <v/>
      </c>
      <c r="M108" s="38" t="str">
        <f t="shared" si="66"/>
        <v/>
      </c>
      <c r="N108" s="38" t="str">
        <f t="shared" si="67"/>
        <v/>
      </c>
      <c r="O108" s="39" t="str">
        <f t="shared" si="68"/>
        <v/>
      </c>
      <c r="P108" s="40" t="str">
        <f t="shared" si="120"/>
        <v/>
      </c>
      <c r="Q108" s="77" t="str">
        <f t="shared" si="69"/>
        <v/>
      </c>
      <c r="R108" s="337" t="str">
        <f t="shared" si="70"/>
        <v/>
      </c>
      <c r="S108" s="40" t="str">
        <f t="shared" si="71"/>
        <v/>
      </c>
      <c r="T108" s="77" t="str">
        <f t="shared" si="72"/>
        <v/>
      </c>
      <c r="U108" s="337" t="str">
        <f t="shared" si="73"/>
        <v/>
      </c>
      <c r="V108" s="40" t="str">
        <f t="shared" si="74"/>
        <v/>
      </c>
      <c r="W108" s="77" t="str">
        <f t="shared" si="75"/>
        <v/>
      </c>
      <c r="X108" s="41" t="str">
        <f t="shared" si="76"/>
        <v/>
      </c>
      <c r="Y108" s="41" t="str">
        <f t="shared" si="77"/>
        <v/>
      </c>
      <c r="Z108" s="41" t="str">
        <f t="shared" si="78"/>
        <v/>
      </c>
      <c r="AA108" s="42" t="str">
        <f t="shared" si="79"/>
        <v/>
      </c>
      <c r="AB108" s="338">
        <f t="shared" si="80"/>
        <v>0</v>
      </c>
      <c r="AC108" s="338" t="str">
        <f t="shared" si="81"/>
        <v/>
      </c>
      <c r="AD108" s="338" t="str">
        <f t="shared" si="82"/>
        <v/>
      </c>
      <c r="AE108" s="339" t="str">
        <f t="shared" si="83"/>
        <v/>
      </c>
      <c r="AF108" s="339" t="str">
        <f t="shared" si="84"/>
        <v/>
      </c>
      <c r="AG108" s="340" t="str">
        <f t="shared" si="85"/>
        <v/>
      </c>
      <c r="AH108" s="339" t="str">
        <f t="shared" si="86"/>
        <v/>
      </c>
      <c r="AI108" s="339" t="str">
        <f t="shared" si="87"/>
        <v/>
      </c>
      <c r="AJ108" s="340" t="str">
        <f t="shared" si="88"/>
        <v/>
      </c>
      <c r="AK108" s="339" t="str">
        <f t="shared" si="89"/>
        <v/>
      </c>
      <c r="AL108" s="339" t="str">
        <f t="shared" si="90"/>
        <v/>
      </c>
      <c r="AM108" s="340" t="str">
        <f t="shared" si="91"/>
        <v/>
      </c>
      <c r="AN108" s="341" t="str">
        <f t="shared" si="92"/>
        <v/>
      </c>
      <c r="AO108" s="342" t="str">
        <f t="shared" si="93"/>
        <v/>
      </c>
      <c r="AP108" s="339" t="str">
        <f t="shared" si="94"/>
        <v/>
      </c>
      <c r="AQ108" s="340" t="str">
        <f t="shared" si="95"/>
        <v/>
      </c>
      <c r="AR108" s="342" t="str">
        <f t="shared" si="96"/>
        <v/>
      </c>
      <c r="AS108" s="339" t="str">
        <f t="shared" si="97"/>
        <v/>
      </c>
      <c r="AT108" s="340" t="str">
        <f t="shared" si="98"/>
        <v/>
      </c>
      <c r="AU108" s="342" t="str">
        <f t="shared" si="99"/>
        <v/>
      </c>
      <c r="AV108" s="339" t="str">
        <f t="shared" si="100"/>
        <v/>
      </c>
      <c r="AW108" s="340" t="str">
        <f t="shared" si="101"/>
        <v/>
      </c>
      <c r="AX108" s="343"/>
      <c r="AY108" s="340" t="str">
        <f t="shared" si="102"/>
        <v/>
      </c>
      <c r="AZ108" s="340" t="str">
        <f t="shared" si="103"/>
        <v/>
      </c>
      <c r="BA108" s="344" t="str">
        <f t="shared" si="104"/>
        <v/>
      </c>
      <c r="BB108" s="345" t="str">
        <f t="shared" si="105"/>
        <v/>
      </c>
      <c r="BC108" s="346" t="str">
        <f t="shared" si="106"/>
        <v/>
      </c>
      <c r="BD108" s="344" t="str">
        <f t="shared" si="107"/>
        <v/>
      </c>
      <c r="BE108" s="345" t="str">
        <f t="shared" si="108"/>
        <v/>
      </c>
      <c r="BF108" s="346" t="str">
        <f t="shared" si="109"/>
        <v/>
      </c>
      <c r="BG108" s="344" t="str">
        <f t="shared" si="110"/>
        <v/>
      </c>
      <c r="BH108" s="347" t="str">
        <f t="shared" si="111"/>
        <v/>
      </c>
      <c r="BI108" s="348" t="str">
        <f t="shared" si="112"/>
        <v/>
      </c>
      <c r="BJ108" s="348" t="str">
        <f t="shared" si="113"/>
        <v/>
      </c>
      <c r="BK108" s="486" t="str">
        <f t="shared" si="114"/>
        <v/>
      </c>
      <c r="BL108" s="349" t="str">
        <f t="shared" si="121"/>
        <v/>
      </c>
      <c r="BM108" s="135" t="str">
        <f t="shared" si="122"/>
        <v/>
      </c>
      <c r="BN108" s="136" t="str">
        <f t="shared" si="123"/>
        <v/>
      </c>
      <c r="BO108" s="137" t="str">
        <f t="shared" si="124"/>
        <v/>
      </c>
      <c r="BP108" s="135" t="str">
        <f t="shared" si="125"/>
        <v/>
      </c>
      <c r="BQ108" s="136" t="str">
        <f t="shared" si="126"/>
        <v/>
      </c>
      <c r="BR108" s="137" t="str">
        <f t="shared" si="127"/>
        <v/>
      </c>
      <c r="BS108" s="135" t="str">
        <f t="shared" si="128"/>
        <v/>
      </c>
      <c r="BT108" s="140" t="str">
        <f t="shared" si="129"/>
        <v/>
      </c>
      <c r="BU108" s="348" t="str">
        <f t="shared" si="115"/>
        <v/>
      </c>
      <c r="BV108" s="348" t="str">
        <f t="shared" si="116"/>
        <v/>
      </c>
      <c r="BW108" s="348" t="str">
        <f t="shared" si="117"/>
        <v/>
      </c>
      <c r="BX108" s="350" t="str">
        <f t="shared" si="118"/>
        <v/>
      </c>
      <c r="BY108" s="351" t="str">
        <f t="shared" si="119"/>
        <v/>
      </c>
    </row>
    <row r="109" spans="1:77" s="5" customFormat="1" ht="15.6" x14ac:dyDescent="0.3">
      <c r="A109" s="141">
        <v>88</v>
      </c>
      <c r="B109" s="333"/>
      <c r="C109" s="22"/>
      <c r="D109" s="754"/>
      <c r="E109" s="756"/>
      <c r="F109" s="758"/>
      <c r="G109" s="49"/>
      <c r="H109" s="334"/>
      <c r="I109" s="334"/>
      <c r="J109" s="335"/>
      <c r="K109" s="336"/>
      <c r="L109" s="38" t="str">
        <f t="shared" si="65"/>
        <v/>
      </c>
      <c r="M109" s="38" t="str">
        <f t="shared" si="66"/>
        <v/>
      </c>
      <c r="N109" s="38" t="str">
        <f t="shared" si="67"/>
        <v/>
      </c>
      <c r="O109" s="39" t="str">
        <f t="shared" si="68"/>
        <v/>
      </c>
      <c r="P109" s="40" t="str">
        <f t="shared" si="120"/>
        <v/>
      </c>
      <c r="Q109" s="77" t="str">
        <f t="shared" si="69"/>
        <v/>
      </c>
      <c r="R109" s="337" t="str">
        <f t="shared" si="70"/>
        <v/>
      </c>
      <c r="S109" s="40" t="str">
        <f t="shared" si="71"/>
        <v/>
      </c>
      <c r="T109" s="77" t="str">
        <f t="shared" si="72"/>
        <v/>
      </c>
      <c r="U109" s="337" t="str">
        <f t="shared" si="73"/>
        <v/>
      </c>
      <c r="V109" s="40" t="str">
        <f t="shared" si="74"/>
        <v/>
      </c>
      <c r="W109" s="77" t="str">
        <f t="shared" si="75"/>
        <v/>
      </c>
      <c r="X109" s="41" t="str">
        <f t="shared" si="76"/>
        <v/>
      </c>
      <c r="Y109" s="41" t="str">
        <f t="shared" si="77"/>
        <v/>
      </c>
      <c r="Z109" s="41" t="str">
        <f t="shared" si="78"/>
        <v/>
      </c>
      <c r="AA109" s="42" t="str">
        <f t="shared" si="79"/>
        <v/>
      </c>
      <c r="AB109" s="338">
        <f t="shared" si="80"/>
        <v>0</v>
      </c>
      <c r="AC109" s="338" t="str">
        <f t="shared" si="81"/>
        <v/>
      </c>
      <c r="AD109" s="338" t="str">
        <f t="shared" si="82"/>
        <v/>
      </c>
      <c r="AE109" s="339" t="str">
        <f t="shared" si="83"/>
        <v/>
      </c>
      <c r="AF109" s="339" t="str">
        <f t="shared" si="84"/>
        <v/>
      </c>
      <c r="AG109" s="340" t="str">
        <f t="shared" si="85"/>
        <v/>
      </c>
      <c r="AH109" s="339" t="str">
        <f t="shared" si="86"/>
        <v/>
      </c>
      <c r="AI109" s="339" t="str">
        <f t="shared" si="87"/>
        <v/>
      </c>
      <c r="AJ109" s="340" t="str">
        <f t="shared" si="88"/>
        <v/>
      </c>
      <c r="AK109" s="339" t="str">
        <f t="shared" si="89"/>
        <v/>
      </c>
      <c r="AL109" s="339" t="str">
        <f t="shared" si="90"/>
        <v/>
      </c>
      <c r="AM109" s="340" t="str">
        <f t="shared" si="91"/>
        <v/>
      </c>
      <c r="AN109" s="341" t="str">
        <f t="shared" si="92"/>
        <v/>
      </c>
      <c r="AO109" s="342" t="str">
        <f t="shared" si="93"/>
        <v/>
      </c>
      <c r="AP109" s="339" t="str">
        <f t="shared" si="94"/>
        <v/>
      </c>
      <c r="AQ109" s="340" t="str">
        <f t="shared" si="95"/>
        <v/>
      </c>
      <c r="AR109" s="342" t="str">
        <f t="shared" si="96"/>
        <v/>
      </c>
      <c r="AS109" s="339" t="str">
        <f t="shared" si="97"/>
        <v/>
      </c>
      <c r="AT109" s="340" t="str">
        <f t="shared" si="98"/>
        <v/>
      </c>
      <c r="AU109" s="342" t="str">
        <f t="shared" si="99"/>
        <v/>
      </c>
      <c r="AV109" s="339" t="str">
        <f t="shared" si="100"/>
        <v/>
      </c>
      <c r="AW109" s="340" t="str">
        <f t="shared" si="101"/>
        <v/>
      </c>
      <c r="AX109" s="343"/>
      <c r="AY109" s="340" t="str">
        <f t="shared" si="102"/>
        <v/>
      </c>
      <c r="AZ109" s="340" t="str">
        <f t="shared" si="103"/>
        <v/>
      </c>
      <c r="BA109" s="344" t="str">
        <f t="shared" si="104"/>
        <v/>
      </c>
      <c r="BB109" s="345" t="str">
        <f t="shared" si="105"/>
        <v/>
      </c>
      <c r="BC109" s="346" t="str">
        <f t="shared" si="106"/>
        <v/>
      </c>
      <c r="BD109" s="344" t="str">
        <f t="shared" si="107"/>
        <v/>
      </c>
      <c r="BE109" s="345" t="str">
        <f t="shared" si="108"/>
        <v/>
      </c>
      <c r="BF109" s="346" t="str">
        <f t="shared" si="109"/>
        <v/>
      </c>
      <c r="BG109" s="344" t="str">
        <f t="shared" si="110"/>
        <v/>
      </c>
      <c r="BH109" s="347" t="str">
        <f t="shared" si="111"/>
        <v/>
      </c>
      <c r="BI109" s="348" t="str">
        <f t="shared" si="112"/>
        <v/>
      </c>
      <c r="BJ109" s="348" t="str">
        <f t="shared" si="113"/>
        <v/>
      </c>
      <c r="BK109" s="486" t="str">
        <f t="shared" si="114"/>
        <v/>
      </c>
      <c r="BL109" s="349" t="str">
        <f t="shared" si="121"/>
        <v/>
      </c>
      <c r="BM109" s="135" t="str">
        <f t="shared" si="122"/>
        <v/>
      </c>
      <c r="BN109" s="136" t="str">
        <f t="shared" si="123"/>
        <v/>
      </c>
      <c r="BO109" s="137" t="str">
        <f t="shared" si="124"/>
        <v/>
      </c>
      <c r="BP109" s="135" t="str">
        <f t="shared" si="125"/>
        <v/>
      </c>
      <c r="BQ109" s="136" t="str">
        <f t="shared" si="126"/>
        <v/>
      </c>
      <c r="BR109" s="137" t="str">
        <f t="shared" si="127"/>
        <v/>
      </c>
      <c r="BS109" s="135" t="str">
        <f t="shared" si="128"/>
        <v/>
      </c>
      <c r="BT109" s="140" t="str">
        <f t="shared" si="129"/>
        <v/>
      </c>
      <c r="BU109" s="348" t="str">
        <f t="shared" si="115"/>
        <v/>
      </c>
      <c r="BV109" s="348" t="str">
        <f t="shared" si="116"/>
        <v/>
      </c>
      <c r="BW109" s="348" t="str">
        <f t="shared" si="117"/>
        <v/>
      </c>
      <c r="BX109" s="350" t="str">
        <f t="shared" si="118"/>
        <v/>
      </c>
      <c r="BY109" s="351" t="str">
        <f t="shared" si="119"/>
        <v/>
      </c>
    </row>
    <row r="110" spans="1:77" s="5" customFormat="1" ht="15.6" x14ac:dyDescent="0.3">
      <c r="A110" s="141">
        <v>89</v>
      </c>
      <c r="B110" s="333"/>
      <c r="C110" s="22"/>
      <c r="D110" s="754"/>
      <c r="E110" s="756"/>
      <c r="F110" s="758"/>
      <c r="G110" s="49"/>
      <c r="H110" s="334"/>
      <c r="I110" s="334"/>
      <c r="J110" s="335"/>
      <c r="K110" s="336"/>
      <c r="L110" s="38" t="str">
        <f t="shared" si="65"/>
        <v/>
      </c>
      <c r="M110" s="38" t="str">
        <f t="shared" si="66"/>
        <v/>
      </c>
      <c r="N110" s="38" t="str">
        <f t="shared" si="67"/>
        <v/>
      </c>
      <c r="O110" s="39" t="str">
        <f t="shared" si="68"/>
        <v/>
      </c>
      <c r="P110" s="40" t="str">
        <f t="shared" si="120"/>
        <v/>
      </c>
      <c r="Q110" s="77" t="str">
        <f t="shared" si="69"/>
        <v/>
      </c>
      <c r="R110" s="337" t="str">
        <f t="shared" si="70"/>
        <v/>
      </c>
      <c r="S110" s="40" t="str">
        <f t="shared" si="71"/>
        <v/>
      </c>
      <c r="T110" s="77" t="str">
        <f t="shared" si="72"/>
        <v/>
      </c>
      <c r="U110" s="337" t="str">
        <f t="shared" si="73"/>
        <v/>
      </c>
      <c r="V110" s="40" t="str">
        <f t="shared" si="74"/>
        <v/>
      </c>
      <c r="W110" s="77" t="str">
        <f t="shared" si="75"/>
        <v/>
      </c>
      <c r="X110" s="41" t="str">
        <f t="shared" si="76"/>
        <v/>
      </c>
      <c r="Y110" s="41" t="str">
        <f t="shared" si="77"/>
        <v/>
      </c>
      <c r="Z110" s="41" t="str">
        <f t="shared" si="78"/>
        <v/>
      </c>
      <c r="AA110" s="42" t="str">
        <f t="shared" si="79"/>
        <v/>
      </c>
      <c r="AB110" s="338">
        <f t="shared" si="80"/>
        <v>0</v>
      </c>
      <c r="AC110" s="338" t="str">
        <f t="shared" si="81"/>
        <v/>
      </c>
      <c r="AD110" s="338" t="str">
        <f t="shared" si="82"/>
        <v/>
      </c>
      <c r="AE110" s="339" t="str">
        <f t="shared" si="83"/>
        <v/>
      </c>
      <c r="AF110" s="339" t="str">
        <f t="shared" si="84"/>
        <v/>
      </c>
      <c r="AG110" s="340" t="str">
        <f t="shared" si="85"/>
        <v/>
      </c>
      <c r="AH110" s="339" t="str">
        <f t="shared" si="86"/>
        <v/>
      </c>
      <c r="AI110" s="339" t="str">
        <f t="shared" si="87"/>
        <v/>
      </c>
      <c r="AJ110" s="340" t="str">
        <f t="shared" si="88"/>
        <v/>
      </c>
      <c r="AK110" s="339" t="str">
        <f t="shared" si="89"/>
        <v/>
      </c>
      <c r="AL110" s="339" t="str">
        <f t="shared" si="90"/>
        <v/>
      </c>
      <c r="AM110" s="340" t="str">
        <f t="shared" si="91"/>
        <v/>
      </c>
      <c r="AN110" s="341" t="str">
        <f t="shared" si="92"/>
        <v/>
      </c>
      <c r="AO110" s="342" t="str">
        <f t="shared" si="93"/>
        <v/>
      </c>
      <c r="AP110" s="339" t="str">
        <f t="shared" si="94"/>
        <v/>
      </c>
      <c r="AQ110" s="340" t="str">
        <f t="shared" si="95"/>
        <v/>
      </c>
      <c r="AR110" s="342" t="str">
        <f t="shared" si="96"/>
        <v/>
      </c>
      <c r="AS110" s="339" t="str">
        <f t="shared" si="97"/>
        <v/>
      </c>
      <c r="AT110" s="340" t="str">
        <f t="shared" si="98"/>
        <v/>
      </c>
      <c r="AU110" s="342" t="str">
        <f t="shared" si="99"/>
        <v/>
      </c>
      <c r="AV110" s="339" t="str">
        <f t="shared" si="100"/>
        <v/>
      </c>
      <c r="AW110" s="340" t="str">
        <f t="shared" si="101"/>
        <v/>
      </c>
      <c r="AX110" s="343"/>
      <c r="AY110" s="340" t="str">
        <f t="shared" si="102"/>
        <v/>
      </c>
      <c r="AZ110" s="340" t="str">
        <f t="shared" si="103"/>
        <v/>
      </c>
      <c r="BA110" s="344" t="str">
        <f t="shared" si="104"/>
        <v/>
      </c>
      <c r="BB110" s="345" t="str">
        <f t="shared" si="105"/>
        <v/>
      </c>
      <c r="BC110" s="346" t="str">
        <f t="shared" si="106"/>
        <v/>
      </c>
      <c r="BD110" s="344" t="str">
        <f t="shared" si="107"/>
        <v/>
      </c>
      <c r="BE110" s="345" t="str">
        <f t="shared" si="108"/>
        <v/>
      </c>
      <c r="BF110" s="346" t="str">
        <f t="shared" si="109"/>
        <v/>
      </c>
      <c r="BG110" s="344" t="str">
        <f t="shared" si="110"/>
        <v/>
      </c>
      <c r="BH110" s="347" t="str">
        <f t="shared" si="111"/>
        <v/>
      </c>
      <c r="BI110" s="348" t="str">
        <f t="shared" si="112"/>
        <v/>
      </c>
      <c r="BJ110" s="348" t="str">
        <f t="shared" si="113"/>
        <v/>
      </c>
      <c r="BK110" s="486" t="str">
        <f t="shared" si="114"/>
        <v/>
      </c>
      <c r="BL110" s="349" t="str">
        <f t="shared" si="121"/>
        <v/>
      </c>
      <c r="BM110" s="135" t="str">
        <f t="shared" si="122"/>
        <v/>
      </c>
      <c r="BN110" s="136" t="str">
        <f t="shared" si="123"/>
        <v/>
      </c>
      <c r="BO110" s="137" t="str">
        <f t="shared" si="124"/>
        <v/>
      </c>
      <c r="BP110" s="135" t="str">
        <f t="shared" si="125"/>
        <v/>
      </c>
      <c r="BQ110" s="136" t="str">
        <f t="shared" si="126"/>
        <v/>
      </c>
      <c r="BR110" s="137" t="str">
        <f t="shared" si="127"/>
        <v/>
      </c>
      <c r="BS110" s="135" t="str">
        <f t="shared" si="128"/>
        <v/>
      </c>
      <c r="BT110" s="140" t="str">
        <f t="shared" si="129"/>
        <v/>
      </c>
      <c r="BU110" s="348" t="str">
        <f t="shared" si="115"/>
        <v/>
      </c>
      <c r="BV110" s="348" t="str">
        <f t="shared" si="116"/>
        <v/>
      </c>
      <c r="BW110" s="348" t="str">
        <f t="shared" si="117"/>
        <v/>
      </c>
      <c r="BX110" s="350" t="str">
        <f t="shared" si="118"/>
        <v/>
      </c>
      <c r="BY110" s="351" t="str">
        <f t="shared" si="119"/>
        <v/>
      </c>
    </row>
    <row r="111" spans="1:77" s="5" customFormat="1" ht="15.6" x14ac:dyDescent="0.3">
      <c r="A111" s="141">
        <v>90</v>
      </c>
      <c r="B111" s="333"/>
      <c r="C111" s="22"/>
      <c r="D111" s="754"/>
      <c r="E111" s="756"/>
      <c r="F111" s="758"/>
      <c r="G111" s="49"/>
      <c r="H111" s="334"/>
      <c r="I111" s="334"/>
      <c r="J111" s="335"/>
      <c r="K111" s="336"/>
      <c r="L111" s="38" t="str">
        <f t="shared" si="65"/>
        <v/>
      </c>
      <c r="M111" s="38" t="str">
        <f t="shared" si="66"/>
        <v/>
      </c>
      <c r="N111" s="38" t="str">
        <f t="shared" si="67"/>
        <v/>
      </c>
      <c r="O111" s="39" t="str">
        <f t="shared" si="68"/>
        <v/>
      </c>
      <c r="P111" s="40" t="str">
        <f t="shared" si="120"/>
        <v/>
      </c>
      <c r="Q111" s="77" t="str">
        <f t="shared" si="69"/>
        <v/>
      </c>
      <c r="R111" s="337" t="str">
        <f t="shared" si="70"/>
        <v/>
      </c>
      <c r="S111" s="40" t="str">
        <f t="shared" si="71"/>
        <v/>
      </c>
      <c r="T111" s="77" t="str">
        <f t="shared" si="72"/>
        <v/>
      </c>
      <c r="U111" s="337" t="str">
        <f t="shared" si="73"/>
        <v/>
      </c>
      <c r="V111" s="40" t="str">
        <f t="shared" si="74"/>
        <v/>
      </c>
      <c r="W111" s="77" t="str">
        <f t="shared" si="75"/>
        <v/>
      </c>
      <c r="X111" s="41" t="str">
        <f t="shared" si="76"/>
        <v/>
      </c>
      <c r="Y111" s="41" t="str">
        <f t="shared" si="77"/>
        <v/>
      </c>
      <c r="Z111" s="41" t="str">
        <f t="shared" si="78"/>
        <v/>
      </c>
      <c r="AA111" s="42" t="str">
        <f t="shared" si="79"/>
        <v/>
      </c>
      <c r="AB111" s="338">
        <f t="shared" si="80"/>
        <v>0</v>
      </c>
      <c r="AC111" s="338" t="str">
        <f t="shared" si="81"/>
        <v/>
      </c>
      <c r="AD111" s="338" t="str">
        <f t="shared" si="82"/>
        <v/>
      </c>
      <c r="AE111" s="339" t="str">
        <f t="shared" si="83"/>
        <v/>
      </c>
      <c r="AF111" s="339" t="str">
        <f t="shared" si="84"/>
        <v/>
      </c>
      <c r="AG111" s="340" t="str">
        <f t="shared" si="85"/>
        <v/>
      </c>
      <c r="AH111" s="339" t="str">
        <f t="shared" si="86"/>
        <v/>
      </c>
      <c r="AI111" s="339" t="str">
        <f t="shared" si="87"/>
        <v/>
      </c>
      <c r="AJ111" s="340" t="str">
        <f t="shared" si="88"/>
        <v/>
      </c>
      <c r="AK111" s="339" t="str">
        <f t="shared" si="89"/>
        <v/>
      </c>
      <c r="AL111" s="339" t="str">
        <f t="shared" si="90"/>
        <v/>
      </c>
      <c r="AM111" s="340" t="str">
        <f t="shared" si="91"/>
        <v/>
      </c>
      <c r="AN111" s="341" t="str">
        <f t="shared" si="92"/>
        <v/>
      </c>
      <c r="AO111" s="342" t="str">
        <f t="shared" si="93"/>
        <v/>
      </c>
      <c r="AP111" s="339" t="str">
        <f t="shared" si="94"/>
        <v/>
      </c>
      <c r="AQ111" s="340" t="str">
        <f t="shared" si="95"/>
        <v/>
      </c>
      <c r="AR111" s="342" t="str">
        <f t="shared" si="96"/>
        <v/>
      </c>
      <c r="AS111" s="339" t="str">
        <f t="shared" si="97"/>
        <v/>
      </c>
      <c r="AT111" s="340" t="str">
        <f t="shared" si="98"/>
        <v/>
      </c>
      <c r="AU111" s="342" t="str">
        <f t="shared" si="99"/>
        <v/>
      </c>
      <c r="AV111" s="339" t="str">
        <f t="shared" si="100"/>
        <v/>
      </c>
      <c r="AW111" s="340" t="str">
        <f t="shared" si="101"/>
        <v/>
      </c>
      <c r="AX111" s="343"/>
      <c r="AY111" s="340" t="str">
        <f t="shared" si="102"/>
        <v/>
      </c>
      <c r="AZ111" s="340" t="str">
        <f t="shared" si="103"/>
        <v/>
      </c>
      <c r="BA111" s="344" t="str">
        <f t="shared" si="104"/>
        <v/>
      </c>
      <c r="BB111" s="345" t="str">
        <f t="shared" si="105"/>
        <v/>
      </c>
      <c r="BC111" s="346" t="str">
        <f t="shared" si="106"/>
        <v/>
      </c>
      <c r="BD111" s="344" t="str">
        <f t="shared" si="107"/>
        <v/>
      </c>
      <c r="BE111" s="345" t="str">
        <f t="shared" si="108"/>
        <v/>
      </c>
      <c r="BF111" s="346" t="str">
        <f t="shared" si="109"/>
        <v/>
      </c>
      <c r="BG111" s="344" t="str">
        <f t="shared" si="110"/>
        <v/>
      </c>
      <c r="BH111" s="347" t="str">
        <f t="shared" si="111"/>
        <v/>
      </c>
      <c r="BI111" s="348" t="str">
        <f t="shared" si="112"/>
        <v/>
      </c>
      <c r="BJ111" s="348" t="str">
        <f t="shared" si="113"/>
        <v/>
      </c>
      <c r="BK111" s="486" t="str">
        <f t="shared" si="114"/>
        <v/>
      </c>
      <c r="BL111" s="349" t="str">
        <f t="shared" si="121"/>
        <v/>
      </c>
      <c r="BM111" s="135" t="str">
        <f t="shared" si="122"/>
        <v/>
      </c>
      <c r="BN111" s="136" t="str">
        <f t="shared" si="123"/>
        <v/>
      </c>
      <c r="BO111" s="137" t="str">
        <f t="shared" si="124"/>
        <v/>
      </c>
      <c r="BP111" s="135" t="str">
        <f t="shared" si="125"/>
        <v/>
      </c>
      <c r="BQ111" s="136" t="str">
        <f t="shared" si="126"/>
        <v/>
      </c>
      <c r="BR111" s="137" t="str">
        <f t="shared" si="127"/>
        <v/>
      </c>
      <c r="BS111" s="135" t="str">
        <f t="shared" si="128"/>
        <v/>
      </c>
      <c r="BT111" s="140" t="str">
        <f t="shared" si="129"/>
        <v/>
      </c>
      <c r="BU111" s="348" t="str">
        <f t="shared" si="115"/>
        <v/>
      </c>
      <c r="BV111" s="348" t="str">
        <f t="shared" si="116"/>
        <v/>
      </c>
      <c r="BW111" s="348" t="str">
        <f t="shared" si="117"/>
        <v/>
      </c>
      <c r="BX111" s="350" t="str">
        <f t="shared" si="118"/>
        <v/>
      </c>
      <c r="BY111" s="351" t="str">
        <f t="shared" si="119"/>
        <v/>
      </c>
    </row>
    <row r="112" spans="1:77" s="5" customFormat="1" ht="15.6" x14ac:dyDescent="0.3">
      <c r="A112" s="141">
        <v>91</v>
      </c>
      <c r="B112" s="333"/>
      <c r="C112" s="22"/>
      <c r="D112" s="754"/>
      <c r="E112" s="756"/>
      <c r="F112" s="758"/>
      <c r="G112" s="49"/>
      <c r="H112" s="334"/>
      <c r="I112" s="334"/>
      <c r="J112" s="335"/>
      <c r="K112" s="336"/>
      <c r="L112" s="38" t="str">
        <f t="shared" si="65"/>
        <v/>
      </c>
      <c r="M112" s="38" t="str">
        <f t="shared" si="66"/>
        <v/>
      </c>
      <c r="N112" s="38" t="str">
        <f t="shared" si="67"/>
        <v/>
      </c>
      <c r="O112" s="39" t="str">
        <f t="shared" si="68"/>
        <v/>
      </c>
      <c r="P112" s="40" t="str">
        <f t="shared" si="120"/>
        <v/>
      </c>
      <c r="Q112" s="77" t="str">
        <f t="shared" si="69"/>
        <v/>
      </c>
      <c r="R112" s="337" t="str">
        <f t="shared" si="70"/>
        <v/>
      </c>
      <c r="S112" s="40" t="str">
        <f t="shared" si="71"/>
        <v/>
      </c>
      <c r="T112" s="77" t="str">
        <f t="shared" si="72"/>
        <v/>
      </c>
      <c r="U112" s="337" t="str">
        <f t="shared" si="73"/>
        <v/>
      </c>
      <c r="V112" s="40" t="str">
        <f t="shared" si="74"/>
        <v/>
      </c>
      <c r="W112" s="77" t="str">
        <f t="shared" si="75"/>
        <v/>
      </c>
      <c r="X112" s="41" t="str">
        <f t="shared" si="76"/>
        <v/>
      </c>
      <c r="Y112" s="41" t="str">
        <f t="shared" si="77"/>
        <v/>
      </c>
      <c r="Z112" s="41" t="str">
        <f t="shared" si="78"/>
        <v/>
      </c>
      <c r="AA112" s="42" t="str">
        <f t="shared" si="79"/>
        <v/>
      </c>
      <c r="AB112" s="338">
        <f t="shared" si="80"/>
        <v>0</v>
      </c>
      <c r="AC112" s="338" t="str">
        <f t="shared" si="81"/>
        <v/>
      </c>
      <c r="AD112" s="338" t="str">
        <f t="shared" si="82"/>
        <v/>
      </c>
      <c r="AE112" s="339" t="str">
        <f t="shared" si="83"/>
        <v/>
      </c>
      <c r="AF112" s="339" t="str">
        <f t="shared" si="84"/>
        <v/>
      </c>
      <c r="AG112" s="340" t="str">
        <f t="shared" si="85"/>
        <v/>
      </c>
      <c r="AH112" s="339" t="str">
        <f t="shared" si="86"/>
        <v/>
      </c>
      <c r="AI112" s="339" t="str">
        <f t="shared" si="87"/>
        <v/>
      </c>
      <c r="AJ112" s="340" t="str">
        <f t="shared" si="88"/>
        <v/>
      </c>
      <c r="AK112" s="339" t="str">
        <f t="shared" si="89"/>
        <v/>
      </c>
      <c r="AL112" s="339" t="str">
        <f t="shared" si="90"/>
        <v/>
      </c>
      <c r="AM112" s="340" t="str">
        <f t="shared" si="91"/>
        <v/>
      </c>
      <c r="AN112" s="341" t="str">
        <f t="shared" si="92"/>
        <v/>
      </c>
      <c r="AO112" s="342" t="str">
        <f t="shared" si="93"/>
        <v/>
      </c>
      <c r="AP112" s="339" t="str">
        <f t="shared" si="94"/>
        <v/>
      </c>
      <c r="AQ112" s="340" t="str">
        <f t="shared" si="95"/>
        <v/>
      </c>
      <c r="AR112" s="342" t="str">
        <f t="shared" si="96"/>
        <v/>
      </c>
      <c r="AS112" s="339" t="str">
        <f t="shared" si="97"/>
        <v/>
      </c>
      <c r="AT112" s="340" t="str">
        <f t="shared" si="98"/>
        <v/>
      </c>
      <c r="AU112" s="342" t="str">
        <f t="shared" si="99"/>
        <v/>
      </c>
      <c r="AV112" s="339" t="str">
        <f t="shared" si="100"/>
        <v/>
      </c>
      <c r="AW112" s="340" t="str">
        <f t="shared" si="101"/>
        <v/>
      </c>
      <c r="AX112" s="343"/>
      <c r="AY112" s="340" t="str">
        <f t="shared" si="102"/>
        <v/>
      </c>
      <c r="AZ112" s="340" t="str">
        <f t="shared" si="103"/>
        <v/>
      </c>
      <c r="BA112" s="344" t="str">
        <f t="shared" si="104"/>
        <v/>
      </c>
      <c r="BB112" s="345" t="str">
        <f t="shared" si="105"/>
        <v/>
      </c>
      <c r="BC112" s="346" t="str">
        <f t="shared" si="106"/>
        <v/>
      </c>
      <c r="BD112" s="344" t="str">
        <f t="shared" si="107"/>
        <v/>
      </c>
      <c r="BE112" s="345" t="str">
        <f t="shared" si="108"/>
        <v/>
      </c>
      <c r="BF112" s="346" t="str">
        <f t="shared" si="109"/>
        <v/>
      </c>
      <c r="BG112" s="344" t="str">
        <f t="shared" si="110"/>
        <v/>
      </c>
      <c r="BH112" s="347" t="str">
        <f t="shared" si="111"/>
        <v/>
      </c>
      <c r="BI112" s="348" t="str">
        <f t="shared" si="112"/>
        <v/>
      </c>
      <c r="BJ112" s="348" t="str">
        <f t="shared" si="113"/>
        <v/>
      </c>
      <c r="BK112" s="486" t="str">
        <f t="shared" si="114"/>
        <v/>
      </c>
      <c r="BL112" s="349" t="str">
        <f t="shared" si="121"/>
        <v/>
      </c>
      <c r="BM112" s="135" t="str">
        <f t="shared" si="122"/>
        <v/>
      </c>
      <c r="BN112" s="136" t="str">
        <f t="shared" si="123"/>
        <v/>
      </c>
      <c r="BO112" s="137" t="str">
        <f t="shared" si="124"/>
        <v/>
      </c>
      <c r="BP112" s="135" t="str">
        <f t="shared" si="125"/>
        <v/>
      </c>
      <c r="BQ112" s="136" t="str">
        <f t="shared" si="126"/>
        <v/>
      </c>
      <c r="BR112" s="137" t="str">
        <f t="shared" si="127"/>
        <v/>
      </c>
      <c r="BS112" s="135" t="str">
        <f t="shared" si="128"/>
        <v/>
      </c>
      <c r="BT112" s="140" t="str">
        <f t="shared" si="129"/>
        <v/>
      </c>
      <c r="BU112" s="348" t="str">
        <f t="shared" si="115"/>
        <v/>
      </c>
      <c r="BV112" s="348" t="str">
        <f t="shared" si="116"/>
        <v/>
      </c>
      <c r="BW112" s="348" t="str">
        <f t="shared" si="117"/>
        <v/>
      </c>
      <c r="BX112" s="350" t="str">
        <f t="shared" si="118"/>
        <v/>
      </c>
      <c r="BY112" s="351" t="str">
        <f t="shared" si="119"/>
        <v/>
      </c>
    </row>
    <row r="113" spans="1:77" s="5" customFormat="1" ht="15.6" x14ac:dyDescent="0.3">
      <c r="A113" s="141">
        <v>92</v>
      </c>
      <c r="B113" s="333"/>
      <c r="C113" s="22"/>
      <c r="D113" s="754"/>
      <c r="E113" s="756"/>
      <c r="F113" s="758"/>
      <c r="G113" s="49"/>
      <c r="H113" s="334"/>
      <c r="I113" s="334"/>
      <c r="J113" s="335"/>
      <c r="K113" s="336"/>
      <c r="L113" s="38" t="str">
        <f t="shared" si="65"/>
        <v/>
      </c>
      <c r="M113" s="38" t="str">
        <f t="shared" si="66"/>
        <v/>
      </c>
      <c r="N113" s="38" t="str">
        <f t="shared" si="67"/>
        <v/>
      </c>
      <c r="O113" s="39" t="str">
        <f t="shared" si="68"/>
        <v/>
      </c>
      <c r="P113" s="40" t="str">
        <f t="shared" si="120"/>
        <v/>
      </c>
      <c r="Q113" s="77" t="str">
        <f t="shared" si="69"/>
        <v/>
      </c>
      <c r="R113" s="337" t="str">
        <f t="shared" si="70"/>
        <v/>
      </c>
      <c r="S113" s="40" t="str">
        <f t="shared" si="71"/>
        <v/>
      </c>
      <c r="T113" s="77" t="str">
        <f t="shared" si="72"/>
        <v/>
      </c>
      <c r="U113" s="337" t="str">
        <f t="shared" si="73"/>
        <v/>
      </c>
      <c r="V113" s="40" t="str">
        <f t="shared" si="74"/>
        <v/>
      </c>
      <c r="W113" s="77" t="str">
        <f t="shared" si="75"/>
        <v/>
      </c>
      <c r="X113" s="41" t="str">
        <f t="shared" si="76"/>
        <v/>
      </c>
      <c r="Y113" s="41" t="str">
        <f t="shared" si="77"/>
        <v/>
      </c>
      <c r="Z113" s="41" t="str">
        <f t="shared" si="78"/>
        <v/>
      </c>
      <c r="AA113" s="42" t="str">
        <f t="shared" si="79"/>
        <v/>
      </c>
      <c r="AB113" s="338">
        <f t="shared" si="80"/>
        <v>0</v>
      </c>
      <c r="AC113" s="338" t="str">
        <f t="shared" si="81"/>
        <v/>
      </c>
      <c r="AD113" s="338" t="str">
        <f t="shared" si="82"/>
        <v/>
      </c>
      <c r="AE113" s="339" t="str">
        <f t="shared" si="83"/>
        <v/>
      </c>
      <c r="AF113" s="339" t="str">
        <f t="shared" si="84"/>
        <v/>
      </c>
      <c r="AG113" s="340" t="str">
        <f t="shared" si="85"/>
        <v/>
      </c>
      <c r="AH113" s="339" t="str">
        <f t="shared" si="86"/>
        <v/>
      </c>
      <c r="AI113" s="339" t="str">
        <f t="shared" si="87"/>
        <v/>
      </c>
      <c r="AJ113" s="340" t="str">
        <f t="shared" si="88"/>
        <v/>
      </c>
      <c r="AK113" s="339" t="str">
        <f t="shared" si="89"/>
        <v/>
      </c>
      <c r="AL113" s="339" t="str">
        <f t="shared" si="90"/>
        <v/>
      </c>
      <c r="AM113" s="340" t="str">
        <f t="shared" si="91"/>
        <v/>
      </c>
      <c r="AN113" s="341" t="str">
        <f t="shared" si="92"/>
        <v/>
      </c>
      <c r="AO113" s="342" t="str">
        <f t="shared" si="93"/>
        <v/>
      </c>
      <c r="AP113" s="339" t="str">
        <f t="shared" si="94"/>
        <v/>
      </c>
      <c r="AQ113" s="340" t="str">
        <f t="shared" si="95"/>
        <v/>
      </c>
      <c r="AR113" s="342" t="str">
        <f t="shared" si="96"/>
        <v/>
      </c>
      <c r="AS113" s="339" t="str">
        <f t="shared" si="97"/>
        <v/>
      </c>
      <c r="AT113" s="340" t="str">
        <f t="shared" si="98"/>
        <v/>
      </c>
      <c r="AU113" s="342" t="str">
        <f t="shared" si="99"/>
        <v/>
      </c>
      <c r="AV113" s="339" t="str">
        <f t="shared" si="100"/>
        <v/>
      </c>
      <c r="AW113" s="340" t="str">
        <f t="shared" si="101"/>
        <v/>
      </c>
      <c r="AX113" s="343"/>
      <c r="AY113" s="340" t="str">
        <f t="shared" si="102"/>
        <v/>
      </c>
      <c r="AZ113" s="340" t="str">
        <f t="shared" si="103"/>
        <v/>
      </c>
      <c r="BA113" s="344" t="str">
        <f t="shared" si="104"/>
        <v/>
      </c>
      <c r="BB113" s="345" t="str">
        <f t="shared" si="105"/>
        <v/>
      </c>
      <c r="BC113" s="346" t="str">
        <f t="shared" si="106"/>
        <v/>
      </c>
      <c r="BD113" s="344" t="str">
        <f t="shared" si="107"/>
        <v/>
      </c>
      <c r="BE113" s="345" t="str">
        <f t="shared" si="108"/>
        <v/>
      </c>
      <c r="BF113" s="346" t="str">
        <f t="shared" si="109"/>
        <v/>
      </c>
      <c r="BG113" s="344" t="str">
        <f t="shared" si="110"/>
        <v/>
      </c>
      <c r="BH113" s="347" t="str">
        <f t="shared" si="111"/>
        <v/>
      </c>
      <c r="BI113" s="348" t="str">
        <f t="shared" si="112"/>
        <v/>
      </c>
      <c r="BJ113" s="348" t="str">
        <f t="shared" si="113"/>
        <v/>
      </c>
      <c r="BK113" s="486" t="str">
        <f t="shared" si="114"/>
        <v/>
      </c>
      <c r="BL113" s="349" t="str">
        <f t="shared" si="121"/>
        <v/>
      </c>
      <c r="BM113" s="135" t="str">
        <f t="shared" si="122"/>
        <v/>
      </c>
      <c r="BN113" s="136" t="str">
        <f t="shared" si="123"/>
        <v/>
      </c>
      <c r="BO113" s="137" t="str">
        <f t="shared" si="124"/>
        <v/>
      </c>
      <c r="BP113" s="135" t="str">
        <f t="shared" si="125"/>
        <v/>
      </c>
      <c r="BQ113" s="136" t="str">
        <f t="shared" si="126"/>
        <v/>
      </c>
      <c r="BR113" s="137" t="str">
        <f t="shared" si="127"/>
        <v/>
      </c>
      <c r="BS113" s="135" t="str">
        <f t="shared" si="128"/>
        <v/>
      </c>
      <c r="BT113" s="140" t="str">
        <f t="shared" si="129"/>
        <v/>
      </c>
      <c r="BU113" s="348" t="str">
        <f t="shared" si="115"/>
        <v/>
      </c>
      <c r="BV113" s="348" t="str">
        <f t="shared" si="116"/>
        <v/>
      </c>
      <c r="BW113" s="348" t="str">
        <f t="shared" si="117"/>
        <v/>
      </c>
      <c r="BX113" s="350" t="str">
        <f t="shared" si="118"/>
        <v/>
      </c>
      <c r="BY113" s="351" t="str">
        <f t="shared" si="119"/>
        <v/>
      </c>
    </row>
    <row r="114" spans="1:77" s="5" customFormat="1" ht="15.6" x14ac:dyDescent="0.3">
      <c r="A114" s="141">
        <v>93</v>
      </c>
      <c r="B114" s="333"/>
      <c r="C114" s="22"/>
      <c r="D114" s="754"/>
      <c r="E114" s="756"/>
      <c r="F114" s="758"/>
      <c r="G114" s="49"/>
      <c r="H114" s="334"/>
      <c r="I114" s="334"/>
      <c r="J114" s="335"/>
      <c r="K114" s="336"/>
      <c r="L114" s="38" t="str">
        <f t="shared" si="65"/>
        <v/>
      </c>
      <c r="M114" s="38" t="str">
        <f t="shared" si="66"/>
        <v/>
      </c>
      <c r="N114" s="38" t="str">
        <f t="shared" si="67"/>
        <v/>
      </c>
      <c r="O114" s="39" t="str">
        <f t="shared" si="68"/>
        <v/>
      </c>
      <c r="P114" s="40" t="str">
        <f t="shared" si="120"/>
        <v/>
      </c>
      <c r="Q114" s="77" t="str">
        <f t="shared" si="69"/>
        <v/>
      </c>
      <c r="R114" s="337" t="str">
        <f t="shared" si="70"/>
        <v/>
      </c>
      <c r="S114" s="40" t="str">
        <f t="shared" si="71"/>
        <v/>
      </c>
      <c r="T114" s="77" t="str">
        <f t="shared" si="72"/>
        <v/>
      </c>
      <c r="U114" s="337" t="str">
        <f t="shared" si="73"/>
        <v/>
      </c>
      <c r="V114" s="40" t="str">
        <f t="shared" si="74"/>
        <v/>
      </c>
      <c r="W114" s="77" t="str">
        <f t="shared" si="75"/>
        <v/>
      </c>
      <c r="X114" s="41" t="str">
        <f t="shared" si="76"/>
        <v/>
      </c>
      <c r="Y114" s="41" t="str">
        <f t="shared" si="77"/>
        <v/>
      </c>
      <c r="Z114" s="41" t="str">
        <f t="shared" si="78"/>
        <v/>
      </c>
      <c r="AA114" s="42" t="str">
        <f t="shared" si="79"/>
        <v/>
      </c>
      <c r="AB114" s="338">
        <f t="shared" si="80"/>
        <v>0</v>
      </c>
      <c r="AC114" s="338" t="str">
        <f t="shared" si="81"/>
        <v/>
      </c>
      <c r="AD114" s="338" t="str">
        <f t="shared" si="82"/>
        <v/>
      </c>
      <c r="AE114" s="339" t="str">
        <f t="shared" si="83"/>
        <v/>
      </c>
      <c r="AF114" s="339" t="str">
        <f t="shared" si="84"/>
        <v/>
      </c>
      <c r="AG114" s="340" t="str">
        <f t="shared" si="85"/>
        <v/>
      </c>
      <c r="AH114" s="339" t="str">
        <f t="shared" si="86"/>
        <v/>
      </c>
      <c r="AI114" s="339" t="str">
        <f t="shared" si="87"/>
        <v/>
      </c>
      <c r="AJ114" s="340" t="str">
        <f t="shared" si="88"/>
        <v/>
      </c>
      <c r="AK114" s="339" t="str">
        <f t="shared" si="89"/>
        <v/>
      </c>
      <c r="AL114" s="339" t="str">
        <f t="shared" si="90"/>
        <v/>
      </c>
      <c r="AM114" s="340" t="str">
        <f t="shared" si="91"/>
        <v/>
      </c>
      <c r="AN114" s="341" t="str">
        <f t="shared" si="92"/>
        <v/>
      </c>
      <c r="AO114" s="342" t="str">
        <f t="shared" si="93"/>
        <v/>
      </c>
      <c r="AP114" s="339" t="str">
        <f t="shared" si="94"/>
        <v/>
      </c>
      <c r="AQ114" s="340" t="str">
        <f t="shared" si="95"/>
        <v/>
      </c>
      <c r="AR114" s="342" t="str">
        <f t="shared" si="96"/>
        <v/>
      </c>
      <c r="AS114" s="339" t="str">
        <f t="shared" si="97"/>
        <v/>
      </c>
      <c r="AT114" s="340" t="str">
        <f t="shared" si="98"/>
        <v/>
      </c>
      <c r="AU114" s="342" t="str">
        <f t="shared" si="99"/>
        <v/>
      </c>
      <c r="AV114" s="339" t="str">
        <f t="shared" si="100"/>
        <v/>
      </c>
      <c r="AW114" s="340" t="str">
        <f t="shared" si="101"/>
        <v/>
      </c>
      <c r="AX114" s="343"/>
      <c r="AY114" s="340" t="str">
        <f t="shared" si="102"/>
        <v/>
      </c>
      <c r="AZ114" s="340" t="str">
        <f t="shared" si="103"/>
        <v/>
      </c>
      <c r="BA114" s="344" t="str">
        <f t="shared" si="104"/>
        <v/>
      </c>
      <c r="BB114" s="345" t="str">
        <f t="shared" si="105"/>
        <v/>
      </c>
      <c r="BC114" s="346" t="str">
        <f t="shared" si="106"/>
        <v/>
      </c>
      <c r="BD114" s="344" t="str">
        <f t="shared" si="107"/>
        <v/>
      </c>
      <c r="BE114" s="345" t="str">
        <f t="shared" si="108"/>
        <v/>
      </c>
      <c r="BF114" s="346" t="str">
        <f t="shared" si="109"/>
        <v/>
      </c>
      <c r="BG114" s="344" t="str">
        <f t="shared" si="110"/>
        <v/>
      </c>
      <c r="BH114" s="347" t="str">
        <f t="shared" si="111"/>
        <v/>
      </c>
      <c r="BI114" s="348" t="str">
        <f t="shared" si="112"/>
        <v/>
      </c>
      <c r="BJ114" s="348" t="str">
        <f t="shared" si="113"/>
        <v/>
      </c>
      <c r="BK114" s="486" t="str">
        <f t="shared" si="114"/>
        <v/>
      </c>
      <c r="BL114" s="349" t="str">
        <f t="shared" si="121"/>
        <v/>
      </c>
      <c r="BM114" s="135" t="str">
        <f t="shared" si="122"/>
        <v/>
      </c>
      <c r="BN114" s="136" t="str">
        <f t="shared" si="123"/>
        <v/>
      </c>
      <c r="BO114" s="137" t="str">
        <f t="shared" si="124"/>
        <v/>
      </c>
      <c r="BP114" s="135" t="str">
        <f t="shared" si="125"/>
        <v/>
      </c>
      <c r="BQ114" s="136" t="str">
        <f t="shared" si="126"/>
        <v/>
      </c>
      <c r="BR114" s="137" t="str">
        <f t="shared" si="127"/>
        <v/>
      </c>
      <c r="BS114" s="135" t="str">
        <f t="shared" si="128"/>
        <v/>
      </c>
      <c r="BT114" s="140" t="str">
        <f t="shared" si="129"/>
        <v/>
      </c>
      <c r="BU114" s="348" t="str">
        <f t="shared" si="115"/>
        <v/>
      </c>
      <c r="BV114" s="348" t="str">
        <f t="shared" si="116"/>
        <v/>
      </c>
      <c r="BW114" s="348" t="str">
        <f t="shared" si="117"/>
        <v/>
      </c>
      <c r="BX114" s="350" t="str">
        <f t="shared" si="118"/>
        <v/>
      </c>
      <c r="BY114" s="351" t="str">
        <f t="shared" si="119"/>
        <v/>
      </c>
    </row>
    <row r="115" spans="1:77" s="5" customFormat="1" ht="15.6" x14ac:dyDescent="0.3">
      <c r="A115" s="141">
        <v>94</v>
      </c>
      <c r="B115" s="333"/>
      <c r="C115" s="22"/>
      <c r="D115" s="754"/>
      <c r="E115" s="756"/>
      <c r="F115" s="758"/>
      <c r="G115" s="49"/>
      <c r="H115" s="334"/>
      <c r="I115" s="334"/>
      <c r="J115" s="335"/>
      <c r="K115" s="336"/>
      <c r="L115" s="38" t="str">
        <f t="shared" si="65"/>
        <v/>
      </c>
      <c r="M115" s="38" t="str">
        <f t="shared" si="66"/>
        <v/>
      </c>
      <c r="N115" s="38" t="str">
        <f t="shared" si="67"/>
        <v/>
      </c>
      <c r="O115" s="39" t="str">
        <f t="shared" si="68"/>
        <v/>
      </c>
      <c r="P115" s="40" t="str">
        <f t="shared" si="120"/>
        <v/>
      </c>
      <c r="Q115" s="77" t="str">
        <f t="shared" si="69"/>
        <v/>
      </c>
      <c r="R115" s="337" t="str">
        <f t="shared" si="70"/>
        <v/>
      </c>
      <c r="S115" s="40" t="str">
        <f t="shared" si="71"/>
        <v/>
      </c>
      <c r="T115" s="77" t="str">
        <f t="shared" si="72"/>
        <v/>
      </c>
      <c r="U115" s="337" t="str">
        <f t="shared" si="73"/>
        <v/>
      </c>
      <c r="V115" s="40" t="str">
        <f t="shared" si="74"/>
        <v/>
      </c>
      <c r="W115" s="77" t="str">
        <f t="shared" si="75"/>
        <v/>
      </c>
      <c r="X115" s="41" t="str">
        <f t="shared" si="76"/>
        <v/>
      </c>
      <c r="Y115" s="41" t="str">
        <f t="shared" si="77"/>
        <v/>
      </c>
      <c r="Z115" s="41" t="str">
        <f t="shared" si="78"/>
        <v/>
      </c>
      <c r="AA115" s="42" t="str">
        <f t="shared" si="79"/>
        <v/>
      </c>
      <c r="AB115" s="338">
        <f t="shared" si="80"/>
        <v>0</v>
      </c>
      <c r="AC115" s="338" t="str">
        <f t="shared" si="81"/>
        <v/>
      </c>
      <c r="AD115" s="338" t="str">
        <f t="shared" si="82"/>
        <v/>
      </c>
      <c r="AE115" s="339" t="str">
        <f t="shared" si="83"/>
        <v/>
      </c>
      <c r="AF115" s="339" t="str">
        <f t="shared" si="84"/>
        <v/>
      </c>
      <c r="AG115" s="340" t="str">
        <f t="shared" si="85"/>
        <v/>
      </c>
      <c r="AH115" s="339" t="str">
        <f t="shared" si="86"/>
        <v/>
      </c>
      <c r="AI115" s="339" t="str">
        <f t="shared" si="87"/>
        <v/>
      </c>
      <c r="AJ115" s="340" t="str">
        <f t="shared" si="88"/>
        <v/>
      </c>
      <c r="AK115" s="339" t="str">
        <f t="shared" si="89"/>
        <v/>
      </c>
      <c r="AL115" s="339" t="str">
        <f t="shared" si="90"/>
        <v/>
      </c>
      <c r="AM115" s="340" t="str">
        <f t="shared" si="91"/>
        <v/>
      </c>
      <c r="AN115" s="341" t="str">
        <f t="shared" si="92"/>
        <v/>
      </c>
      <c r="AO115" s="342" t="str">
        <f t="shared" si="93"/>
        <v/>
      </c>
      <c r="AP115" s="339" t="str">
        <f t="shared" si="94"/>
        <v/>
      </c>
      <c r="AQ115" s="340" t="str">
        <f t="shared" si="95"/>
        <v/>
      </c>
      <c r="AR115" s="342" t="str">
        <f t="shared" si="96"/>
        <v/>
      </c>
      <c r="AS115" s="339" t="str">
        <f t="shared" si="97"/>
        <v/>
      </c>
      <c r="AT115" s="340" t="str">
        <f t="shared" si="98"/>
        <v/>
      </c>
      <c r="AU115" s="342" t="str">
        <f t="shared" si="99"/>
        <v/>
      </c>
      <c r="AV115" s="339" t="str">
        <f t="shared" si="100"/>
        <v/>
      </c>
      <c r="AW115" s="340" t="str">
        <f t="shared" si="101"/>
        <v/>
      </c>
      <c r="AX115" s="343"/>
      <c r="AY115" s="340" t="str">
        <f t="shared" si="102"/>
        <v/>
      </c>
      <c r="AZ115" s="340" t="str">
        <f t="shared" si="103"/>
        <v/>
      </c>
      <c r="BA115" s="344" t="str">
        <f t="shared" si="104"/>
        <v/>
      </c>
      <c r="BB115" s="345" t="str">
        <f t="shared" si="105"/>
        <v/>
      </c>
      <c r="BC115" s="346" t="str">
        <f t="shared" si="106"/>
        <v/>
      </c>
      <c r="BD115" s="344" t="str">
        <f t="shared" si="107"/>
        <v/>
      </c>
      <c r="BE115" s="345" t="str">
        <f t="shared" si="108"/>
        <v/>
      </c>
      <c r="BF115" s="346" t="str">
        <f t="shared" si="109"/>
        <v/>
      </c>
      <c r="BG115" s="344" t="str">
        <f t="shared" si="110"/>
        <v/>
      </c>
      <c r="BH115" s="347" t="str">
        <f t="shared" si="111"/>
        <v/>
      </c>
      <c r="BI115" s="348" t="str">
        <f t="shared" si="112"/>
        <v/>
      </c>
      <c r="BJ115" s="348" t="str">
        <f t="shared" si="113"/>
        <v/>
      </c>
      <c r="BK115" s="486" t="str">
        <f t="shared" si="114"/>
        <v/>
      </c>
      <c r="BL115" s="349" t="str">
        <f t="shared" si="121"/>
        <v/>
      </c>
      <c r="BM115" s="135" t="str">
        <f t="shared" si="122"/>
        <v/>
      </c>
      <c r="BN115" s="136" t="str">
        <f t="shared" si="123"/>
        <v/>
      </c>
      <c r="BO115" s="137" t="str">
        <f t="shared" si="124"/>
        <v/>
      </c>
      <c r="BP115" s="135" t="str">
        <f t="shared" si="125"/>
        <v/>
      </c>
      <c r="BQ115" s="136" t="str">
        <f t="shared" si="126"/>
        <v/>
      </c>
      <c r="BR115" s="137" t="str">
        <f t="shared" si="127"/>
        <v/>
      </c>
      <c r="BS115" s="135" t="str">
        <f t="shared" si="128"/>
        <v/>
      </c>
      <c r="BT115" s="140" t="str">
        <f t="shared" si="129"/>
        <v/>
      </c>
      <c r="BU115" s="348" t="str">
        <f t="shared" si="115"/>
        <v/>
      </c>
      <c r="BV115" s="348" t="str">
        <f t="shared" si="116"/>
        <v/>
      </c>
      <c r="BW115" s="348" t="str">
        <f t="shared" si="117"/>
        <v/>
      </c>
      <c r="BX115" s="350" t="str">
        <f t="shared" si="118"/>
        <v/>
      </c>
      <c r="BY115" s="351" t="str">
        <f t="shared" si="119"/>
        <v/>
      </c>
    </row>
    <row r="116" spans="1:77" s="5" customFormat="1" ht="15.6" x14ac:dyDescent="0.3">
      <c r="A116" s="141">
        <v>95</v>
      </c>
      <c r="B116" s="333"/>
      <c r="C116" s="22"/>
      <c r="D116" s="754"/>
      <c r="E116" s="756"/>
      <c r="F116" s="758"/>
      <c r="G116" s="49"/>
      <c r="H116" s="334"/>
      <c r="I116" s="334"/>
      <c r="J116" s="335"/>
      <c r="K116" s="336"/>
      <c r="L116" s="38" t="str">
        <f t="shared" si="65"/>
        <v/>
      </c>
      <c r="M116" s="38" t="str">
        <f t="shared" si="66"/>
        <v/>
      </c>
      <c r="N116" s="38" t="str">
        <f t="shared" si="67"/>
        <v/>
      </c>
      <c r="O116" s="39" t="str">
        <f t="shared" si="68"/>
        <v/>
      </c>
      <c r="P116" s="40" t="str">
        <f t="shared" si="120"/>
        <v/>
      </c>
      <c r="Q116" s="77" t="str">
        <f t="shared" si="69"/>
        <v/>
      </c>
      <c r="R116" s="337" t="str">
        <f t="shared" si="70"/>
        <v/>
      </c>
      <c r="S116" s="40" t="str">
        <f t="shared" si="71"/>
        <v/>
      </c>
      <c r="T116" s="77" t="str">
        <f t="shared" si="72"/>
        <v/>
      </c>
      <c r="U116" s="337" t="str">
        <f t="shared" si="73"/>
        <v/>
      </c>
      <c r="V116" s="40" t="str">
        <f t="shared" si="74"/>
        <v/>
      </c>
      <c r="W116" s="77" t="str">
        <f t="shared" si="75"/>
        <v/>
      </c>
      <c r="X116" s="41" t="str">
        <f t="shared" si="76"/>
        <v/>
      </c>
      <c r="Y116" s="41" t="str">
        <f t="shared" si="77"/>
        <v/>
      </c>
      <c r="Z116" s="41" t="str">
        <f t="shared" si="78"/>
        <v/>
      </c>
      <c r="AA116" s="42" t="str">
        <f t="shared" si="79"/>
        <v/>
      </c>
      <c r="AB116" s="338">
        <f t="shared" si="80"/>
        <v>0</v>
      </c>
      <c r="AC116" s="338" t="str">
        <f t="shared" si="81"/>
        <v/>
      </c>
      <c r="AD116" s="338" t="str">
        <f t="shared" si="82"/>
        <v/>
      </c>
      <c r="AE116" s="339" t="str">
        <f t="shared" si="83"/>
        <v/>
      </c>
      <c r="AF116" s="339" t="str">
        <f t="shared" si="84"/>
        <v/>
      </c>
      <c r="AG116" s="340" t="str">
        <f t="shared" si="85"/>
        <v/>
      </c>
      <c r="AH116" s="339" t="str">
        <f t="shared" si="86"/>
        <v/>
      </c>
      <c r="AI116" s="339" t="str">
        <f t="shared" si="87"/>
        <v/>
      </c>
      <c r="AJ116" s="340" t="str">
        <f t="shared" si="88"/>
        <v/>
      </c>
      <c r="AK116" s="339" t="str">
        <f t="shared" si="89"/>
        <v/>
      </c>
      <c r="AL116" s="339" t="str">
        <f t="shared" si="90"/>
        <v/>
      </c>
      <c r="AM116" s="340" t="str">
        <f t="shared" si="91"/>
        <v/>
      </c>
      <c r="AN116" s="341" t="str">
        <f t="shared" si="92"/>
        <v/>
      </c>
      <c r="AO116" s="342" t="str">
        <f t="shared" si="93"/>
        <v/>
      </c>
      <c r="AP116" s="339" t="str">
        <f t="shared" si="94"/>
        <v/>
      </c>
      <c r="AQ116" s="340" t="str">
        <f t="shared" si="95"/>
        <v/>
      </c>
      <c r="AR116" s="342" t="str">
        <f t="shared" si="96"/>
        <v/>
      </c>
      <c r="AS116" s="339" t="str">
        <f t="shared" si="97"/>
        <v/>
      </c>
      <c r="AT116" s="340" t="str">
        <f t="shared" si="98"/>
        <v/>
      </c>
      <c r="AU116" s="342" t="str">
        <f t="shared" si="99"/>
        <v/>
      </c>
      <c r="AV116" s="339" t="str">
        <f t="shared" si="100"/>
        <v/>
      </c>
      <c r="AW116" s="340" t="str">
        <f t="shared" si="101"/>
        <v/>
      </c>
      <c r="AX116" s="343"/>
      <c r="AY116" s="340" t="str">
        <f t="shared" si="102"/>
        <v/>
      </c>
      <c r="AZ116" s="340" t="str">
        <f t="shared" si="103"/>
        <v/>
      </c>
      <c r="BA116" s="344" t="str">
        <f t="shared" si="104"/>
        <v/>
      </c>
      <c r="BB116" s="345" t="str">
        <f t="shared" si="105"/>
        <v/>
      </c>
      <c r="BC116" s="346" t="str">
        <f t="shared" si="106"/>
        <v/>
      </c>
      <c r="BD116" s="344" t="str">
        <f t="shared" si="107"/>
        <v/>
      </c>
      <c r="BE116" s="345" t="str">
        <f t="shared" si="108"/>
        <v/>
      </c>
      <c r="BF116" s="346" t="str">
        <f t="shared" si="109"/>
        <v/>
      </c>
      <c r="BG116" s="344" t="str">
        <f t="shared" si="110"/>
        <v/>
      </c>
      <c r="BH116" s="347" t="str">
        <f t="shared" si="111"/>
        <v/>
      </c>
      <c r="BI116" s="348" t="str">
        <f t="shared" si="112"/>
        <v/>
      </c>
      <c r="BJ116" s="348" t="str">
        <f t="shared" si="113"/>
        <v/>
      </c>
      <c r="BK116" s="486" t="str">
        <f t="shared" si="114"/>
        <v/>
      </c>
      <c r="BL116" s="349" t="str">
        <f t="shared" si="121"/>
        <v/>
      </c>
      <c r="BM116" s="135" t="str">
        <f t="shared" si="122"/>
        <v/>
      </c>
      <c r="BN116" s="136" t="str">
        <f t="shared" si="123"/>
        <v/>
      </c>
      <c r="BO116" s="137" t="str">
        <f t="shared" si="124"/>
        <v/>
      </c>
      <c r="BP116" s="135" t="str">
        <f t="shared" si="125"/>
        <v/>
      </c>
      <c r="BQ116" s="136" t="str">
        <f t="shared" si="126"/>
        <v/>
      </c>
      <c r="BR116" s="137" t="str">
        <f t="shared" si="127"/>
        <v/>
      </c>
      <c r="BS116" s="135" t="str">
        <f t="shared" si="128"/>
        <v/>
      </c>
      <c r="BT116" s="140" t="str">
        <f t="shared" si="129"/>
        <v/>
      </c>
      <c r="BU116" s="348" t="str">
        <f t="shared" si="115"/>
        <v/>
      </c>
      <c r="BV116" s="348" t="str">
        <f t="shared" si="116"/>
        <v/>
      </c>
      <c r="BW116" s="348" t="str">
        <f t="shared" si="117"/>
        <v/>
      </c>
      <c r="BX116" s="350" t="str">
        <f t="shared" si="118"/>
        <v/>
      </c>
      <c r="BY116" s="351" t="str">
        <f t="shared" si="119"/>
        <v/>
      </c>
    </row>
    <row r="117" spans="1:77" s="5" customFormat="1" ht="15.6" x14ac:dyDescent="0.3">
      <c r="A117" s="141">
        <v>96</v>
      </c>
      <c r="B117" s="333"/>
      <c r="C117" s="22"/>
      <c r="D117" s="754"/>
      <c r="E117" s="756"/>
      <c r="F117" s="758"/>
      <c r="G117" s="49"/>
      <c r="H117" s="334"/>
      <c r="I117" s="334"/>
      <c r="J117" s="335"/>
      <c r="K117" s="336"/>
      <c r="L117" s="38" t="str">
        <f t="shared" si="65"/>
        <v/>
      </c>
      <c r="M117" s="38" t="str">
        <f t="shared" si="66"/>
        <v/>
      </c>
      <c r="N117" s="38" t="str">
        <f t="shared" si="67"/>
        <v/>
      </c>
      <c r="O117" s="39" t="str">
        <f t="shared" si="68"/>
        <v/>
      </c>
      <c r="P117" s="40" t="str">
        <f t="shared" si="120"/>
        <v/>
      </c>
      <c r="Q117" s="77" t="str">
        <f t="shared" si="69"/>
        <v/>
      </c>
      <c r="R117" s="337" t="str">
        <f t="shared" si="70"/>
        <v/>
      </c>
      <c r="S117" s="40" t="str">
        <f t="shared" si="71"/>
        <v/>
      </c>
      <c r="T117" s="77" t="str">
        <f t="shared" si="72"/>
        <v/>
      </c>
      <c r="U117" s="337" t="str">
        <f t="shared" si="73"/>
        <v/>
      </c>
      <c r="V117" s="40" t="str">
        <f t="shared" si="74"/>
        <v/>
      </c>
      <c r="W117" s="77" t="str">
        <f t="shared" si="75"/>
        <v/>
      </c>
      <c r="X117" s="41" t="str">
        <f t="shared" si="76"/>
        <v/>
      </c>
      <c r="Y117" s="41" t="str">
        <f t="shared" si="77"/>
        <v/>
      </c>
      <c r="Z117" s="41" t="str">
        <f t="shared" si="78"/>
        <v/>
      </c>
      <c r="AA117" s="42" t="str">
        <f t="shared" si="79"/>
        <v/>
      </c>
      <c r="AB117" s="338">
        <f t="shared" si="80"/>
        <v>0</v>
      </c>
      <c r="AC117" s="338" t="str">
        <f t="shared" si="81"/>
        <v/>
      </c>
      <c r="AD117" s="338" t="str">
        <f t="shared" si="82"/>
        <v/>
      </c>
      <c r="AE117" s="339" t="str">
        <f t="shared" si="83"/>
        <v/>
      </c>
      <c r="AF117" s="339" t="str">
        <f t="shared" si="84"/>
        <v/>
      </c>
      <c r="AG117" s="340" t="str">
        <f t="shared" si="85"/>
        <v/>
      </c>
      <c r="AH117" s="339" t="str">
        <f t="shared" si="86"/>
        <v/>
      </c>
      <c r="AI117" s="339" t="str">
        <f t="shared" si="87"/>
        <v/>
      </c>
      <c r="AJ117" s="340" t="str">
        <f t="shared" si="88"/>
        <v/>
      </c>
      <c r="AK117" s="339" t="str">
        <f t="shared" si="89"/>
        <v/>
      </c>
      <c r="AL117" s="339" t="str">
        <f t="shared" si="90"/>
        <v/>
      </c>
      <c r="AM117" s="340" t="str">
        <f t="shared" si="91"/>
        <v/>
      </c>
      <c r="AN117" s="341" t="str">
        <f t="shared" si="92"/>
        <v/>
      </c>
      <c r="AO117" s="342" t="str">
        <f t="shared" si="93"/>
        <v/>
      </c>
      <c r="AP117" s="339" t="str">
        <f t="shared" si="94"/>
        <v/>
      </c>
      <c r="AQ117" s="340" t="str">
        <f t="shared" si="95"/>
        <v/>
      </c>
      <c r="AR117" s="342" t="str">
        <f t="shared" si="96"/>
        <v/>
      </c>
      <c r="AS117" s="339" t="str">
        <f t="shared" si="97"/>
        <v/>
      </c>
      <c r="AT117" s="340" t="str">
        <f t="shared" si="98"/>
        <v/>
      </c>
      <c r="AU117" s="342" t="str">
        <f t="shared" si="99"/>
        <v/>
      </c>
      <c r="AV117" s="339" t="str">
        <f t="shared" si="100"/>
        <v/>
      </c>
      <c r="AW117" s="340" t="str">
        <f t="shared" si="101"/>
        <v/>
      </c>
      <c r="AX117" s="343"/>
      <c r="AY117" s="340" t="str">
        <f t="shared" si="102"/>
        <v/>
      </c>
      <c r="AZ117" s="340" t="str">
        <f t="shared" si="103"/>
        <v/>
      </c>
      <c r="BA117" s="344" t="str">
        <f t="shared" si="104"/>
        <v/>
      </c>
      <c r="BB117" s="345" t="str">
        <f t="shared" si="105"/>
        <v/>
      </c>
      <c r="BC117" s="346" t="str">
        <f t="shared" si="106"/>
        <v/>
      </c>
      <c r="BD117" s="344" t="str">
        <f t="shared" si="107"/>
        <v/>
      </c>
      <c r="BE117" s="345" t="str">
        <f t="shared" si="108"/>
        <v/>
      </c>
      <c r="BF117" s="346" t="str">
        <f t="shared" si="109"/>
        <v/>
      </c>
      <c r="BG117" s="344" t="str">
        <f t="shared" si="110"/>
        <v/>
      </c>
      <c r="BH117" s="347" t="str">
        <f t="shared" si="111"/>
        <v/>
      </c>
      <c r="BI117" s="348" t="str">
        <f t="shared" si="112"/>
        <v/>
      </c>
      <c r="BJ117" s="348" t="str">
        <f t="shared" si="113"/>
        <v/>
      </c>
      <c r="BK117" s="486" t="str">
        <f t="shared" si="114"/>
        <v/>
      </c>
      <c r="BL117" s="349" t="str">
        <f t="shared" si="121"/>
        <v/>
      </c>
      <c r="BM117" s="135" t="str">
        <f t="shared" si="122"/>
        <v/>
      </c>
      <c r="BN117" s="136" t="str">
        <f t="shared" si="123"/>
        <v/>
      </c>
      <c r="BO117" s="137" t="str">
        <f t="shared" si="124"/>
        <v/>
      </c>
      <c r="BP117" s="135" t="str">
        <f t="shared" si="125"/>
        <v/>
      </c>
      <c r="BQ117" s="136" t="str">
        <f t="shared" si="126"/>
        <v/>
      </c>
      <c r="BR117" s="137" t="str">
        <f t="shared" si="127"/>
        <v/>
      </c>
      <c r="BS117" s="135" t="str">
        <f t="shared" si="128"/>
        <v/>
      </c>
      <c r="BT117" s="140" t="str">
        <f t="shared" si="129"/>
        <v/>
      </c>
      <c r="BU117" s="348" t="str">
        <f t="shared" si="115"/>
        <v/>
      </c>
      <c r="BV117" s="348" t="str">
        <f t="shared" si="116"/>
        <v/>
      </c>
      <c r="BW117" s="348" t="str">
        <f t="shared" si="117"/>
        <v/>
      </c>
      <c r="BX117" s="350" t="str">
        <f t="shared" si="118"/>
        <v/>
      </c>
      <c r="BY117" s="351" t="str">
        <f t="shared" si="119"/>
        <v/>
      </c>
    </row>
    <row r="118" spans="1:77" s="5" customFormat="1" ht="15.6" x14ac:dyDescent="0.3">
      <c r="A118" s="141">
        <v>97</v>
      </c>
      <c r="B118" s="333"/>
      <c r="C118" s="22"/>
      <c r="D118" s="754"/>
      <c r="E118" s="756"/>
      <c r="F118" s="758"/>
      <c r="G118" s="49"/>
      <c r="H118" s="334"/>
      <c r="I118" s="334"/>
      <c r="J118" s="335"/>
      <c r="K118" s="336"/>
      <c r="L118" s="38" t="str">
        <f t="shared" si="65"/>
        <v/>
      </c>
      <c r="M118" s="38" t="str">
        <f t="shared" si="66"/>
        <v/>
      </c>
      <c r="N118" s="38" t="str">
        <f t="shared" si="67"/>
        <v/>
      </c>
      <c r="O118" s="39" t="str">
        <f t="shared" si="68"/>
        <v/>
      </c>
      <c r="P118" s="40" t="str">
        <f t="shared" si="120"/>
        <v/>
      </c>
      <c r="Q118" s="77" t="str">
        <f t="shared" si="69"/>
        <v/>
      </c>
      <c r="R118" s="337" t="str">
        <f t="shared" si="70"/>
        <v/>
      </c>
      <c r="S118" s="40" t="str">
        <f t="shared" si="71"/>
        <v/>
      </c>
      <c r="T118" s="77" t="str">
        <f t="shared" si="72"/>
        <v/>
      </c>
      <c r="U118" s="337" t="str">
        <f t="shared" si="73"/>
        <v/>
      </c>
      <c r="V118" s="40" t="str">
        <f t="shared" si="74"/>
        <v/>
      </c>
      <c r="W118" s="77" t="str">
        <f t="shared" si="75"/>
        <v/>
      </c>
      <c r="X118" s="41" t="str">
        <f t="shared" si="76"/>
        <v/>
      </c>
      <c r="Y118" s="41" t="str">
        <f t="shared" si="77"/>
        <v/>
      </c>
      <c r="Z118" s="41" t="str">
        <f t="shared" si="78"/>
        <v/>
      </c>
      <c r="AA118" s="42" t="str">
        <f t="shared" si="79"/>
        <v/>
      </c>
      <c r="AB118" s="338">
        <f t="shared" si="80"/>
        <v>0</v>
      </c>
      <c r="AC118" s="338" t="str">
        <f t="shared" si="81"/>
        <v/>
      </c>
      <c r="AD118" s="338" t="str">
        <f t="shared" si="82"/>
        <v/>
      </c>
      <c r="AE118" s="339" t="str">
        <f t="shared" si="83"/>
        <v/>
      </c>
      <c r="AF118" s="339" t="str">
        <f t="shared" si="84"/>
        <v/>
      </c>
      <c r="AG118" s="340" t="str">
        <f t="shared" si="85"/>
        <v/>
      </c>
      <c r="AH118" s="339" t="str">
        <f t="shared" si="86"/>
        <v/>
      </c>
      <c r="AI118" s="339" t="str">
        <f t="shared" si="87"/>
        <v/>
      </c>
      <c r="AJ118" s="340" t="str">
        <f t="shared" si="88"/>
        <v/>
      </c>
      <c r="AK118" s="339" t="str">
        <f t="shared" si="89"/>
        <v/>
      </c>
      <c r="AL118" s="339" t="str">
        <f t="shared" si="90"/>
        <v/>
      </c>
      <c r="AM118" s="340" t="str">
        <f t="shared" si="91"/>
        <v/>
      </c>
      <c r="AN118" s="341" t="str">
        <f t="shared" si="92"/>
        <v/>
      </c>
      <c r="AO118" s="342" t="str">
        <f t="shared" si="93"/>
        <v/>
      </c>
      <c r="AP118" s="339" t="str">
        <f t="shared" si="94"/>
        <v/>
      </c>
      <c r="AQ118" s="340" t="str">
        <f t="shared" si="95"/>
        <v/>
      </c>
      <c r="AR118" s="342" t="str">
        <f t="shared" si="96"/>
        <v/>
      </c>
      <c r="AS118" s="339" t="str">
        <f t="shared" si="97"/>
        <v/>
      </c>
      <c r="AT118" s="340" t="str">
        <f t="shared" si="98"/>
        <v/>
      </c>
      <c r="AU118" s="342" t="str">
        <f t="shared" si="99"/>
        <v/>
      </c>
      <c r="AV118" s="339" t="str">
        <f t="shared" si="100"/>
        <v/>
      </c>
      <c r="AW118" s="340" t="str">
        <f t="shared" si="101"/>
        <v/>
      </c>
      <c r="AX118" s="343"/>
      <c r="AY118" s="340" t="str">
        <f t="shared" si="102"/>
        <v/>
      </c>
      <c r="AZ118" s="340" t="str">
        <f t="shared" si="103"/>
        <v/>
      </c>
      <c r="BA118" s="344" t="str">
        <f t="shared" si="104"/>
        <v/>
      </c>
      <c r="BB118" s="345" t="str">
        <f t="shared" si="105"/>
        <v/>
      </c>
      <c r="BC118" s="346" t="str">
        <f t="shared" si="106"/>
        <v/>
      </c>
      <c r="BD118" s="344" t="str">
        <f t="shared" si="107"/>
        <v/>
      </c>
      <c r="BE118" s="345" t="str">
        <f t="shared" si="108"/>
        <v/>
      </c>
      <c r="BF118" s="346" t="str">
        <f t="shared" si="109"/>
        <v/>
      </c>
      <c r="BG118" s="344" t="str">
        <f t="shared" si="110"/>
        <v/>
      </c>
      <c r="BH118" s="347" t="str">
        <f t="shared" si="111"/>
        <v/>
      </c>
      <c r="BI118" s="348" t="str">
        <f t="shared" si="112"/>
        <v/>
      </c>
      <c r="BJ118" s="348" t="str">
        <f t="shared" si="113"/>
        <v/>
      </c>
      <c r="BK118" s="486" t="str">
        <f t="shared" si="114"/>
        <v/>
      </c>
      <c r="BL118" s="349" t="str">
        <f t="shared" si="121"/>
        <v/>
      </c>
      <c r="BM118" s="135" t="str">
        <f t="shared" si="122"/>
        <v/>
      </c>
      <c r="BN118" s="136" t="str">
        <f t="shared" si="123"/>
        <v/>
      </c>
      <c r="BO118" s="137" t="str">
        <f t="shared" si="124"/>
        <v/>
      </c>
      <c r="BP118" s="135" t="str">
        <f t="shared" si="125"/>
        <v/>
      </c>
      <c r="BQ118" s="136" t="str">
        <f t="shared" si="126"/>
        <v/>
      </c>
      <c r="BR118" s="137" t="str">
        <f t="shared" si="127"/>
        <v/>
      </c>
      <c r="BS118" s="135" t="str">
        <f t="shared" si="128"/>
        <v/>
      </c>
      <c r="BT118" s="140" t="str">
        <f t="shared" si="129"/>
        <v/>
      </c>
      <c r="BU118" s="348" t="str">
        <f t="shared" si="115"/>
        <v/>
      </c>
      <c r="BV118" s="348" t="str">
        <f t="shared" si="116"/>
        <v/>
      </c>
      <c r="BW118" s="348" t="str">
        <f t="shared" si="117"/>
        <v/>
      </c>
      <c r="BX118" s="350" t="str">
        <f t="shared" si="118"/>
        <v/>
      </c>
      <c r="BY118" s="351" t="str">
        <f t="shared" si="119"/>
        <v/>
      </c>
    </row>
    <row r="119" spans="1:77" s="5" customFormat="1" ht="15.6" x14ac:dyDescent="0.3">
      <c r="A119" s="141">
        <v>98</v>
      </c>
      <c r="B119" s="333"/>
      <c r="C119" s="22"/>
      <c r="D119" s="754"/>
      <c r="E119" s="756"/>
      <c r="F119" s="758"/>
      <c r="G119" s="49"/>
      <c r="H119" s="334"/>
      <c r="I119" s="334"/>
      <c r="J119" s="335"/>
      <c r="K119" s="336"/>
      <c r="L119" s="38" t="str">
        <f t="shared" si="65"/>
        <v/>
      </c>
      <c r="M119" s="38" t="str">
        <f t="shared" si="66"/>
        <v/>
      </c>
      <c r="N119" s="38" t="str">
        <f t="shared" si="67"/>
        <v/>
      </c>
      <c r="O119" s="39" t="str">
        <f t="shared" si="68"/>
        <v/>
      </c>
      <c r="P119" s="40" t="str">
        <f t="shared" si="120"/>
        <v/>
      </c>
      <c r="Q119" s="77" t="str">
        <f t="shared" si="69"/>
        <v/>
      </c>
      <c r="R119" s="337" t="str">
        <f t="shared" si="70"/>
        <v/>
      </c>
      <c r="S119" s="40" t="str">
        <f t="shared" si="71"/>
        <v/>
      </c>
      <c r="T119" s="77" t="str">
        <f t="shared" si="72"/>
        <v/>
      </c>
      <c r="U119" s="337" t="str">
        <f t="shared" si="73"/>
        <v/>
      </c>
      <c r="V119" s="40" t="str">
        <f t="shared" si="74"/>
        <v/>
      </c>
      <c r="W119" s="77" t="str">
        <f t="shared" si="75"/>
        <v/>
      </c>
      <c r="X119" s="41" t="str">
        <f t="shared" si="76"/>
        <v/>
      </c>
      <c r="Y119" s="41" t="str">
        <f t="shared" si="77"/>
        <v/>
      </c>
      <c r="Z119" s="41" t="str">
        <f t="shared" si="78"/>
        <v/>
      </c>
      <c r="AA119" s="42" t="str">
        <f t="shared" si="79"/>
        <v/>
      </c>
      <c r="AB119" s="338">
        <f t="shared" si="80"/>
        <v>0</v>
      </c>
      <c r="AC119" s="338" t="str">
        <f t="shared" si="81"/>
        <v/>
      </c>
      <c r="AD119" s="338" t="str">
        <f t="shared" si="82"/>
        <v/>
      </c>
      <c r="AE119" s="339" t="str">
        <f t="shared" si="83"/>
        <v/>
      </c>
      <c r="AF119" s="339" t="str">
        <f t="shared" si="84"/>
        <v/>
      </c>
      <c r="AG119" s="340" t="str">
        <f t="shared" si="85"/>
        <v/>
      </c>
      <c r="AH119" s="339" t="str">
        <f t="shared" si="86"/>
        <v/>
      </c>
      <c r="AI119" s="339" t="str">
        <f t="shared" si="87"/>
        <v/>
      </c>
      <c r="AJ119" s="340" t="str">
        <f t="shared" si="88"/>
        <v/>
      </c>
      <c r="AK119" s="339" t="str">
        <f t="shared" si="89"/>
        <v/>
      </c>
      <c r="AL119" s="339" t="str">
        <f t="shared" si="90"/>
        <v/>
      </c>
      <c r="AM119" s="340" t="str">
        <f t="shared" si="91"/>
        <v/>
      </c>
      <c r="AN119" s="341" t="str">
        <f t="shared" si="92"/>
        <v/>
      </c>
      <c r="AO119" s="342" t="str">
        <f t="shared" si="93"/>
        <v/>
      </c>
      <c r="AP119" s="339" t="str">
        <f t="shared" si="94"/>
        <v/>
      </c>
      <c r="AQ119" s="340" t="str">
        <f t="shared" si="95"/>
        <v/>
      </c>
      <c r="AR119" s="342" t="str">
        <f t="shared" si="96"/>
        <v/>
      </c>
      <c r="AS119" s="339" t="str">
        <f t="shared" si="97"/>
        <v/>
      </c>
      <c r="AT119" s="340" t="str">
        <f t="shared" si="98"/>
        <v/>
      </c>
      <c r="AU119" s="342" t="str">
        <f t="shared" si="99"/>
        <v/>
      </c>
      <c r="AV119" s="339" t="str">
        <f t="shared" si="100"/>
        <v/>
      </c>
      <c r="AW119" s="340" t="str">
        <f t="shared" si="101"/>
        <v/>
      </c>
      <c r="AX119" s="343"/>
      <c r="AY119" s="340" t="str">
        <f t="shared" si="102"/>
        <v/>
      </c>
      <c r="AZ119" s="340" t="str">
        <f t="shared" si="103"/>
        <v/>
      </c>
      <c r="BA119" s="344" t="str">
        <f t="shared" si="104"/>
        <v/>
      </c>
      <c r="BB119" s="345" t="str">
        <f t="shared" si="105"/>
        <v/>
      </c>
      <c r="BC119" s="346" t="str">
        <f t="shared" si="106"/>
        <v/>
      </c>
      <c r="BD119" s="344" t="str">
        <f t="shared" si="107"/>
        <v/>
      </c>
      <c r="BE119" s="345" t="str">
        <f t="shared" si="108"/>
        <v/>
      </c>
      <c r="BF119" s="346" t="str">
        <f t="shared" si="109"/>
        <v/>
      </c>
      <c r="BG119" s="344" t="str">
        <f t="shared" si="110"/>
        <v/>
      </c>
      <c r="BH119" s="347" t="str">
        <f t="shared" si="111"/>
        <v/>
      </c>
      <c r="BI119" s="348" t="str">
        <f t="shared" si="112"/>
        <v/>
      </c>
      <c r="BJ119" s="348" t="str">
        <f t="shared" si="113"/>
        <v/>
      </c>
      <c r="BK119" s="486" t="str">
        <f t="shared" si="114"/>
        <v/>
      </c>
      <c r="BL119" s="349" t="str">
        <f t="shared" si="121"/>
        <v/>
      </c>
      <c r="BM119" s="135" t="str">
        <f t="shared" si="122"/>
        <v/>
      </c>
      <c r="BN119" s="136" t="str">
        <f t="shared" si="123"/>
        <v/>
      </c>
      <c r="BO119" s="137" t="str">
        <f t="shared" si="124"/>
        <v/>
      </c>
      <c r="BP119" s="135" t="str">
        <f t="shared" si="125"/>
        <v/>
      </c>
      <c r="BQ119" s="136" t="str">
        <f t="shared" si="126"/>
        <v/>
      </c>
      <c r="BR119" s="137" t="str">
        <f t="shared" si="127"/>
        <v/>
      </c>
      <c r="BS119" s="135" t="str">
        <f t="shared" si="128"/>
        <v/>
      </c>
      <c r="BT119" s="140" t="str">
        <f t="shared" si="129"/>
        <v/>
      </c>
      <c r="BU119" s="348" t="str">
        <f t="shared" si="115"/>
        <v/>
      </c>
      <c r="BV119" s="348" t="str">
        <f t="shared" si="116"/>
        <v/>
      </c>
      <c r="BW119" s="348" t="str">
        <f t="shared" si="117"/>
        <v/>
      </c>
      <c r="BX119" s="350" t="str">
        <f t="shared" si="118"/>
        <v/>
      </c>
      <c r="BY119" s="351" t="str">
        <f t="shared" si="119"/>
        <v/>
      </c>
    </row>
    <row r="120" spans="1:77" s="5" customFormat="1" ht="15.6" x14ac:dyDescent="0.3">
      <c r="A120" s="141">
        <v>99</v>
      </c>
      <c r="B120" s="333"/>
      <c r="C120" s="22"/>
      <c r="D120" s="754"/>
      <c r="E120" s="756"/>
      <c r="F120" s="758"/>
      <c r="G120" s="49"/>
      <c r="H120" s="334"/>
      <c r="I120" s="334"/>
      <c r="J120" s="335"/>
      <c r="K120" s="336"/>
      <c r="L120" s="38" t="str">
        <f t="shared" si="65"/>
        <v/>
      </c>
      <c r="M120" s="38" t="str">
        <f t="shared" si="66"/>
        <v/>
      </c>
      <c r="N120" s="38" t="str">
        <f t="shared" si="67"/>
        <v/>
      </c>
      <c r="O120" s="39" t="str">
        <f t="shared" si="68"/>
        <v/>
      </c>
      <c r="P120" s="40" t="str">
        <f t="shared" si="120"/>
        <v/>
      </c>
      <c r="Q120" s="77" t="str">
        <f t="shared" si="69"/>
        <v/>
      </c>
      <c r="R120" s="337" t="str">
        <f t="shared" si="70"/>
        <v/>
      </c>
      <c r="S120" s="40" t="str">
        <f t="shared" si="71"/>
        <v/>
      </c>
      <c r="T120" s="77" t="str">
        <f t="shared" si="72"/>
        <v/>
      </c>
      <c r="U120" s="337" t="str">
        <f t="shared" si="73"/>
        <v/>
      </c>
      <c r="V120" s="40" t="str">
        <f t="shared" si="74"/>
        <v/>
      </c>
      <c r="W120" s="77" t="str">
        <f t="shared" si="75"/>
        <v/>
      </c>
      <c r="X120" s="41" t="str">
        <f t="shared" si="76"/>
        <v/>
      </c>
      <c r="Y120" s="41" t="str">
        <f t="shared" si="77"/>
        <v/>
      </c>
      <c r="Z120" s="41" t="str">
        <f t="shared" si="78"/>
        <v/>
      </c>
      <c r="AA120" s="42" t="str">
        <f t="shared" si="79"/>
        <v/>
      </c>
      <c r="AB120" s="338">
        <f t="shared" si="80"/>
        <v>0</v>
      </c>
      <c r="AC120" s="338" t="str">
        <f t="shared" si="81"/>
        <v/>
      </c>
      <c r="AD120" s="338" t="str">
        <f t="shared" si="82"/>
        <v/>
      </c>
      <c r="AE120" s="339" t="str">
        <f t="shared" si="83"/>
        <v/>
      </c>
      <c r="AF120" s="339" t="str">
        <f t="shared" si="84"/>
        <v/>
      </c>
      <c r="AG120" s="340" t="str">
        <f t="shared" si="85"/>
        <v/>
      </c>
      <c r="AH120" s="339" t="str">
        <f t="shared" si="86"/>
        <v/>
      </c>
      <c r="AI120" s="339" t="str">
        <f t="shared" si="87"/>
        <v/>
      </c>
      <c r="AJ120" s="340" t="str">
        <f t="shared" si="88"/>
        <v/>
      </c>
      <c r="AK120" s="339" t="str">
        <f t="shared" si="89"/>
        <v/>
      </c>
      <c r="AL120" s="339" t="str">
        <f t="shared" si="90"/>
        <v/>
      </c>
      <c r="AM120" s="340" t="str">
        <f t="shared" si="91"/>
        <v/>
      </c>
      <c r="AN120" s="341" t="str">
        <f t="shared" si="92"/>
        <v/>
      </c>
      <c r="AO120" s="342" t="str">
        <f t="shared" si="93"/>
        <v/>
      </c>
      <c r="AP120" s="339" t="str">
        <f t="shared" si="94"/>
        <v/>
      </c>
      <c r="AQ120" s="340" t="str">
        <f t="shared" si="95"/>
        <v/>
      </c>
      <c r="AR120" s="342" t="str">
        <f t="shared" si="96"/>
        <v/>
      </c>
      <c r="AS120" s="339" t="str">
        <f t="shared" si="97"/>
        <v/>
      </c>
      <c r="AT120" s="340" t="str">
        <f t="shared" si="98"/>
        <v/>
      </c>
      <c r="AU120" s="342" t="str">
        <f t="shared" si="99"/>
        <v/>
      </c>
      <c r="AV120" s="339" t="str">
        <f t="shared" si="100"/>
        <v/>
      </c>
      <c r="AW120" s="340" t="str">
        <f t="shared" si="101"/>
        <v/>
      </c>
      <c r="AX120" s="343"/>
      <c r="AY120" s="340" t="str">
        <f t="shared" si="102"/>
        <v/>
      </c>
      <c r="AZ120" s="340" t="str">
        <f t="shared" si="103"/>
        <v/>
      </c>
      <c r="BA120" s="344" t="str">
        <f t="shared" si="104"/>
        <v/>
      </c>
      <c r="BB120" s="345" t="str">
        <f t="shared" si="105"/>
        <v/>
      </c>
      <c r="BC120" s="346" t="str">
        <f t="shared" si="106"/>
        <v/>
      </c>
      <c r="BD120" s="344" t="str">
        <f t="shared" si="107"/>
        <v/>
      </c>
      <c r="BE120" s="345" t="str">
        <f t="shared" si="108"/>
        <v/>
      </c>
      <c r="BF120" s="346" t="str">
        <f t="shared" si="109"/>
        <v/>
      </c>
      <c r="BG120" s="344" t="str">
        <f t="shared" si="110"/>
        <v/>
      </c>
      <c r="BH120" s="347" t="str">
        <f t="shared" si="111"/>
        <v/>
      </c>
      <c r="BI120" s="348" t="str">
        <f t="shared" si="112"/>
        <v/>
      </c>
      <c r="BJ120" s="348" t="str">
        <f t="shared" si="113"/>
        <v/>
      </c>
      <c r="BK120" s="486" t="str">
        <f t="shared" si="114"/>
        <v/>
      </c>
      <c r="BL120" s="349" t="str">
        <f t="shared" si="121"/>
        <v/>
      </c>
      <c r="BM120" s="135" t="str">
        <f t="shared" si="122"/>
        <v/>
      </c>
      <c r="BN120" s="136" t="str">
        <f t="shared" si="123"/>
        <v/>
      </c>
      <c r="BO120" s="137" t="str">
        <f t="shared" si="124"/>
        <v/>
      </c>
      <c r="BP120" s="135" t="str">
        <f t="shared" si="125"/>
        <v/>
      </c>
      <c r="BQ120" s="136" t="str">
        <f t="shared" si="126"/>
        <v/>
      </c>
      <c r="BR120" s="137" t="str">
        <f t="shared" si="127"/>
        <v/>
      </c>
      <c r="BS120" s="135" t="str">
        <f t="shared" si="128"/>
        <v/>
      </c>
      <c r="BT120" s="140" t="str">
        <f t="shared" si="129"/>
        <v/>
      </c>
      <c r="BU120" s="348" t="str">
        <f t="shared" si="115"/>
        <v/>
      </c>
      <c r="BV120" s="348" t="str">
        <f t="shared" si="116"/>
        <v/>
      </c>
      <c r="BW120" s="348" t="str">
        <f t="shared" si="117"/>
        <v/>
      </c>
      <c r="BX120" s="350" t="str">
        <f t="shared" si="118"/>
        <v/>
      </c>
      <c r="BY120" s="351" t="str">
        <f t="shared" si="119"/>
        <v/>
      </c>
    </row>
    <row r="121" spans="1:77" s="5" customFormat="1" ht="15.6" x14ac:dyDescent="0.3">
      <c r="A121" s="141">
        <v>100</v>
      </c>
      <c r="B121" s="333"/>
      <c r="C121" s="22"/>
      <c r="D121" s="754"/>
      <c r="E121" s="756"/>
      <c r="F121" s="758"/>
      <c r="G121" s="49"/>
      <c r="H121" s="334"/>
      <c r="I121" s="334"/>
      <c r="J121" s="335"/>
      <c r="K121" s="336"/>
      <c r="L121" s="38" t="str">
        <f t="shared" si="65"/>
        <v/>
      </c>
      <c r="M121" s="38" t="str">
        <f t="shared" si="66"/>
        <v/>
      </c>
      <c r="N121" s="38" t="str">
        <f t="shared" si="67"/>
        <v/>
      </c>
      <c r="O121" s="39" t="str">
        <f t="shared" si="68"/>
        <v/>
      </c>
      <c r="P121" s="40" t="str">
        <f t="shared" si="120"/>
        <v/>
      </c>
      <c r="Q121" s="77" t="str">
        <f t="shared" si="69"/>
        <v/>
      </c>
      <c r="R121" s="337" t="str">
        <f t="shared" si="70"/>
        <v/>
      </c>
      <c r="S121" s="40" t="str">
        <f t="shared" si="71"/>
        <v/>
      </c>
      <c r="T121" s="77" t="str">
        <f t="shared" si="72"/>
        <v/>
      </c>
      <c r="U121" s="337" t="str">
        <f t="shared" si="73"/>
        <v/>
      </c>
      <c r="V121" s="40" t="str">
        <f t="shared" si="74"/>
        <v/>
      </c>
      <c r="W121" s="77" t="str">
        <f t="shared" si="75"/>
        <v/>
      </c>
      <c r="X121" s="41" t="str">
        <f t="shared" si="76"/>
        <v/>
      </c>
      <c r="Y121" s="41" t="str">
        <f t="shared" si="77"/>
        <v/>
      </c>
      <c r="Z121" s="41" t="str">
        <f t="shared" si="78"/>
        <v/>
      </c>
      <c r="AA121" s="42" t="str">
        <f t="shared" si="79"/>
        <v/>
      </c>
      <c r="AB121" s="338">
        <f t="shared" si="80"/>
        <v>0</v>
      </c>
      <c r="AC121" s="338" t="str">
        <f t="shared" si="81"/>
        <v/>
      </c>
      <c r="AD121" s="338" t="str">
        <f t="shared" si="82"/>
        <v/>
      </c>
      <c r="AE121" s="339" t="str">
        <f t="shared" si="83"/>
        <v/>
      </c>
      <c r="AF121" s="339" t="str">
        <f t="shared" si="84"/>
        <v/>
      </c>
      <c r="AG121" s="340" t="str">
        <f t="shared" si="85"/>
        <v/>
      </c>
      <c r="AH121" s="339" t="str">
        <f t="shared" si="86"/>
        <v/>
      </c>
      <c r="AI121" s="339" t="str">
        <f t="shared" si="87"/>
        <v/>
      </c>
      <c r="AJ121" s="340" t="str">
        <f t="shared" si="88"/>
        <v/>
      </c>
      <c r="AK121" s="339" t="str">
        <f t="shared" si="89"/>
        <v/>
      </c>
      <c r="AL121" s="339" t="str">
        <f t="shared" si="90"/>
        <v/>
      </c>
      <c r="AM121" s="340" t="str">
        <f t="shared" si="91"/>
        <v/>
      </c>
      <c r="AN121" s="341" t="str">
        <f t="shared" si="92"/>
        <v/>
      </c>
      <c r="AO121" s="342" t="str">
        <f t="shared" si="93"/>
        <v/>
      </c>
      <c r="AP121" s="339" t="str">
        <f t="shared" si="94"/>
        <v/>
      </c>
      <c r="AQ121" s="340" t="str">
        <f t="shared" si="95"/>
        <v/>
      </c>
      <c r="AR121" s="342" t="str">
        <f t="shared" si="96"/>
        <v/>
      </c>
      <c r="AS121" s="339" t="str">
        <f t="shared" si="97"/>
        <v/>
      </c>
      <c r="AT121" s="340" t="str">
        <f t="shared" si="98"/>
        <v/>
      </c>
      <c r="AU121" s="342" t="str">
        <f t="shared" si="99"/>
        <v/>
      </c>
      <c r="AV121" s="339" t="str">
        <f t="shared" si="100"/>
        <v/>
      </c>
      <c r="AW121" s="340" t="str">
        <f t="shared" si="101"/>
        <v/>
      </c>
      <c r="AX121" s="343"/>
      <c r="AY121" s="340" t="str">
        <f t="shared" si="102"/>
        <v/>
      </c>
      <c r="AZ121" s="340" t="str">
        <f t="shared" si="103"/>
        <v/>
      </c>
      <c r="BA121" s="344" t="str">
        <f t="shared" si="104"/>
        <v/>
      </c>
      <c r="BB121" s="345" t="str">
        <f t="shared" si="105"/>
        <v/>
      </c>
      <c r="BC121" s="346" t="str">
        <f t="shared" si="106"/>
        <v/>
      </c>
      <c r="BD121" s="344" t="str">
        <f t="shared" si="107"/>
        <v/>
      </c>
      <c r="BE121" s="345" t="str">
        <f t="shared" si="108"/>
        <v/>
      </c>
      <c r="BF121" s="346" t="str">
        <f t="shared" si="109"/>
        <v/>
      </c>
      <c r="BG121" s="344" t="str">
        <f t="shared" si="110"/>
        <v/>
      </c>
      <c r="BH121" s="347" t="str">
        <f t="shared" si="111"/>
        <v/>
      </c>
      <c r="BI121" s="348" t="str">
        <f t="shared" si="112"/>
        <v/>
      </c>
      <c r="BJ121" s="348" t="str">
        <f t="shared" si="113"/>
        <v/>
      </c>
      <c r="BK121" s="486" t="str">
        <f t="shared" si="114"/>
        <v/>
      </c>
      <c r="BL121" s="349" t="str">
        <f t="shared" si="121"/>
        <v/>
      </c>
      <c r="BM121" s="135" t="str">
        <f t="shared" si="122"/>
        <v/>
      </c>
      <c r="BN121" s="136" t="str">
        <f t="shared" si="123"/>
        <v/>
      </c>
      <c r="BO121" s="137" t="str">
        <f t="shared" si="124"/>
        <v/>
      </c>
      <c r="BP121" s="135" t="str">
        <f t="shared" si="125"/>
        <v/>
      </c>
      <c r="BQ121" s="136" t="str">
        <f t="shared" si="126"/>
        <v/>
      </c>
      <c r="BR121" s="137" t="str">
        <f t="shared" si="127"/>
        <v/>
      </c>
      <c r="BS121" s="135" t="str">
        <f t="shared" si="128"/>
        <v/>
      </c>
      <c r="BT121" s="140" t="str">
        <f t="shared" si="129"/>
        <v/>
      </c>
      <c r="BU121" s="348" t="str">
        <f t="shared" si="115"/>
        <v/>
      </c>
      <c r="BV121" s="348" t="str">
        <f t="shared" si="116"/>
        <v/>
      </c>
      <c r="BW121" s="348" t="str">
        <f t="shared" si="117"/>
        <v/>
      </c>
      <c r="BX121" s="350" t="str">
        <f t="shared" si="118"/>
        <v/>
      </c>
      <c r="BY121" s="351" t="str">
        <f t="shared" si="119"/>
        <v/>
      </c>
    </row>
    <row r="122" spans="1:77" s="5" customFormat="1" ht="15.6" x14ac:dyDescent="0.3">
      <c r="A122" s="141">
        <v>101</v>
      </c>
      <c r="B122" s="333"/>
      <c r="C122" s="22"/>
      <c r="D122" s="754"/>
      <c r="E122" s="756"/>
      <c r="F122" s="758"/>
      <c r="G122" s="49"/>
      <c r="H122" s="334"/>
      <c r="I122" s="334"/>
      <c r="J122" s="335"/>
      <c r="K122" s="336"/>
      <c r="L122" s="38" t="str">
        <f t="shared" si="65"/>
        <v/>
      </c>
      <c r="M122" s="38" t="str">
        <f t="shared" si="66"/>
        <v/>
      </c>
      <c r="N122" s="38" t="str">
        <f t="shared" si="67"/>
        <v/>
      </c>
      <c r="O122" s="39" t="str">
        <f t="shared" si="68"/>
        <v/>
      </c>
      <c r="P122" s="40" t="str">
        <f t="shared" si="120"/>
        <v/>
      </c>
      <c r="Q122" s="77" t="str">
        <f t="shared" si="69"/>
        <v/>
      </c>
      <c r="R122" s="337" t="str">
        <f t="shared" si="70"/>
        <v/>
      </c>
      <c r="S122" s="40" t="str">
        <f t="shared" si="71"/>
        <v/>
      </c>
      <c r="T122" s="77" t="str">
        <f t="shared" si="72"/>
        <v/>
      </c>
      <c r="U122" s="337" t="str">
        <f t="shared" si="73"/>
        <v/>
      </c>
      <c r="V122" s="40" t="str">
        <f t="shared" si="74"/>
        <v/>
      </c>
      <c r="W122" s="77" t="str">
        <f t="shared" si="75"/>
        <v/>
      </c>
      <c r="X122" s="41" t="str">
        <f t="shared" si="76"/>
        <v/>
      </c>
      <c r="Y122" s="41" t="str">
        <f t="shared" si="77"/>
        <v/>
      </c>
      <c r="Z122" s="41" t="str">
        <f t="shared" si="78"/>
        <v/>
      </c>
      <c r="AA122" s="42" t="str">
        <f t="shared" si="79"/>
        <v/>
      </c>
      <c r="AB122" s="338">
        <f t="shared" si="80"/>
        <v>0</v>
      </c>
      <c r="AC122" s="338" t="str">
        <f t="shared" si="81"/>
        <v/>
      </c>
      <c r="AD122" s="338" t="str">
        <f t="shared" si="82"/>
        <v/>
      </c>
      <c r="AE122" s="339" t="str">
        <f t="shared" si="83"/>
        <v/>
      </c>
      <c r="AF122" s="339" t="str">
        <f t="shared" si="84"/>
        <v/>
      </c>
      <c r="AG122" s="340" t="str">
        <f t="shared" si="85"/>
        <v/>
      </c>
      <c r="AH122" s="339" t="str">
        <f t="shared" si="86"/>
        <v/>
      </c>
      <c r="AI122" s="339" t="str">
        <f t="shared" si="87"/>
        <v/>
      </c>
      <c r="AJ122" s="340" t="str">
        <f t="shared" si="88"/>
        <v/>
      </c>
      <c r="AK122" s="339" t="str">
        <f t="shared" si="89"/>
        <v/>
      </c>
      <c r="AL122" s="339" t="str">
        <f t="shared" si="90"/>
        <v/>
      </c>
      <c r="AM122" s="340" t="str">
        <f t="shared" si="91"/>
        <v/>
      </c>
      <c r="AN122" s="341" t="str">
        <f t="shared" si="92"/>
        <v/>
      </c>
      <c r="AO122" s="342" t="str">
        <f t="shared" si="93"/>
        <v/>
      </c>
      <c r="AP122" s="339" t="str">
        <f t="shared" si="94"/>
        <v/>
      </c>
      <c r="AQ122" s="340" t="str">
        <f t="shared" si="95"/>
        <v/>
      </c>
      <c r="AR122" s="342" t="str">
        <f t="shared" si="96"/>
        <v/>
      </c>
      <c r="AS122" s="339" t="str">
        <f t="shared" si="97"/>
        <v/>
      </c>
      <c r="AT122" s="340" t="str">
        <f t="shared" si="98"/>
        <v/>
      </c>
      <c r="AU122" s="342" t="str">
        <f t="shared" si="99"/>
        <v/>
      </c>
      <c r="AV122" s="339" t="str">
        <f t="shared" si="100"/>
        <v/>
      </c>
      <c r="AW122" s="340" t="str">
        <f t="shared" si="101"/>
        <v/>
      </c>
      <c r="AX122" s="343"/>
      <c r="AY122" s="340" t="str">
        <f t="shared" si="102"/>
        <v/>
      </c>
      <c r="AZ122" s="340" t="str">
        <f t="shared" si="103"/>
        <v/>
      </c>
      <c r="BA122" s="344" t="str">
        <f t="shared" si="104"/>
        <v/>
      </c>
      <c r="BB122" s="345" t="str">
        <f t="shared" si="105"/>
        <v/>
      </c>
      <c r="BC122" s="346" t="str">
        <f t="shared" si="106"/>
        <v/>
      </c>
      <c r="BD122" s="344" t="str">
        <f t="shared" si="107"/>
        <v/>
      </c>
      <c r="BE122" s="345" t="str">
        <f t="shared" si="108"/>
        <v/>
      </c>
      <c r="BF122" s="346" t="str">
        <f t="shared" si="109"/>
        <v/>
      </c>
      <c r="BG122" s="344" t="str">
        <f t="shared" si="110"/>
        <v/>
      </c>
      <c r="BH122" s="347" t="str">
        <f t="shared" si="111"/>
        <v/>
      </c>
      <c r="BI122" s="348" t="str">
        <f t="shared" si="112"/>
        <v/>
      </c>
      <c r="BJ122" s="348" t="str">
        <f t="shared" si="113"/>
        <v/>
      </c>
      <c r="BK122" s="486" t="str">
        <f t="shared" si="114"/>
        <v/>
      </c>
      <c r="BL122" s="349" t="str">
        <f t="shared" si="121"/>
        <v/>
      </c>
      <c r="BM122" s="135" t="str">
        <f t="shared" si="122"/>
        <v/>
      </c>
      <c r="BN122" s="136" t="str">
        <f t="shared" si="123"/>
        <v/>
      </c>
      <c r="BO122" s="137" t="str">
        <f t="shared" si="124"/>
        <v/>
      </c>
      <c r="BP122" s="135" t="str">
        <f t="shared" si="125"/>
        <v/>
      </c>
      <c r="BQ122" s="136" t="str">
        <f t="shared" si="126"/>
        <v/>
      </c>
      <c r="BR122" s="137" t="str">
        <f t="shared" si="127"/>
        <v/>
      </c>
      <c r="BS122" s="135" t="str">
        <f t="shared" si="128"/>
        <v/>
      </c>
      <c r="BT122" s="140" t="str">
        <f t="shared" si="129"/>
        <v/>
      </c>
      <c r="BU122" s="348" t="str">
        <f t="shared" si="115"/>
        <v/>
      </c>
      <c r="BV122" s="348" t="str">
        <f t="shared" si="116"/>
        <v/>
      </c>
      <c r="BW122" s="348" t="str">
        <f t="shared" si="117"/>
        <v/>
      </c>
      <c r="BX122" s="350" t="str">
        <f t="shared" si="118"/>
        <v/>
      </c>
      <c r="BY122" s="351" t="str">
        <f t="shared" si="119"/>
        <v/>
      </c>
    </row>
    <row r="123" spans="1:77" s="5" customFormat="1" ht="15.6" x14ac:dyDescent="0.3">
      <c r="A123" s="141">
        <v>102</v>
      </c>
      <c r="B123" s="333"/>
      <c r="C123" s="22"/>
      <c r="D123" s="754"/>
      <c r="E123" s="756"/>
      <c r="F123" s="758"/>
      <c r="G123" s="49"/>
      <c r="H123" s="334"/>
      <c r="I123" s="334"/>
      <c r="J123" s="335"/>
      <c r="K123" s="336"/>
      <c r="L123" s="38" t="str">
        <f t="shared" si="65"/>
        <v/>
      </c>
      <c r="M123" s="38" t="str">
        <f t="shared" si="66"/>
        <v/>
      </c>
      <c r="N123" s="38" t="str">
        <f t="shared" si="67"/>
        <v/>
      </c>
      <c r="O123" s="39" t="str">
        <f t="shared" si="68"/>
        <v/>
      </c>
      <c r="P123" s="40" t="str">
        <f t="shared" si="120"/>
        <v/>
      </c>
      <c r="Q123" s="77" t="str">
        <f t="shared" si="69"/>
        <v/>
      </c>
      <c r="R123" s="337" t="str">
        <f t="shared" si="70"/>
        <v/>
      </c>
      <c r="S123" s="40" t="str">
        <f t="shared" si="71"/>
        <v/>
      </c>
      <c r="T123" s="77" t="str">
        <f t="shared" si="72"/>
        <v/>
      </c>
      <c r="U123" s="337" t="str">
        <f t="shared" si="73"/>
        <v/>
      </c>
      <c r="V123" s="40" t="str">
        <f t="shared" si="74"/>
        <v/>
      </c>
      <c r="W123" s="77" t="str">
        <f t="shared" si="75"/>
        <v/>
      </c>
      <c r="X123" s="41" t="str">
        <f t="shared" si="76"/>
        <v/>
      </c>
      <c r="Y123" s="41" t="str">
        <f t="shared" si="77"/>
        <v/>
      </c>
      <c r="Z123" s="41" t="str">
        <f t="shared" si="78"/>
        <v/>
      </c>
      <c r="AA123" s="42" t="str">
        <f t="shared" si="79"/>
        <v/>
      </c>
      <c r="AB123" s="338">
        <f t="shared" si="80"/>
        <v>0</v>
      </c>
      <c r="AC123" s="338" t="str">
        <f t="shared" si="81"/>
        <v/>
      </c>
      <c r="AD123" s="338" t="str">
        <f t="shared" si="82"/>
        <v/>
      </c>
      <c r="AE123" s="339" t="str">
        <f t="shared" si="83"/>
        <v/>
      </c>
      <c r="AF123" s="339" t="str">
        <f t="shared" si="84"/>
        <v/>
      </c>
      <c r="AG123" s="340" t="str">
        <f t="shared" si="85"/>
        <v/>
      </c>
      <c r="AH123" s="339" t="str">
        <f t="shared" si="86"/>
        <v/>
      </c>
      <c r="AI123" s="339" t="str">
        <f t="shared" si="87"/>
        <v/>
      </c>
      <c r="AJ123" s="340" t="str">
        <f t="shared" si="88"/>
        <v/>
      </c>
      <c r="AK123" s="339" t="str">
        <f t="shared" si="89"/>
        <v/>
      </c>
      <c r="AL123" s="339" t="str">
        <f t="shared" si="90"/>
        <v/>
      </c>
      <c r="AM123" s="340" t="str">
        <f t="shared" si="91"/>
        <v/>
      </c>
      <c r="AN123" s="341" t="str">
        <f t="shared" si="92"/>
        <v/>
      </c>
      <c r="AO123" s="342" t="str">
        <f t="shared" si="93"/>
        <v/>
      </c>
      <c r="AP123" s="339" t="str">
        <f t="shared" si="94"/>
        <v/>
      </c>
      <c r="AQ123" s="340" t="str">
        <f t="shared" si="95"/>
        <v/>
      </c>
      <c r="AR123" s="342" t="str">
        <f t="shared" si="96"/>
        <v/>
      </c>
      <c r="AS123" s="339" t="str">
        <f t="shared" si="97"/>
        <v/>
      </c>
      <c r="AT123" s="340" t="str">
        <f t="shared" si="98"/>
        <v/>
      </c>
      <c r="AU123" s="342" t="str">
        <f t="shared" si="99"/>
        <v/>
      </c>
      <c r="AV123" s="339" t="str">
        <f t="shared" si="100"/>
        <v/>
      </c>
      <c r="AW123" s="340" t="str">
        <f t="shared" si="101"/>
        <v/>
      </c>
      <c r="AX123" s="343"/>
      <c r="AY123" s="340" t="str">
        <f t="shared" si="102"/>
        <v/>
      </c>
      <c r="AZ123" s="340" t="str">
        <f t="shared" si="103"/>
        <v/>
      </c>
      <c r="BA123" s="344" t="str">
        <f t="shared" si="104"/>
        <v/>
      </c>
      <c r="BB123" s="345" t="str">
        <f t="shared" si="105"/>
        <v/>
      </c>
      <c r="BC123" s="346" t="str">
        <f t="shared" si="106"/>
        <v/>
      </c>
      <c r="BD123" s="344" t="str">
        <f t="shared" si="107"/>
        <v/>
      </c>
      <c r="BE123" s="345" t="str">
        <f t="shared" si="108"/>
        <v/>
      </c>
      <c r="BF123" s="346" t="str">
        <f t="shared" si="109"/>
        <v/>
      </c>
      <c r="BG123" s="344" t="str">
        <f t="shared" si="110"/>
        <v/>
      </c>
      <c r="BH123" s="347" t="str">
        <f t="shared" si="111"/>
        <v/>
      </c>
      <c r="BI123" s="348" t="str">
        <f t="shared" si="112"/>
        <v/>
      </c>
      <c r="BJ123" s="348" t="str">
        <f t="shared" si="113"/>
        <v/>
      </c>
      <c r="BK123" s="486" t="str">
        <f t="shared" si="114"/>
        <v/>
      </c>
      <c r="BL123" s="349" t="str">
        <f t="shared" si="121"/>
        <v/>
      </c>
      <c r="BM123" s="135" t="str">
        <f t="shared" si="122"/>
        <v/>
      </c>
      <c r="BN123" s="136" t="str">
        <f t="shared" si="123"/>
        <v/>
      </c>
      <c r="BO123" s="137" t="str">
        <f t="shared" si="124"/>
        <v/>
      </c>
      <c r="BP123" s="135" t="str">
        <f t="shared" si="125"/>
        <v/>
      </c>
      <c r="BQ123" s="136" t="str">
        <f t="shared" si="126"/>
        <v/>
      </c>
      <c r="BR123" s="137" t="str">
        <f t="shared" si="127"/>
        <v/>
      </c>
      <c r="BS123" s="135" t="str">
        <f t="shared" si="128"/>
        <v/>
      </c>
      <c r="BT123" s="140" t="str">
        <f t="shared" si="129"/>
        <v/>
      </c>
      <c r="BU123" s="348" t="str">
        <f t="shared" si="115"/>
        <v/>
      </c>
      <c r="BV123" s="348" t="str">
        <f t="shared" si="116"/>
        <v/>
      </c>
      <c r="BW123" s="348" t="str">
        <f t="shared" si="117"/>
        <v/>
      </c>
      <c r="BX123" s="350" t="str">
        <f t="shared" si="118"/>
        <v/>
      </c>
      <c r="BY123" s="351" t="str">
        <f t="shared" si="119"/>
        <v/>
      </c>
    </row>
    <row r="124" spans="1:77" s="5" customFormat="1" ht="15.6" x14ac:dyDescent="0.3">
      <c r="A124" s="141">
        <v>103</v>
      </c>
      <c r="B124" s="333"/>
      <c r="C124" s="22"/>
      <c r="D124" s="754"/>
      <c r="E124" s="756"/>
      <c r="F124" s="758"/>
      <c r="G124" s="49"/>
      <c r="H124" s="334"/>
      <c r="I124" s="334"/>
      <c r="J124" s="335"/>
      <c r="K124" s="336"/>
      <c r="L124" s="38" t="str">
        <f t="shared" si="65"/>
        <v/>
      </c>
      <c r="M124" s="38" t="str">
        <f t="shared" si="66"/>
        <v/>
      </c>
      <c r="N124" s="38" t="str">
        <f t="shared" si="67"/>
        <v/>
      </c>
      <c r="O124" s="39" t="str">
        <f t="shared" si="68"/>
        <v/>
      </c>
      <c r="P124" s="40" t="str">
        <f t="shared" si="120"/>
        <v/>
      </c>
      <c r="Q124" s="77" t="str">
        <f t="shared" si="69"/>
        <v/>
      </c>
      <c r="R124" s="337" t="str">
        <f t="shared" si="70"/>
        <v/>
      </c>
      <c r="S124" s="40" t="str">
        <f t="shared" si="71"/>
        <v/>
      </c>
      <c r="T124" s="77" t="str">
        <f t="shared" si="72"/>
        <v/>
      </c>
      <c r="U124" s="337" t="str">
        <f t="shared" si="73"/>
        <v/>
      </c>
      <c r="V124" s="40" t="str">
        <f t="shared" si="74"/>
        <v/>
      </c>
      <c r="W124" s="77" t="str">
        <f t="shared" si="75"/>
        <v/>
      </c>
      <c r="X124" s="41" t="str">
        <f t="shared" si="76"/>
        <v/>
      </c>
      <c r="Y124" s="41" t="str">
        <f t="shared" si="77"/>
        <v/>
      </c>
      <c r="Z124" s="41" t="str">
        <f t="shared" si="78"/>
        <v/>
      </c>
      <c r="AA124" s="42" t="str">
        <f t="shared" si="79"/>
        <v/>
      </c>
      <c r="AB124" s="338">
        <f t="shared" si="80"/>
        <v>0</v>
      </c>
      <c r="AC124" s="338" t="str">
        <f t="shared" si="81"/>
        <v/>
      </c>
      <c r="AD124" s="338" t="str">
        <f t="shared" si="82"/>
        <v/>
      </c>
      <c r="AE124" s="339" t="str">
        <f t="shared" si="83"/>
        <v/>
      </c>
      <c r="AF124" s="339" t="str">
        <f t="shared" si="84"/>
        <v/>
      </c>
      <c r="AG124" s="340" t="str">
        <f t="shared" si="85"/>
        <v/>
      </c>
      <c r="AH124" s="339" t="str">
        <f t="shared" si="86"/>
        <v/>
      </c>
      <c r="AI124" s="339" t="str">
        <f t="shared" si="87"/>
        <v/>
      </c>
      <c r="AJ124" s="340" t="str">
        <f t="shared" si="88"/>
        <v/>
      </c>
      <c r="AK124" s="339" t="str">
        <f t="shared" si="89"/>
        <v/>
      </c>
      <c r="AL124" s="339" t="str">
        <f t="shared" si="90"/>
        <v/>
      </c>
      <c r="AM124" s="340" t="str">
        <f t="shared" si="91"/>
        <v/>
      </c>
      <c r="AN124" s="341" t="str">
        <f t="shared" si="92"/>
        <v/>
      </c>
      <c r="AO124" s="342" t="str">
        <f t="shared" si="93"/>
        <v/>
      </c>
      <c r="AP124" s="339" t="str">
        <f t="shared" si="94"/>
        <v/>
      </c>
      <c r="AQ124" s="340" t="str">
        <f t="shared" si="95"/>
        <v/>
      </c>
      <c r="AR124" s="342" t="str">
        <f t="shared" si="96"/>
        <v/>
      </c>
      <c r="AS124" s="339" t="str">
        <f t="shared" si="97"/>
        <v/>
      </c>
      <c r="AT124" s="340" t="str">
        <f t="shared" si="98"/>
        <v/>
      </c>
      <c r="AU124" s="342" t="str">
        <f t="shared" si="99"/>
        <v/>
      </c>
      <c r="AV124" s="339" t="str">
        <f t="shared" si="100"/>
        <v/>
      </c>
      <c r="AW124" s="340" t="str">
        <f t="shared" si="101"/>
        <v/>
      </c>
      <c r="AX124" s="343"/>
      <c r="AY124" s="340" t="str">
        <f t="shared" si="102"/>
        <v/>
      </c>
      <c r="AZ124" s="340" t="str">
        <f t="shared" si="103"/>
        <v/>
      </c>
      <c r="BA124" s="344" t="str">
        <f t="shared" si="104"/>
        <v/>
      </c>
      <c r="BB124" s="345" t="str">
        <f t="shared" si="105"/>
        <v/>
      </c>
      <c r="BC124" s="346" t="str">
        <f t="shared" si="106"/>
        <v/>
      </c>
      <c r="BD124" s="344" t="str">
        <f t="shared" si="107"/>
        <v/>
      </c>
      <c r="BE124" s="345" t="str">
        <f t="shared" si="108"/>
        <v/>
      </c>
      <c r="BF124" s="346" t="str">
        <f t="shared" si="109"/>
        <v/>
      </c>
      <c r="BG124" s="344" t="str">
        <f t="shared" si="110"/>
        <v/>
      </c>
      <c r="BH124" s="347" t="str">
        <f t="shared" si="111"/>
        <v/>
      </c>
      <c r="BI124" s="348" t="str">
        <f t="shared" si="112"/>
        <v/>
      </c>
      <c r="BJ124" s="348" t="str">
        <f t="shared" si="113"/>
        <v/>
      </c>
      <c r="BK124" s="486" t="str">
        <f t="shared" si="114"/>
        <v/>
      </c>
      <c r="BL124" s="349" t="str">
        <f t="shared" si="121"/>
        <v/>
      </c>
      <c r="BM124" s="135" t="str">
        <f t="shared" si="122"/>
        <v/>
      </c>
      <c r="BN124" s="136" t="str">
        <f t="shared" si="123"/>
        <v/>
      </c>
      <c r="BO124" s="137" t="str">
        <f t="shared" si="124"/>
        <v/>
      </c>
      <c r="BP124" s="135" t="str">
        <f t="shared" si="125"/>
        <v/>
      </c>
      <c r="BQ124" s="136" t="str">
        <f t="shared" si="126"/>
        <v/>
      </c>
      <c r="BR124" s="137" t="str">
        <f t="shared" si="127"/>
        <v/>
      </c>
      <c r="BS124" s="135" t="str">
        <f t="shared" si="128"/>
        <v/>
      </c>
      <c r="BT124" s="140" t="str">
        <f t="shared" si="129"/>
        <v/>
      </c>
      <c r="BU124" s="348" t="str">
        <f t="shared" si="115"/>
        <v/>
      </c>
      <c r="BV124" s="348" t="str">
        <f t="shared" si="116"/>
        <v/>
      </c>
      <c r="BW124" s="348" t="str">
        <f t="shared" si="117"/>
        <v/>
      </c>
      <c r="BX124" s="350" t="str">
        <f t="shared" si="118"/>
        <v/>
      </c>
      <c r="BY124" s="351" t="str">
        <f t="shared" si="119"/>
        <v/>
      </c>
    </row>
    <row r="125" spans="1:77" s="5" customFormat="1" ht="15.6" x14ac:dyDescent="0.3">
      <c r="A125" s="141">
        <v>104</v>
      </c>
      <c r="B125" s="333"/>
      <c r="C125" s="22"/>
      <c r="D125" s="754"/>
      <c r="E125" s="756"/>
      <c r="F125" s="758"/>
      <c r="G125" s="49"/>
      <c r="H125" s="334"/>
      <c r="I125" s="334"/>
      <c r="J125" s="335"/>
      <c r="K125" s="336"/>
      <c r="L125" s="38" t="str">
        <f t="shared" si="65"/>
        <v/>
      </c>
      <c r="M125" s="38" t="str">
        <f t="shared" si="66"/>
        <v/>
      </c>
      <c r="N125" s="38" t="str">
        <f t="shared" si="67"/>
        <v/>
      </c>
      <c r="O125" s="39" t="str">
        <f t="shared" si="68"/>
        <v/>
      </c>
      <c r="P125" s="40" t="str">
        <f t="shared" si="120"/>
        <v/>
      </c>
      <c r="Q125" s="77" t="str">
        <f t="shared" si="69"/>
        <v/>
      </c>
      <c r="R125" s="337" t="str">
        <f t="shared" si="70"/>
        <v/>
      </c>
      <c r="S125" s="40" t="str">
        <f t="shared" si="71"/>
        <v/>
      </c>
      <c r="T125" s="77" t="str">
        <f t="shared" si="72"/>
        <v/>
      </c>
      <c r="U125" s="337" t="str">
        <f t="shared" si="73"/>
        <v/>
      </c>
      <c r="V125" s="40" t="str">
        <f t="shared" si="74"/>
        <v/>
      </c>
      <c r="W125" s="77" t="str">
        <f t="shared" si="75"/>
        <v/>
      </c>
      <c r="X125" s="41" t="str">
        <f t="shared" si="76"/>
        <v/>
      </c>
      <c r="Y125" s="41" t="str">
        <f t="shared" si="77"/>
        <v/>
      </c>
      <c r="Z125" s="41" t="str">
        <f t="shared" si="78"/>
        <v/>
      </c>
      <c r="AA125" s="42" t="str">
        <f t="shared" si="79"/>
        <v/>
      </c>
      <c r="AB125" s="338">
        <f t="shared" si="80"/>
        <v>0</v>
      </c>
      <c r="AC125" s="338" t="str">
        <f t="shared" si="81"/>
        <v/>
      </c>
      <c r="AD125" s="338" t="str">
        <f t="shared" si="82"/>
        <v/>
      </c>
      <c r="AE125" s="339" t="str">
        <f t="shared" si="83"/>
        <v/>
      </c>
      <c r="AF125" s="339" t="str">
        <f t="shared" si="84"/>
        <v/>
      </c>
      <c r="AG125" s="340" t="str">
        <f t="shared" si="85"/>
        <v/>
      </c>
      <c r="AH125" s="339" t="str">
        <f t="shared" si="86"/>
        <v/>
      </c>
      <c r="AI125" s="339" t="str">
        <f t="shared" si="87"/>
        <v/>
      </c>
      <c r="AJ125" s="340" t="str">
        <f t="shared" si="88"/>
        <v/>
      </c>
      <c r="AK125" s="339" t="str">
        <f t="shared" si="89"/>
        <v/>
      </c>
      <c r="AL125" s="339" t="str">
        <f t="shared" si="90"/>
        <v/>
      </c>
      <c r="AM125" s="340" t="str">
        <f t="shared" si="91"/>
        <v/>
      </c>
      <c r="AN125" s="341" t="str">
        <f t="shared" si="92"/>
        <v/>
      </c>
      <c r="AO125" s="342" t="str">
        <f t="shared" si="93"/>
        <v/>
      </c>
      <c r="AP125" s="339" t="str">
        <f t="shared" si="94"/>
        <v/>
      </c>
      <c r="AQ125" s="340" t="str">
        <f t="shared" si="95"/>
        <v/>
      </c>
      <c r="AR125" s="342" t="str">
        <f t="shared" si="96"/>
        <v/>
      </c>
      <c r="AS125" s="339" t="str">
        <f t="shared" si="97"/>
        <v/>
      </c>
      <c r="AT125" s="340" t="str">
        <f t="shared" si="98"/>
        <v/>
      </c>
      <c r="AU125" s="342" t="str">
        <f t="shared" si="99"/>
        <v/>
      </c>
      <c r="AV125" s="339" t="str">
        <f t="shared" si="100"/>
        <v/>
      </c>
      <c r="AW125" s="340" t="str">
        <f t="shared" si="101"/>
        <v/>
      </c>
      <c r="AX125" s="343"/>
      <c r="AY125" s="340" t="str">
        <f t="shared" si="102"/>
        <v/>
      </c>
      <c r="AZ125" s="340" t="str">
        <f t="shared" si="103"/>
        <v/>
      </c>
      <c r="BA125" s="344" t="str">
        <f t="shared" si="104"/>
        <v/>
      </c>
      <c r="BB125" s="345" t="str">
        <f t="shared" si="105"/>
        <v/>
      </c>
      <c r="BC125" s="346" t="str">
        <f t="shared" si="106"/>
        <v/>
      </c>
      <c r="BD125" s="344" t="str">
        <f t="shared" si="107"/>
        <v/>
      </c>
      <c r="BE125" s="345" t="str">
        <f t="shared" si="108"/>
        <v/>
      </c>
      <c r="BF125" s="346" t="str">
        <f t="shared" si="109"/>
        <v/>
      </c>
      <c r="BG125" s="344" t="str">
        <f t="shared" si="110"/>
        <v/>
      </c>
      <c r="BH125" s="347" t="str">
        <f t="shared" si="111"/>
        <v/>
      </c>
      <c r="BI125" s="348" t="str">
        <f t="shared" si="112"/>
        <v/>
      </c>
      <c r="BJ125" s="348" t="str">
        <f t="shared" si="113"/>
        <v/>
      </c>
      <c r="BK125" s="486" t="str">
        <f t="shared" si="114"/>
        <v/>
      </c>
      <c r="BL125" s="349" t="str">
        <f t="shared" si="121"/>
        <v/>
      </c>
      <c r="BM125" s="135" t="str">
        <f t="shared" si="122"/>
        <v/>
      </c>
      <c r="BN125" s="136" t="str">
        <f t="shared" si="123"/>
        <v/>
      </c>
      <c r="BO125" s="137" t="str">
        <f t="shared" si="124"/>
        <v/>
      </c>
      <c r="BP125" s="135" t="str">
        <f t="shared" si="125"/>
        <v/>
      </c>
      <c r="BQ125" s="136" t="str">
        <f t="shared" si="126"/>
        <v/>
      </c>
      <c r="BR125" s="137" t="str">
        <f t="shared" si="127"/>
        <v/>
      </c>
      <c r="BS125" s="135" t="str">
        <f t="shared" si="128"/>
        <v/>
      </c>
      <c r="BT125" s="140" t="str">
        <f t="shared" si="129"/>
        <v/>
      </c>
      <c r="BU125" s="348" t="str">
        <f t="shared" si="115"/>
        <v/>
      </c>
      <c r="BV125" s="348" t="str">
        <f t="shared" si="116"/>
        <v/>
      </c>
      <c r="BW125" s="348" t="str">
        <f t="shared" si="117"/>
        <v/>
      </c>
      <c r="BX125" s="350" t="str">
        <f t="shared" si="118"/>
        <v/>
      </c>
      <c r="BY125" s="351" t="str">
        <f t="shared" si="119"/>
        <v/>
      </c>
    </row>
    <row r="126" spans="1:77" s="5" customFormat="1" ht="15.6" x14ac:dyDescent="0.3">
      <c r="A126" s="141">
        <v>105</v>
      </c>
      <c r="B126" s="333"/>
      <c r="C126" s="22"/>
      <c r="D126" s="754"/>
      <c r="E126" s="756"/>
      <c r="F126" s="758"/>
      <c r="G126" s="49"/>
      <c r="H126" s="334"/>
      <c r="I126" s="334"/>
      <c r="J126" s="335"/>
      <c r="K126" s="336"/>
      <c r="L126" s="38" t="str">
        <f t="shared" si="65"/>
        <v/>
      </c>
      <c r="M126" s="38" t="str">
        <f t="shared" si="66"/>
        <v/>
      </c>
      <c r="N126" s="38" t="str">
        <f t="shared" si="67"/>
        <v/>
      </c>
      <c r="O126" s="39" t="str">
        <f t="shared" si="68"/>
        <v/>
      </c>
      <c r="P126" s="40" t="str">
        <f t="shared" si="120"/>
        <v/>
      </c>
      <c r="Q126" s="77" t="str">
        <f t="shared" si="69"/>
        <v/>
      </c>
      <c r="R126" s="337" t="str">
        <f t="shared" si="70"/>
        <v/>
      </c>
      <c r="S126" s="40" t="str">
        <f t="shared" si="71"/>
        <v/>
      </c>
      <c r="T126" s="77" t="str">
        <f t="shared" si="72"/>
        <v/>
      </c>
      <c r="U126" s="337" t="str">
        <f t="shared" si="73"/>
        <v/>
      </c>
      <c r="V126" s="40" t="str">
        <f t="shared" si="74"/>
        <v/>
      </c>
      <c r="W126" s="77" t="str">
        <f t="shared" si="75"/>
        <v/>
      </c>
      <c r="X126" s="41" t="str">
        <f t="shared" si="76"/>
        <v/>
      </c>
      <c r="Y126" s="41" t="str">
        <f t="shared" si="77"/>
        <v/>
      </c>
      <c r="Z126" s="41" t="str">
        <f t="shared" si="78"/>
        <v/>
      </c>
      <c r="AA126" s="42" t="str">
        <f t="shared" si="79"/>
        <v/>
      </c>
      <c r="AB126" s="338">
        <f t="shared" si="80"/>
        <v>0</v>
      </c>
      <c r="AC126" s="338" t="str">
        <f t="shared" si="81"/>
        <v/>
      </c>
      <c r="AD126" s="338" t="str">
        <f t="shared" si="82"/>
        <v/>
      </c>
      <c r="AE126" s="339" t="str">
        <f t="shared" si="83"/>
        <v/>
      </c>
      <c r="AF126" s="339" t="str">
        <f t="shared" si="84"/>
        <v/>
      </c>
      <c r="AG126" s="340" t="str">
        <f t="shared" si="85"/>
        <v/>
      </c>
      <c r="AH126" s="339" t="str">
        <f t="shared" si="86"/>
        <v/>
      </c>
      <c r="AI126" s="339" t="str">
        <f t="shared" si="87"/>
        <v/>
      </c>
      <c r="AJ126" s="340" t="str">
        <f t="shared" si="88"/>
        <v/>
      </c>
      <c r="AK126" s="339" t="str">
        <f t="shared" si="89"/>
        <v/>
      </c>
      <c r="AL126" s="339" t="str">
        <f t="shared" si="90"/>
        <v/>
      </c>
      <c r="AM126" s="340" t="str">
        <f t="shared" si="91"/>
        <v/>
      </c>
      <c r="AN126" s="341" t="str">
        <f t="shared" si="92"/>
        <v/>
      </c>
      <c r="AO126" s="342" t="str">
        <f t="shared" si="93"/>
        <v/>
      </c>
      <c r="AP126" s="339" t="str">
        <f t="shared" si="94"/>
        <v/>
      </c>
      <c r="AQ126" s="340" t="str">
        <f t="shared" si="95"/>
        <v/>
      </c>
      <c r="AR126" s="342" t="str">
        <f t="shared" si="96"/>
        <v/>
      </c>
      <c r="AS126" s="339" t="str">
        <f t="shared" si="97"/>
        <v/>
      </c>
      <c r="AT126" s="340" t="str">
        <f t="shared" si="98"/>
        <v/>
      </c>
      <c r="AU126" s="342" t="str">
        <f t="shared" si="99"/>
        <v/>
      </c>
      <c r="AV126" s="339" t="str">
        <f t="shared" si="100"/>
        <v/>
      </c>
      <c r="AW126" s="340" t="str">
        <f t="shared" si="101"/>
        <v/>
      </c>
      <c r="AX126" s="343"/>
      <c r="AY126" s="340" t="str">
        <f t="shared" si="102"/>
        <v/>
      </c>
      <c r="AZ126" s="340" t="str">
        <f t="shared" si="103"/>
        <v/>
      </c>
      <c r="BA126" s="344" t="str">
        <f t="shared" si="104"/>
        <v/>
      </c>
      <c r="BB126" s="345" t="str">
        <f t="shared" si="105"/>
        <v/>
      </c>
      <c r="BC126" s="346" t="str">
        <f t="shared" si="106"/>
        <v/>
      </c>
      <c r="BD126" s="344" t="str">
        <f t="shared" si="107"/>
        <v/>
      </c>
      <c r="BE126" s="345" t="str">
        <f t="shared" si="108"/>
        <v/>
      </c>
      <c r="BF126" s="346" t="str">
        <f t="shared" si="109"/>
        <v/>
      </c>
      <c r="BG126" s="344" t="str">
        <f t="shared" si="110"/>
        <v/>
      </c>
      <c r="BH126" s="347" t="str">
        <f t="shared" si="111"/>
        <v/>
      </c>
      <c r="BI126" s="348" t="str">
        <f t="shared" si="112"/>
        <v/>
      </c>
      <c r="BJ126" s="348" t="str">
        <f t="shared" si="113"/>
        <v/>
      </c>
      <c r="BK126" s="486" t="str">
        <f t="shared" si="114"/>
        <v/>
      </c>
      <c r="BL126" s="349" t="str">
        <f t="shared" si="121"/>
        <v/>
      </c>
      <c r="BM126" s="135" t="str">
        <f t="shared" si="122"/>
        <v/>
      </c>
      <c r="BN126" s="136" t="str">
        <f t="shared" si="123"/>
        <v/>
      </c>
      <c r="BO126" s="137" t="str">
        <f t="shared" si="124"/>
        <v/>
      </c>
      <c r="BP126" s="135" t="str">
        <f t="shared" si="125"/>
        <v/>
      </c>
      <c r="BQ126" s="136" t="str">
        <f t="shared" si="126"/>
        <v/>
      </c>
      <c r="BR126" s="137" t="str">
        <f t="shared" si="127"/>
        <v/>
      </c>
      <c r="BS126" s="135" t="str">
        <f t="shared" si="128"/>
        <v/>
      </c>
      <c r="BT126" s="140" t="str">
        <f t="shared" si="129"/>
        <v/>
      </c>
      <c r="BU126" s="348" t="str">
        <f t="shared" si="115"/>
        <v/>
      </c>
      <c r="BV126" s="348" t="str">
        <f t="shared" si="116"/>
        <v/>
      </c>
      <c r="BW126" s="348" t="str">
        <f t="shared" si="117"/>
        <v/>
      </c>
      <c r="BX126" s="350" t="str">
        <f t="shared" si="118"/>
        <v/>
      </c>
      <c r="BY126" s="351" t="str">
        <f t="shared" si="119"/>
        <v/>
      </c>
    </row>
    <row r="127" spans="1:77" s="5" customFormat="1" ht="15.6" x14ac:dyDescent="0.3">
      <c r="A127" s="141">
        <v>106</v>
      </c>
      <c r="B127" s="333"/>
      <c r="C127" s="22"/>
      <c r="D127" s="754"/>
      <c r="E127" s="756"/>
      <c r="F127" s="758"/>
      <c r="G127" s="49"/>
      <c r="H127" s="334"/>
      <c r="I127" s="334"/>
      <c r="J127" s="335"/>
      <c r="K127" s="336"/>
      <c r="L127" s="38" t="str">
        <f t="shared" si="65"/>
        <v/>
      </c>
      <c r="M127" s="38" t="str">
        <f t="shared" si="66"/>
        <v/>
      </c>
      <c r="N127" s="38" t="str">
        <f t="shared" si="67"/>
        <v/>
      </c>
      <c r="O127" s="39" t="str">
        <f t="shared" si="68"/>
        <v/>
      </c>
      <c r="P127" s="40" t="str">
        <f t="shared" si="120"/>
        <v/>
      </c>
      <c r="Q127" s="77" t="str">
        <f t="shared" si="69"/>
        <v/>
      </c>
      <c r="R127" s="337" t="str">
        <f t="shared" si="70"/>
        <v/>
      </c>
      <c r="S127" s="40" t="str">
        <f t="shared" si="71"/>
        <v/>
      </c>
      <c r="T127" s="77" t="str">
        <f t="shared" si="72"/>
        <v/>
      </c>
      <c r="U127" s="337" t="str">
        <f t="shared" si="73"/>
        <v/>
      </c>
      <c r="V127" s="40" t="str">
        <f t="shared" si="74"/>
        <v/>
      </c>
      <c r="W127" s="77" t="str">
        <f t="shared" si="75"/>
        <v/>
      </c>
      <c r="X127" s="41" t="str">
        <f t="shared" si="76"/>
        <v/>
      </c>
      <c r="Y127" s="41" t="str">
        <f t="shared" si="77"/>
        <v/>
      </c>
      <c r="Z127" s="41" t="str">
        <f t="shared" si="78"/>
        <v/>
      </c>
      <c r="AA127" s="42" t="str">
        <f t="shared" si="79"/>
        <v/>
      </c>
      <c r="AB127" s="338">
        <f t="shared" si="80"/>
        <v>0</v>
      </c>
      <c r="AC127" s="338" t="str">
        <f t="shared" si="81"/>
        <v/>
      </c>
      <c r="AD127" s="338" t="str">
        <f t="shared" si="82"/>
        <v/>
      </c>
      <c r="AE127" s="339" t="str">
        <f t="shared" si="83"/>
        <v/>
      </c>
      <c r="AF127" s="339" t="str">
        <f t="shared" si="84"/>
        <v/>
      </c>
      <c r="AG127" s="340" t="str">
        <f t="shared" si="85"/>
        <v/>
      </c>
      <c r="AH127" s="339" t="str">
        <f t="shared" si="86"/>
        <v/>
      </c>
      <c r="AI127" s="339" t="str">
        <f t="shared" si="87"/>
        <v/>
      </c>
      <c r="AJ127" s="340" t="str">
        <f t="shared" si="88"/>
        <v/>
      </c>
      <c r="AK127" s="339" t="str">
        <f t="shared" si="89"/>
        <v/>
      </c>
      <c r="AL127" s="339" t="str">
        <f t="shared" si="90"/>
        <v/>
      </c>
      <c r="AM127" s="340" t="str">
        <f t="shared" si="91"/>
        <v/>
      </c>
      <c r="AN127" s="341" t="str">
        <f t="shared" si="92"/>
        <v/>
      </c>
      <c r="AO127" s="342" t="str">
        <f t="shared" si="93"/>
        <v/>
      </c>
      <c r="AP127" s="339" t="str">
        <f t="shared" si="94"/>
        <v/>
      </c>
      <c r="AQ127" s="340" t="str">
        <f t="shared" si="95"/>
        <v/>
      </c>
      <c r="AR127" s="342" t="str">
        <f t="shared" si="96"/>
        <v/>
      </c>
      <c r="AS127" s="339" t="str">
        <f t="shared" si="97"/>
        <v/>
      </c>
      <c r="AT127" s="340" t="str">
        <f t="shared" si="98"/>
        <v/>
      </c>
      <c r="AU127" s="342" t="str">
        <f t="shared" si="99"/>
        <v/>
      </c>
      <c r="AV127" s="339" t="str">
        <f t="shared" si="100"/>
        <v/>
      </c>
      <c r="AW127" s="340" t="str">
        <f t="shared" si="101"/>
        <v/>
      </c>
      <c r="AX127" s="343"/>
      <c r="AY127" s="340" t="str">
        <f t="shared" si="102"/>
        <v/>
      </c>
      <c r="AZ127" s="340" t="str">
        <f t="shared" si="103"/>
        <v/>
      </c>
      <c r="BA127" s="344" t="str">
        <f t="shared" si="104"/>
        <v/>
      </c>
      <c r="BB127" s="345" t="str">
        <f t="shared" si="105"/>
        <v/>
      </c>
      <c r="BC127" s="346" t="str">
        <f t="shared" si="106"/>
        <v/>
      </c>
      <c r="BD127" s="344" t="str">
        <f t="shared" si="107"/>
        <v/>
      </c>
      <c r="BE127" s="345" t="str">
        <f t="shared" si="108"/>
        <v/>
      </c>
      <c r="BF127" s="346" t="str">
        <f t="shared" si="109"/>
        <v/>
      </c>
      <c r="BG127" s="344" t="str">
        <f t="shared" si="110"/>
        <v/>
      </c>
      <c r="BH127" s="347" t="str">
        <f t="shared" si="111"/>
        <v/>
      </c>
      <c r="BI127" s="348" t="str">
        <f t="shared" si="112"/>
        <v/>
      </c>
      <c r="BJ127" s="348" t="str">
        <f t="shared" si="113"/>
        <v/>
      </c>
      <c r="BK127" s="486" t="str">
        <f t="shared" si="114"/>
        <v/>
      </c>
      <c r="BL127" s="349" t="str">
        <f t="shared" si="121"/>
        <v/>
      </c>
      <c r="BM127" s="135" t="str">
        <f t="shared" si="122"/>
        <v/>
      </c>
      <c r="BN127" s="136" t="str">
        <f t="shared" si="123"/>
        <v/>
      </c>
      <c r="BO127" s="137" t="str">
        <f t="shared" si="124"/>
        <v/>
      </c>
      <c r="BP127" s="135" t="str">
        <f t="shared" si="125"/>
        <v/>
      </c>
      <c r="BQ127" s="136" t="str">
        <f t="shared" si="126"/>
        <v/>
      </c>
      <c r="BR127" s="137" t="str">
        <f t="shared" si="127"/>
        <v/>
      </c>
      <c r="BS127" s="135" t="str">
        <f t="shared" si="128"/>
        <v/>
      </c>
      <c r="BT127" s="140" t="str">
        <f t="shared" si="129"/>
        <v/>
      </c>
      <c r="BU127" s="348" t="str">
        <f t="shared" si="115"/>
        <v/>
      </c>
      <c r="BV127" s="348" t="str">
        <f t="shared" si="116"/>
        <v/>
      </c>
      <c r="BW127" s="348" t="str">
        <f t="shared" si="117"/>
        <v/>
      </c>
      <c r="BX127" s="350" t="str">
        <f t="shared" si="118"/>
        <v/>
      </c>
      <c r="BY127" s="351" t="str">
        <f t="shared" si="119"/>
        <v/>
      </c>
    </row>
    <row r="128" spans="1:77" s="5" customFormat="1" ht="15.6" x14ac:dyDescent="0.3">
      <c r="A128" s="141">
        <v>107</v>
      </c>
      <c r="B128" s="333"/>
      <c r="C128" s="22"/>
      <c r="D128" s="754"/>
      <c r="E128" s="756"/>
      <c r="F128" s="758"/>
      <c r="G128" s="49"/>
      <c r="H128" s="334"/>
      <c r="I128" s="334"/>
      <c r="J128" s="335"/>
      <c r="K128" s="336"/>
      <c r="L128" s="38" t="str">
        <f t="shared" si="65"/>
        <v/>
      </c>
      <c r="M128" s="38" t="str">
        <f t="shared" si="66"/>
        <v/>
      </c>
      <c r="N128" s="38" t="str">
        <f t="shared" si="67"/>
        <v/>
      </c>
      <c r="O128" s="39" t="str">
        <f t="shared" si="68"/>
        <v/>
      </c>
      <c r="P128" s="40" t="str">
        <f t="shared" si="120"/>
        <v/>
      </c>
      <c r="Q128" s="77" t="str">
        <f t="shared" si="69"/>
        <v/>
      </c>
      <c r="R128" s="337" t="str">
        <f t="shared" si="70"/>
        <v/>
      </c>
      <c r="S128" s="40" t="str">
        <f t="shared" si="71"/>
        <v/>
      </c>
      <c r="T128" s="77" t="str">
        <f t="shared" si="72"/>
        <v/>
      </c>
      <c r="U128" s="337" t="str">
        <f t="shared" si="73"/>
        <v/>
      </c>
      <c r="V128" s="40" t="str">
        <f t="shared" si="74"/>
        <v/>
      </c>
      <c r="W128" s="77" t="str">
        <f t="shared" si="75"/>
        <v/>
      </c>
      <c r="X128" s="41" t="str">
        <f t="shared" si="76"/>
        <v/>
      </c>
      <c r="Y128" s="41" t="str">
        <f t="shared" si="77"/>
        <v/>
      </c>
      <c r="Z128" s="41" t="str">
        <f t="shared" si="78"/>
        <v/>
      </c>
      <c r="AA128" s="42" t="str">
        <f t="shared" si="79"/>
        <v/>
      </c>
      <c r="AB128" s="338">
        <f t="shared" si="80"/>
        <v>0</v>
      </c>
      <c r="AC128" s="338" t="str">
        <f t="shared" si="81"/>
        <v/>
      </c>
      <c r="AD128" s="338" t="str">
        <f t="shared" si="82"/>
        <v/>
      </c>
      <c r="AE128" s="339" t="str">
        <f t="shared" si="83"/>
        <v/>
      </c>
      <c r="AF128" s="339" t="str">
        <f t="shared" si="84"/>
        <v/>
      </c>
      <c r="AG128" s="340" t="str">
        <f t="shared" si="85"/>
        <v/>
      </c>
      <c r="AH128" s="339" t="str">
        <f t="shared" si="86"/>
        <v/>
      </c>
      <c r="AI128" s="339" t="str">
        <f t="shared" si="87"/>
        <v/>
      </c>
      <c r="AJ128" s="340" t="str">
        <f t="shared" si="88"/>
        <v/>
      </c>
      <c r="AK128" s="339" t="str">
        <f t="shared" si="89"/>
        <v/>
      </c>
      <c r="AL128" s="339" t="str">
        <f t="shared" si="90"/>
        <v/>
      </c>
      <c r="AM128" s="340" t="str">
        <f t="shared" si="91"/>
        <v/>
      </c>
      <c r="AN128" s="341" t="str">
        <f t="shared" si="92"/>
        <v/>
      </c>
      <c r="AO128" s="342" t="str">
        <f t="shared" si="93"/>
        <v/>
      </c>
      <c r="AP128" s="339" t="str">
        <f t="shared" si="94"/>
        <v/>
      </c>
      <c r="AQ128" s="340" t="str">
        <f t="shared" si="95"/>
        <v/>
      </c>
      <c r="AR128" s="342" t="str">
        <f t="shared" si="96"/>
        <v/>
      </c>
      <c r="AS128" s="339" t="str">
        <f t="shared" si="97"/>
        <v/>
      </c>
      <c r="AT128" s="340" t="str">
        <f t="shared" si="98"/>
        <v/>
      </c>
      <c r="AU128" s="342" t="str">
        <f t="shared" si="99"/>
        <v/>
      </c>
      <c r="AV128" s="339" t="str">
        <f t="shared" si="100"/>
        <v/>
      </c>
      <c r="AW128" s="340" t="str">
        <f t="shared" si="101"/>
        <v/>
      </c>
      <c r="AX128" s="343"/>
      <c r="AY128" s="340" t="str">
        <f t="shared" si="102"/>
        <v/>
      </c>
      <c r="AZ128" s="340" t="str">
        <f t="shared" si="103"/>
        <v/>
      </c>
      <c r="BA128" s="344" t="str">
        <f t="shared" si="104"/>
        <v/>
      </c>
      <c r="BB128" s="345" t="str">
        <f t="shared" si="105"/>
        <v/>
      </c>
      <c r="BC128" s="346" t="str">
        <f t="shared" si="106"/>
        <v/>
      </c>
      <c r="BD128" s="344" t="str">
        <f t="shared" si="107"/>
        <v/>
      </c>
      <c r="BE128" s="345" t="str">
        <f t="shared" si="108"/>
        <v/>
      </c>
      <c r="BF128" s="346" t="str">
        <f t="shared" si="109"/>
        <v/>
      </c>
      <c r="BG128" s="344" t="str">
        <f t="shared" si="110"/>
        <v/>
      </c>
      <c r="BH128" s="347" t="str">
        <f t="shared" si="111"/>
        <v/>
      </c>
      <c r="BI128" s="348" t="str">
        <f t="shared" si="112"/>
        <v/>
      </c>
      <c r="BJ128" s="348" t="str">
        <f t="shared" si="113"/>
        <v/>
      </c>
      <c r="BK128" s="486" t="str">
        <f t="shared" si="114"/>
        <v/>
      </c>
      <c r="BL128" s="349" t="str">
        <f t="shared" si="121"/>
        <v/>
      </c>
      <c r="BM128" s="135" t="str">
        <f t="shared" si="122"/>
        <v/>
      </c>
      <c r="BN128" s="136" t="str">
        <f t="shared" si="123"/>
        <v/>
      </c>
      <c r="BO128" s="137" t="str">
        <f t="shared" si="124"/>
        <v/>
      </c>
      <c r="BP128" s="135" t="str">
        <f t="shared" si="125"/>
        <v/>
      </c>
      <c r="BQ128" s="136" t="str">
        <f t="shared" si="126"/>
        <v/>
      </c>
      <c r="BR128" s="137" t="str">
        <f t="shared" si="127"/>
        <v/>
      </c>
      <c r="BS128" s="135" t="str">
        <f t="shared" si="128"/>
        <v/>
      </c>
      <c r="BT128" s="140" t="str">
        <f t="shared" si="129"/>
        <v/>
      </c>
      <c r="BU128" s="348" t="str">
        <f t="shared" si="115"/>
        <v/>
      </c>
      <c r="BV128" s="348" t="str">
        <f t="shared" si="116"/>
        <v/>
      </c>
      <c r="BW128" s="348" t="str">
        <f t="shared" si="117"/>
        <v/>
      </c>
      <c r="BX128" s="350" t="str">
        <f t="shared" si="118"/>
        <v/>
      </c>
      <c r="BY128" s="351" t="str">
        <f t="shared" si="119"/>
        <v/>
      </c>
    </row>
    <row r="129" spans="1:77" s="5" customFormat="1" ht="15.6" x14ac:dyDescent="0.3">
      <c r="A129" s="141">
        <v>108</v>
      </c>
      <c r="B129" s="333"/>
      <c r="C129" s="22"/>
      <c r="D129" s="754"/>
      <c r="E129" s="756"/>
      <c r="F129" s="758"/>
      <c r="G129" s="49"/>
      <c r="H129" s="334"/>
      <c r="I129" s="334"/>
      <c r="J129" s="335"/>
      <c r="K129" s="336"/>
      <c r="L129" s="38" t="str">
        <f t="shared" si="65"/>
        <v/>
      </c>
      <c r="M129" s="38" t="str">
        <f t="shared" si="66"/>
        <v/>
      </c>
      <c r="N129" s="38" t="str">
        <f t="shared" si="67"/>
        <v/>
      </c>
      <c r="O129" s="39" t="str">
        <f t="shared" si="68"/>
        <v/>
      </c>
      <c r="P129" s="40" t="str">
        <f t="shared" si="120"/>
        <v/>
      </c>
      <c r="Q129" s="77" t="str">
        <f t="shared" si="69"/>
        <v/>
      </c>
      <c r="R129" s="337" t="str">
        <f t="shared" si="70"/>
        <v/>
      </c>
      <c r="S129" s="40" t="str">
        <f t="shared" si="71"/>
        <v/>
      </c>
      <c r="T129" s="77" t="str">
        <f t="shared" si="72"/>
        <v/>
      </c>
      <c r="U129" s="337" t="str">
        <f t="shared" si="73"/>
        <v/>
      </c>
      <c r="V129" s="40" t="str">
        <f t="shared" si="74"/>
        <v/>
      </c>
      <c r="W129" s="77" t="str">
        <f t="shared" si="75"/>
        <v/>
      </c>
      <c r="X129" s="41" t="str">
        <f t="shared" si="76"/>
        <v/>
      </c>
      <c r="Y129" s="41" t="str">
        <f t="shared" si="77"/>
        <v/>
      </c>
      <c r="Z129" s="41" t="str">
        <f t="shared" si="78"/>
        <v/>
      </c>
      <c r="AA129" s="42" t="str">
        <f t="shared" si="79"/>
        <v/>
      </c>
      <c r="AB129" s="338">
        <f t="shared" si="80"/>
        <v>0</v>
      </c>
      <c r="AC129" s="338" t="str">
        <f t="shared" si="81"/>
        <v/>
      </c>
      <c r="AD129" s="338" t="str">
        <f t="shared" si="82"/>
        <v/>
      </c>
      <c r="AE129" s="339" t="str">
        <f t="shared" si="83"/>
        <v/>
      </c>
      <c r="AF129" s="339" t="str">
        <f t="shared" si="84"/>
        <v/>
      </c>
      <c r="AG129" s="340" t="str">
        <f t="shared" si="85"/>
        <v/>
      </c>
      <c r="AH129" s="339" t="str">
        <f t="shared" si="86"/>
        <v/>
      </c>
      <c r="AI129" s="339" t="str">
        <f t="shared" si="87"/>
        <v/>
      </c>
      <c r="AJ129" s="340" t="str">
        <f t="shared" si="88"/>
        <v/>
      </c>
      <c r="AK129" s="339" t="str">
        <f t="shared" si="89"/>
        <v/>
      </c>
      <c r="AL129" s="339" t="str">
        <f t="shared" si="90"/>
        <v/>
      </c>
      <c r="AM129" s="340" t="str">
        <f t="shared" si="91"/>
        <v/>
      </c>
      <c r="AN129" s="341" t="str">
        <f t="shared" si="92"/>
        <v/>
      </c>
      <c r="AO129" s="342" t="str">
        <f t="shared" si="93"/>
        <v/>
      </c>
      <c r="AP129" s="339" t="str">
        <f t="shared" si="94"/>
        <v/>
      </c>
      <c r="AQ129" s="340" t="str">
        <f t="shared" si="95"/>
        <v/>
      </c>
      <c r="AR129" s="342" t="str">
        <f t="shared" si="96"/>
        <v/>
      </c>
      <c r="AS129" s="339" t="str">
        <f t="shared" si="97"/>
        <v/>
      </c>
      <c r="AT129" s="340" t="str">
        <f t="shared" si="98"/>
        <v/>
      </c>
      <c r="AU129" s="342" t="str">
        <f t="shared" si="99"/>
        <v/>
      </c>
      <c r="AV129" s="339" t="str">
        <f t="shared" si="100"/>
        <v/>
      </c>
      <c r="AW129" s="340" t="str">
        <f t="shared" si="101"/>
        <v/>
      </c>
      <c r="AX129" s="343"/>
      <c r="AY129" s="340" t="str">
        <f t="shared" si="102"/>
        <v/>
      </c>
      <c r="AZ129" s="340" t="str">
        <f t="shared" si="103"/>
        <v/>
      </c>
      <c r="BA129" s="344" t="str">
        <f t="shared" si="104"/>
        <v/>
      </c>
      <c r="BB129" s="345" t="str">
        <f t="shared" si="105"/>
        <v/>
      </c>
      <c r="BC129" s="346" t="str">
        <f t="shared" si="106"/>
        <v/>
      </c>
      <c r="BD129" s="344" t="str">
        <f t="shared" si="107"/>
        <v/>
      </c>
      <c r="BE129" s="345" t="str">
        <f t="shared" si="108"/>
        <v/>
      </c>
      <c r="BF129" s="346" t="str">
        <f t="shared" si="109"/>
        <v/>
      </c>
      <c r="BG129" s="344" t="str">
        <f t="shared" si="110"/>
        <v/>
      </c>
      <c r="BH129" s="347" t="str">
        <f t="shared" si="111"/>
        <v/>
      </c>
      <c r="BI129" s="348" t="str">
        <f t="shared" si="112"/>
        <v/>
      </c>
      <c r="BJ129" s="348" t="str">
        <f t="shared" si="113"/>
        <v/>
      </c>
      <c r="BK129" s="486" t="str">
        <f t="shared" si="114"/>
        <v/>
      </c>
      <c r="BL129" s="349" t="str">
        <f t="shared" si="121"/>
        <v/>
      </c>
      <c r="BM129" s="135" t="str">
        <f t="shared" si="122"/>
        <v/>
      </c>
      <c r="BN129" s="136" t="str">
        <f t="shared" si="123"/>
        <v/>
      </c>
      <c r="BO129" s="137" t="str">
        <f t="shared" si="124"/>
        <v/>
      </c>
      <c r="BP129" s="135" t="str">
        <f t="shared" si="125"/>
        <v/>
      </c>
      <c r="BQ129" s="136" t="str">
        <f t="shared" si="126"/>
        <v/>
      </c>
      <c r="BR129" s="137" t="str">
        <f t="shared" si="127"/>
        <v/>
      </c>
      <c r="BS129" s="135" t="str">
        <f t="shared" si="128"/>
        <v/>
      </c>
      <c r="BT129" s="140" t="str">
        <f t="shared" si="129"/>
        <v/>
      </c>
      <c r="BU129" s="348" t="str">
        <f t="shared" si="115"/>
        <v/>
      </c>
      <c r="BV129" s="348" t="str">
        <f t="shared" si="116"/>
        <v/>
      </c>
      <c r="BW129" s="348" t="str">
        <f t="shared" si="117"/>
        <v/>
      </c>
      <c r="BX129" s="350" t="str">
        <f t="shared" si="118"/>
        <v/>
      </c>
      <c r="BY129" s="351" t="str">
        <f t="shared" si="119"/>
        <v/>
      </c>
    </row>
    <row r="130" spans="1:77" s="5" customFormat="1" ht="15.6" x14ac:dyDescent="0.3">
      <c r="A130" s="141">
        <v>109</v>
      </c>
      <c r="B130" s="333"/>
      <c r="C130" s="22"/>
      <c r="D130" s="754"/>
      <c r="E130" s="756"/>
      <c r="F130" s="758"/>
      <c r="G130" s="49"/>
      <c r="H130" s="334"/>
      <c r="I130" s="334"/>
      <c r="J130" s="335"/>
      <c r="K130" s="336"/>
      <c r="L130" s="38" t="str">
        <f t="shared" si="65"/>
        <v/>
      </c>
      <c r="M130" s="38" t="str">
        <f t="shared" si="66"/>
        <v/>
      </c>
      <c r="N130" s="38" t="str">
        <f t="shared" si="67"/>
        <v/>
      </c>
      <c r="O130" s="39" t="str">
        <f t="shared" si="68"/>
        <v/>
      </c>
      <c r="P130" s="40" t="str">
        <f t="shared" si="120"/>
        <v/>
      </c>
      <c r="Q130" s="77" t="str">
        <f t="shared" si="69"/>
        <v/>
      </c>
      <c r="R130" s="337" t="str">
        <f t="shared" si="70"/>
        <v/>
      </c>
      <c r="S130" s="40" t="str">
        <f t="shared" si="71"/>
        <v/>
      </c>
      <c r="T130" s="77" t="str">
        <f t="shared" si="72"/>
        <v/>
      </c>
      <c r="U130" s="337" t="str">
        <f t="shared" si="73"/>
        <v/>
      </c>
      <c r="V130" s="40" t="str">
        <f t="shared" si="74"/>
        <v/>
      </c>
      <c r="W130" s="77" t="str">
        <f t="shared" si="75"/>
        <v/>
      </c>
      <c r="X130" s="41" t="str">
        <f t="shared" si="76"/>
        <v/>
      </c>
      <c r="Y130" s="41" t="str">
        <f t="shared" si="77"/>
        <v/>
      </c>
      <c r="Z130" s="41" t="str">
        <f t="shared" si="78"/>
        <v/>
      </c>
      <c r="AA130" s="42" t="str">
        <f t="shared" si="79"/>
        <v/>
      </c>
      <c r="AB130" s="338">
        <f t="shared" si="80"/>
        <v>0</v>
      </c>
      <c r="AC130" s="338" t="str">
        <f t="shared" si="81"/>
        <v/>
      </c>
      <c r="AD130" s="338" t="str">
        <f t="shared" si="82"/>
        <v/>
      </c>
      <c r="AE130" s="339" t="str">
        <f t="shared" si="83"/>
        <v/>
      </c>
      <c r="AF130" s="339" t="str">
        <f t="shared" si="84"/>
        <v/>
      </c>
      <c r="AG130" s="340" t="str">
        <f t="shared" si="85"/>
        <v/>
      </c>
      <c r="AH130" s="339" t="str">
        <f t="shared" si="86"/>
        <v/>
      </c>
      <c r="AI130" s="339" t="str">
        <f t="shared" si="87"/>
        <v/>
      </c>
      <c r="AJ130" s="340" t="str">
        <f t="shared" si="88"/>
        <v/>
      </c>
      <c r="AK130" s="339" t="str">
        <f t="shared" si="89"/>
        <v/>
      </c>
      <c r="AL130" s="339" t="str">
        <f t="shared" si="90"/>
        <v/>
      </c>
      <c r="AM130" s="340" t="str">
        <f t="shared" si="91"/>
        <v/>
      </c>
      <c r="AN130" s="341" t="str">
        <f t="shared" si="92"/>
        <v/>
      </c>
      <c r="AO130" s="342" t="str">
        <f t="shared" si="93"/>
        <v/>
      </c>
      <c r="AP130" s="339" t="str">
        <f t="shared" si="94"/>
        <v/>
      </c>
      <c r="AQ130" s="340" t="str">
        <f t="shared" si="95"/>
        <v/>
      </c>
      <c r="AR130" s="342" t="str">
        <f t="shared" si="96"/>
        <v/>
      </c>
      <c r="AS130" s="339" t="str">
        <f t="shared" si="97"/>
        <v/>
      </c>
      <c r="AT130" s="340" t="str">
        <f t="shared" si="98"/>
        <v/>
      </c>
      <c r="AU130" s="342" t="str">
        <f t="shared" si="99"/>
        <v/>
      </c>
      <c r="AV130" s="339" t="str">
        <f t="shared" si="100"/>
        <v/>
      </c>
      <c r="AW130" s="340" t="str">
        <f t="shared" si="101"/>
        <v/>
      </c>
      <c r="AX130" s="343"/>
      <c r="AY130" s="340" t="str">
        <f t="shared" si="102"/>
        <v/>
      </c>
      <c r="AZ130" s="340" t="str">
        <f t="shared" si="103"/>
        <v/>
      </c>
      <c r="BA130" s="344" t="str">
        <f t="shared" si="104"/>
        <v/>
      </c>
      <c r="BB130" s="345" t="str">
        <f t="shared" si="105"/>
        <v/>
      </c>
      <c r="BC130" s="346" t="str">
        <f t="shared" si="106"/>
        <v/>
      </c>
      <c r="BD130" s="344" t="str">
        <f t="shared" si="107"/>
        <v/>
      </c>
      <c r="BE130" s="345" t="str">
        <f t="shared" si="108"/>
        <v/>
      </c>
      <c r="BF130" s="346" t="str">
        <f t="shared" si="109"/>
        <v/>
      </c>
      <c r="BG130" s="344" t="str">
        <f t="shared" si="110"/>
        <v/>
      </c>
      <c r="BH130" s="347" t="str">
        <f t="shared" si="111"/>
        <v/>
      </c>
      <c r="BI130" s="348" t="str">
        <f t="shared" si="112"/>
        <v/>
      </c>
      <c r="BJ130" s="348" t="str">
        <f t="shared" si="113"/>
        <v/>
      </c>
      <c r="BK130" s="486" t="str">
        <f t="shared" si="114"/>
        <v/>
      </c>
      <c r="BL130" s="349" t="str">
        <f t="shared" si="121"/>
        <v/>
      </c>
      <c r="BM130" s="135" t="str">
        <f t="shared" si="122"/>
        <v/>
      </c>
      <c r="BN130" s="136" t="str">
        <f t="shared" si="123"/>
        <v/>
      </c>
      <c r="BO130" s="137" t="str">
        <f t="shared" si="124"/>
        <v/>
      </c>
      <c r="BP130" s="135" t="str">
        <f t="shared" si="125"/>
        <v/>
      </c>
      <c r="BQ130" s="136" t="str">
        <f t="shared" si="126"/>
        <v/>
      </c>
      <c r="BR130" s="137" t="str">
        <f t="shared" si="127"/>
        <v/>
      </c>
      <c r="BS130" s="135" t="str">
        <f t="shared" si="128"/>
        <v/>
      </c>
      <c r="BT130" s="140" t="str">
        <f t="shared" si="129"/>
        <v/>
      </c>
      <c r="BU130" s="348" t="str">
        <f t="shared" si="115"/>
        <v/>
      </c>
      <c r="BV130" s="348" t="str">
        <f t="shared" si="116"/>
        <v/>
      </c>
      <c r="BW130" s="348" t="str">
        <f t="shared" si="117"/>
        <v/>
      </c>
      <c r="BX130" s="350" t="str">
        <f t="shared" si="118"/>
        <v/>
      </c>
      <c r="BY130" s="351" t="str">
        <f t="shared" si="119"/>
        <v/>
      </c>
    </row>
    <row r="131" spans="1:77" s="5" customFormat="1" ht="15.6" x14ac:dyDescent="0.3">
      <c r="A131" s="141">
        <v>110</v>
      </c>
      <c r="B131" s="333"/>
      <c r="C131" s="22"/>
      <c r="D131" s="754"/>
      <c r="E131" s="756"/>
      <c r="F131" s="758"/>
      <c r="G131" s="49"/>
      <c r="H131" s="334"/>
      <c r="I131" s="334"/>
      <c r="J131" s="335"/>
      <c r="K131" s="336"/>
      <c r="L131" s="38" t="str">
        <f t="shared" si="65"/>
        <v/>
      </c>
      <c r="M131" s="38" t="str">
        <f t="shared" si="66"/>
        <v/>
      </c>
      <c r="N131" s="38" t="str">
        <f t="shared" si="67"/>
        <v/>
      </c>
      <c r="O131" s="39" t="str">
        <f t="shared" si="68"/>
        <v/>
      </c>
      <c r="P131" s="40" t="str">
        <f t="shared" si="120"/>
        <v/>
      </c>
      <c r="Q131" s="77" t="str">
        <f t="shared" si="69"/>
        <v/>
      </c>
      <c r="R131" s="337" t="str">
        <f t="shared" si="70"/>
        <v/>
      </c>
      <c r="S131" s="40" t="str">
        <f t="shared" si="71"/>
        <v/>
      </c>
      <c r="T131" s="77" t="str">
        <f t="shared" si="72"/>
        <v/>
      </c>
      <c r="U131" s="337" t="str">
        <f t="shared" si="73"/>
        <v/>
      </c>
      <c r="V131" s="40" t="str">
        <f t="shared" si="74"/>
        <v/>
      </c>
      <c r="W131" s="77" t="str">
        <f t="shared" si="75"/>
        <v/>
      </c>
      <c r="X131" s="41" t="str">
        <f t="shared" si="76"/>
        <v/>
      </c>
      <c r="Y131" s="41" t="str">
        <f t="shared" si="77"/>
        <v/>
      </c>
      <c r="Z131" s="41" t="str">
        <f t="shared" si="78"/>
        <v/>
      </c>
      <c r="AA131" s="42" t="str">
        <f t="shared" si="79"/>
        <v/>
      </c>
      <c r="AB131" s="338">
        <f t="shared" si="80"/>
        <v>0</v>
      </c>
      <c r="AC131" s="338" t="str">
        <f t="shared" si="81"/>
        <v/>
      </c>
      <c r="AD131" s="338" t="str">
        <f t="shared" si="82"/>
        <v/>
      </c>
      <c r="AE131" s="339" t="str">
        <f t="shared" si="83"/>
        <v/>
      </c>
      <c r="AF131" s="339" t="str">
        <f t="shared" si="84"/>
        <v/>
      </c>
      <c r="AG131" s="340" t="str">
        <f t="shared" si="85"/>
        <v/>
      </c>
      <c r="AH131" s="339" t="str">
        <f t="shared" si="86"/>
        <v/>
      </c>
      <c r="AI131" s="339" t="str">
        <f t="shared" si="87"/>
        <v/>
      </c>
      <c r="AJ131" s="340" t="str">
        <f t="shared" si="88"/>
        <v/>
      </c>
      <c r="AK131" s="339" t="str">
        <f t="shared" si="89"/>
        <v/>
      </c>
      <c r="AL131" s="339" t="str">
        <f t="shared" si="90"/>
        <v/>
      </c>
      <c r="AM131" s="340" t="str">
        <f t="shared" si="91"/>
        <v/>
      </c>
      <c r="AN131" s="341" t="str">
        <f t="shared" si="92"/>
        <v/>
      </c>
      <c r="AO131" s="342" t="str">
        <f t="shared" si="93"/>
        <v/>
      </c>
      <c r="AP131" s="339" t="str">
        <f t="shared" si="94"/>
        <v/>
      </c>
      <c r="AQ131" s="340" t="str">
        <f t="shared" si="95"/>
        <v/>
      </c>
      <c r="AR131" s="342" t="str">
        <f t="shared" si="96"/>
        <v/>
      </c>
      <c r="AS131" s="339" t="str">
        <f t="shared" si="97"/>
        <v/>
      </c>
      <c r="AT131" s="340" t="str">
        <f t="shared" si="98"/>
        <v/>
      </c>
      <c r="AU131" s="342" t="str">
        <f t="shared" si="99"/>
        <v/>
      </c>
      <c r="AV131" s="339" t="str">
        <f t="shared" si="100"/>
        <v/>
      </c>
      <c r="AW131" s="340" t="str">
        <f t="shared" si="101"/>
        <v/>
      </c>
      <c r="AX131" s="343"/>
      <c r="AY131" s="340" t="str">
        <f t="shared" si="102"/>
        <v/>
      </c>
      <c r="AZ131" s="340" t="str">
        <f t="shared" si="103"/>
        <v/>
      </c>
      <c r="BA131" s="344" t="str">
        <f t="shared" si="104"/>
        <v/>
      </c>
      <c r="BB131" s="345" t="str">
        <f t="shared" si="105"/>
        <v/>
      </c>
      <c r="BC131" s="346" t="str">
        <f t="shared" si="106"/>
        <v/>
      </c>
      <c r="BD131" s="344" t="str">
        <f t="shared" si="107"/>
        <v/>
      </c>
      <c r="BE131" s="345" t="str">
        <f t="shared" si="108"/>
        <v/>
      </c>
      <c r="BF131" s="346" t="str">
        <f t="shared" si="109"/>
        <v/>
      </c>
      <c r="BG131" s="344" t="str">
        <f t="shared" si="110"/>
        <v/>
      </c>
      <c r="BH131" s="347" t="str">
        <f t="shared" si="111"/>
        <v/>
      </c>
      <c r="BI131" s="348" t="str">
        <f t="shared" si="112"/>
        <v/>
      </c>
      <c r="BJ131" s="348" t="str">
        <f t="shared" si="113"/>
        <v/>
      </c>
      <c r="BK131" s="486" t="str">
        <f t="shared" si="114"/>
        <v/>
      </c>
      <c r="BL131" s="349" t="str">
        <f t="shared" si="121"/>
        <v/>
      </c>
      <c r="BM131" s="135" t="str">
        <f t="shared" si="122"/>
        <v/>
      </c>
      <c r="BN131" s="136" t="str">
        <f t="shared" si="123"/>
        <v/>
      </c>
      <c r="BO131" s="137" t="str">
        <f t="shared" si="124"/>
        <v/>
      </c>
      <c r="BP131" s="135" t="str">
        <f t="shared" si="125"/>
        <v/>
      </c>
      <c r="BQ131" s="136" t="str">
        <f t="shared" si="126"/>
        <v/>
      </c>
      <c r="BR131" s="137" t="str">
        <f t="shared" si="127"/>
        <v/>
      </c>
      <c r="BS131" s="135" t="str">
        <f t="shared" si="128"/>
        <v/>
      </c>
      <c r="BT131" s="140" t="str">
        <f t="shared" si="129"/>
        <v/>
      </c>
      <c r="BU131" s="348" t="str">
        <f t="shared" si="115"/>
        <v/>
      </c>
      <c r="BV131" s="348" t="str">
        <f t="shared" si="116"/>
        <v/>
      </c>
      <c r="BW131" s="348" t="str">
        <f t="shared" si="117"/>
        <v/>
      </c>
      <c r="BX131" s="350" t="str">
        <f t="shared" si="118"/>
        <v/>
      </c>
      <c r="BY131" s="351" t="str">
        <f t="shared" si="119"/>
        <v/>
      </c>
    </row>
    <row r="132" spans="1:77" s="5" customFormat="1" ht="15.6" x14ac:dyDescent="0.3">
      <c r="A132" s="141">
        <v>111</v>
      </c>
      <c r="B132" s="333"/>
      <c r="C132" s="22"/>
      <c r="D132" s="754"/>
      <c r="E132" s="756"/>
      <c r="F132" s="758"/>
      <c r="G132" s="49"/>
      <c r="H132" s="334"/>
      <c r="I132" s="334"/>
      <c r="J132" s="335"/>
      <c r="K132" s="336"/>
      <c r="L132" s="38" t="str">
        <f t="shared" si="65"/>
        <v/>
      </c>
      <c r="M132" s="38" t="str">
        <f t="shared" si="66"/>
        <v/>
      </c>
      <c r="N132" s="38" t="str">
        <f t="shared" si="67"/>
        <v/>
      </c>
      <c r="O132" s="39" t="str">
        <f t="shared" si="68"/>
        <v/>
      </c>
      <c r="P132" s="40" t="str">
        <f t="shared" si="120"/>
        <v/>
      </c>
      <c r="Q132" s="77" t="str">
        <f t="shared" si="69"/>
        <v/>
      </c>
      <c r="R132" s="337" t="str">
        <f t="shared" si="70"/>
        <v/>
      </c>
      <c r="S132" s="40" t="str">
        <f t="shared" si="71"/>
        <v/>
      </c>
      <c r="T132" s="77" t="str">
        <f t="shared" si="72"/>
        <v/>
      </c>
      <c r="U132" s="337" t="str">
        <f t="shared" si="73"/>
        <v/>
      </c>
      <c r="V132" s="40" t="str">
        <f t="shared" si="74"/>
        <v/>
      </c>
      <c r="W132" s="77" t="str">
        <f t="shared" si="75"/>
        <v/>
      </c>
      <c r="X132" s="41" t="str">
        <f t="shared" si="76"/>
        <v/>
      </c>
      <c r="Y132" s="41" t="str">
        <f t="shared" si="77"/>
        <v/>
      </c>
      <c r="Z132" s="41" t="str">
        <f t="shared" si="78"/>
        <v/>
      </c>
      <c r="AA132" s="42" t="str">
        <f t="shared" si="79"/>
        <v/>
      </c>
      <c r="AB132" s="338">
        <f t="shared" si="80"/>
        <v>0</v>
      </c>
      <c r="AC132" s="338" t="str">
        <f t="shared" si="81"/>
        <v/>
      </c>
      <c r="AD132" s="338" t="str">
        <f t="shared" si="82"/>
        <v/>
      </c>
      <c r="AE132" s="339" t="str">
        <f t="shared" si="83"/>
        <v/>
      </c>
      <c r="AF132" s="339" t="str">
        <f t="shared" si="84"/>
        <v/>
      </c>
      <c r="AG132" s="340" t="str">
        <f t="shared" si="85"/>
        <v/>
      </c>
      <c r="AH132" s="339" t="str">
        <f t="shared" si="86"/>
        <v/>
      </c>
      <c r="AI132" s="339" t="str">
        <f t="shared" si="87"/>
        <v/>
      </c>
      <c r="AJ132" s="340" t="str">
        <f t="shared" si="88"/>
        <v/>
      </c>
      <c r="AK132" s="339" t="str">
        <f t="shared" si="89"/>
        <v/>
      </c>
      <c r="AL132" s="339" t="str">
        <f t="shared" si="90"/>
        <v/>
      </c>
      <c r="AM132" s="340" t="str">
        <f t="shared" si="91"/>
        <v/>
      </c>
      <c r="AN132" s="341" t="str">
        <f t="shared" si="92"/>
        <v/>
      </c>
      <c r="AO132" s="342" t="str">
        <f t="shared" si="93"/>
        <v/>
      </c>
      <c r="AP132" s="339" t="str">
        <f t="shared" si="94"/>
        <v/>
      </c>
      <c r="AQ132" s="340" t="str">
        <f t="shared" si="95"/>
        <v/>
      </c>
      <c r="AR132" s="342" t="str">
        <f t="shared" si="96"/>
        <v/>
      </c>
      <c r="AS132" s="339" t="str">
        <f t="shared" si="97"/>
        <v/>
      </c>
      <c r="AT132" s="340" t="str">
        <f t="shared" si="98"/>
        <v/>
      </c>
      <c r="AU132" s="342" t="str">
        <f t="shared" si="99"/>
        <v/>
      </c>
      <c r="AV132" s="339" t="str">
        <f t="shared" si="100"/>
        <v/>
      </c>
      <c r="AW132" s="340" t="str">
        <f t="shared" si="101"/>
        <v/>
      </c>
      <c r="AX132" s="343"/>
      <c r="AY132" s="340" t="str">
        <f t="shared" si="102"/>
        <v/>
      </c>
      <c r="AZ132" s="340" t="str">
        <f t="shared" si="103"/>
        <v/>
      </c>
      <c r="BA132" s="344" t="str">
        <f t="shared" si="104"/>
        <v/>
      </c>
      <c r="BB132" s="345" t="str">
        <f t="shared" si="105"/>
        <v/>
      </c>
      <c r="BC132" s="346" t="str">
        <f t="shared" si="106"/>
        <v/>
      </c>
      <c r="BD132" s="344" t="str">
        <f t="shared" si="107"/>
        <v/>
      </c>
      <c r="BE132" s="345" t="str">
        <f t="shared" si="108"/>
        <v/>
      </c>
      <c r="BF132" s="346" t="str">
        <f t="shared" si="109"/>
        <v/>
      </c>
      <c r="BG132" s="344" t="str">
        <f t="shared" si="110"/>
        <v/>
      </c>
      <c r="BH132" s="347" t="str">
        <f t="shared" si="111"/>
        <v/>
      </c>
      <c r="BI132" s="348" t="str">
        <f t="shared" si="112"/>
        <v/>
      </c>
      <c r="BJ132" s="348" t="str">
        <f t="shared" si="113"/>
        <v/>
      </c>
      <c r="BK132" s="486" t="str">
        <f t="shared" si="114"/>
        <v/>
      </c>
      <c r="BL132" s="349" t="str">
        <f t="shared" si="121"/>
        <v/>
      </c>
      <c r="BM132" s="135" t="str">
        <f t="shared" si="122"/>
        <v/>
      </c>
      <c r="BN132" s="136" t="str">
        <f t="shared" si="123"/>
        <v/>
      </c>
      <c r="BO132" s="137" t="str">
        <f t="shared" si="124"/>
        <v/>
      </c>
      <c r="BP132" s="135" t="str">
        <f t="shared" si="125"/>
        <v/>
      </c>
      <c r="BQ132" s="136" t="str">
        <f t="shared" si="126"/>
        <v/>
      </c>
      <c r="BR132" s="137" t="str">
        <f t="shared" si="127"/>
        <v/>
      </c>
      <c r="BS132" s="135" t="str">
        <f t="shared" si="128"/>
        <v/>
      </c>
      <c r="BT132" s="140" t="str">
        <f t="shared" si="129"/>
        <v/>
      </c>
      <c r="BU132" s="348" t="str">
        <f t="shared" si="115"/>
        <v/>
      </c>
      <c r="BV132" s="348" t="str">
        <f t="shared" si="116"/>
        <v/>
      </c>
      <c r="BW132" s="348" t="str">
        <f t="shared" si="117"/>
        <v/>
      </c>
      <c r="BX132" s="350" t="str">
        <f t="shared" si="118"/>
        <v/>
      </c>
      <c r="BY132" s="351" t="str">
        <f t="shared" si="119"/>
        <v/>
      </c>
    </row>
    <row r="133" spans="1:77" s="5" customFormat="1" ht="15.6" x14ac:dyDescent="0.3">
      <c r="A133" s="141">
        <v>112</v>
      </c>
      <c r="B133" s="333"/>
      <c r="C133" s="22"/>
      <c r="D133" s="754"/>
      <c r="E133" s="756"/>
      <c r="F133" s="758"/>
      <c r="G133" s="49"/>
      <c r="H133" s="334"/>
      <c r="I133" s="334"/>
      <c r="J133" s="335"/>
      <c r="K133" s="336"/>
      <c r="L133" s="38" t="str">
        <f t="shared" si="65"/>
        <v/>
      </c>
      <c r="M133" s="38" t="str">
        <f t="shared" si="66"/>
        <v/>
      </c>
      <c r="N133" s="38" t="str">
        <f t="shared" si="67"/>
        <v/>
      </c>
      <c r="O133" s="39" t="str">
        <f t="shared" si="68"/>
        <v/>
      </c>
      <c r="P133" s="40" t="str">
        <f t="shared" si="120"/>
        <v/>
      </c>
      <c r="Q133" s="77" t="str">
        <f t="shared" si="69"/>
        <v/>
      </c>
      <c r="R133" s="337" t="str">
        <f t="shared" si="70"/>
        <v/>
      </c>
      <c r="S133" s="40" t="str">
        <f t="shared" si="71"/>
        <v/>
      </c>
      <c r="T133" s="77" t="str">
        <f t="shared" si="72"/>
        <v/>
      </c>
      <c r="U133" s="337" t="str">
        <f t="shared" si="73"/>
        <v/>
      </c>
      <c r="V133" s="40" t="str">
        <f t="shared" si="74"/>
        <v/>
      </c>
      <c r="W133" s="77" t="str">
        <f t="shared" si="75"/>
        <v/>
      </c>
      <c r="X133" s="41" t="str">
        <f t="shared" si="76"/>
        <v/>
      </c>
      <c r="Y133" s="41" t="str">
        <f t="shared" si="77"/>
        <v/>
      </c>
      <c r="Z133" s="41" t="str">
        <f t="shared" si="78"/>
        <v/>
      </c>
      <c r="AA133" s="42" t="str">
        <f t="shared" si="79"/>
        <v/>
      </c>
      <c r="AB133" s="338">
        <f t="shared" si="80"/>
        <v>0</v>
      </c>
      <c r="AC133" s="338" t="str">
        <f t="shared" si="81"/>
        <v/>
      </c>
      <c r="AD133" s="338" t="str">
        <f t="shared" si="82"/>
        <v/>
      </c>
      <c r="AE133" s="339" t="str">
        <f t="shared" si="83"/>
        <v/>
      </c>
      <c r="AF133" s="339" t="str">
        <f t="shared" si="84"/>
        <v/>
      </c>
      <c r="AG133" s="340" t="str">
        <f t="shared" si="85"/>
        <v/>
      </c>
      <c r="AH133" s="339" t="str">
        <f t="shared" si="86"/>
        <v/>
      </c>
      <c r="AI133" s="339" t="str">
        <f t="shared" si="87"/>
        <v/>
      </c>
      <c r="AJ133" s="340" t="str">
        <f t="shared" si="88"/>
        <v/>
      </c>
      <c r="AK133" s="339" t="str">
        <f t="shared" si="89"/>
        <v/>
      </c>
      <c r="AL133" s="339" t="str">
        <f t="shared" si="90"/>
        <v/>
      </c>
      <c r="AM133" s="340" t="str">
        <f t="shared" si="91"/>
        <v/>
      </c>
      <c r="AN133" s="341" t="str">
        <f t="shared" si="92"/>
        <v/>
      </c>
      <c r="AO133" s="342" t="str">
        <f t="shared" si="93"/>
        <v/>
      </c>
      <c r="AP133" s="339" t="str">
        <f t="shared" si="94"/>
        <v/>
      </c>
      <c r="AQ133" s="340" t="str">
        <f t="shared" si="95"/>
        <v/>
      </c>
      <c r="AR133" s="342" t="str">
        <f t="shared" si="96"/>
        <v/>
      </c>
      <c r="AS133" s="339" t="str">
        <f t="shared" si="97"/>
        <v/>
      </c>
      <c r="AT133" s="340" t="str">
        <f t="shared" si="98"/>
        <v/>
      </c>
      <c r="AU133" s="342" t="str">
        <f t="shared" si="99"/>
        <v/>
      </c>
      <c r="AV133" s="339" t="str">
        <f t="shared" si="100"/>
        <v/>
      </c>
      <c r="AW133" s="340" t="str">
        <f t="shared" si="101"/>
        <v/>
      </c>
      <c r="AX133" s="343"/>
      <c r="AY133" s="340" t="str">
        <f t="shared" si="102"/>
        <v/>
      </c>
      <c r="AZ133" s="340" t="str">
        <f t="shared" si="103"/>
        <v/>
      </c>
      <c r="BA133" s="344" t="str">
        <f t="shared" si="104"/>
        <v/>
      </c>
      <c r="BB133" s="345" t="str">
        <f t="shared" si="105"/>
        <v/>
      </c>
      <c r="BC133" s="346" t="str">
        <f t="shared" si="106"/>
        <v/>
      </c>
      <c r="BD133" s="344" t="str">
        <f t="shared" si="107"/>
        <v/>
      </c>
      <c r="BE133" s="345" t="str">
        <f t="shared" si="108"/>
        <v/>
      </c>
      <c r="BF133" s="346" t="str">
        <f t="shared" si="109"/>
        <v/>
      </c>
      <c r="BG133" s="344" t="str">
        <f t="shared" si="110"/>
        <v/>
      </c>
      <c r="BH133" s="347" t="str">
        <f t="shared" si="111"/>
        <v/>
      </c>
      <c r="BI133" s="348" t="str">
        <f t="shared" si="112"/>
        <v/>
      </c>
      <c r="BJ133" s="348" t="str">
        <f t="shared" si="113"/>
        <v/>
      </c>
      <c r="BK133" s="486" t="str">
        <f t="shared" si="114"/>
        <v/>
      </c>
      <c r="BL133" s="349" t="str">
        <f t="shared" si="121"/>
        <v/>
      </c>
      <c r="BM133" s="135" t="str">
        <f t="shared" si="122"/>
        <v/>
      </c>
      <c r="BN133" s="136" t="str">
        <f t="shared" si="123"/>
        <v/>
      </c>
      <c r="BO133" s="137" t="str">
        <f t="shared" si="124"/>
        <v/>
      </c>
      <c r="BP133" s="135" t="str">
        <f t="shared" si="125"/>
        <v/>
      </c>
      <c r="BQ133" s="136" t="str">
        <f t="shared" si="126"/>
        <v/>
      </c>
      <c r="BR133" s="137" t="str">
        <f t="shared" si="127"/>
        <v/>
      </c>
      <c r="BS133" s="135" t="str">
        <f t="shared" si="128"/>
        <v/>
      </c>
      <c r="BT133" s="140" t="str">
        <f t="shared" si="129"/>
        <v/>
      </c>
      <c r="BU133" s="348" t="str">
        <f t="shared" si="115"/>
        <v/>
      </c>
      <c r="BV133" s="348" t="str">
        <f t="shared" si="116"/>
        <v/>
      </c>
      <c r="BW133" s="348" t="str">
        <f t="shared" si="117"/>
        <v/>
      </c>
      <c r="BX133" s="350" t="str">
        <f t="shared" si="118"/>
        <v/>
      </c>
      <c r="BY133" s="351" t="str">
        <f t="shared" si="119"/>
        <v/>
      </c>
    </row>
    <row r="134" spans="1:77" s="5" customFormat="1" ht="15.6" x14ac:dyDescent="0.3">
      <c r="A134" s="141">
        <v>113</v>
      </c>
      <c r="B134" s="333"/>
      <c r="C134" s="22"/>
      <c r="D134" s="754"/>
      <c r="E134" s="756"/>
      <c r="F134" s="758"/>
      <c r="G134" s="49"/>
      <c r="H134" s="334"/>
      <c r="I134" s="334"/>
      <c r="J134" s="335"/>
      <c r="K134" s="336"/>
      <c r="L134" s="38" t="str">
        <f t="shared" si="65"/>
        <v/>
      </c>
      <c r="M134" s="38" t="str">
        <f t="shared" si="66"/>
        <v/>
      </c>
      <c r="N134" s="38" t="str">
        <f t="shared" si="67"/>
        <v/>
      </c>
      <c r="O134" s="39" t="str">
        <f t="shared" si="68"/>
        <v/>
      </c>
      <c r="P134" s="40" t="str">
        <f t="shared" si="120"/>
        <v/>
      </c>
      <c r="Q134" s="77" t="str">
        <f t="shared" si="69"/>
        <v/>
      </c>
      <c r="R134" s="337" t="str">
        <f t="shared" si="70"/>
        <v/>
      </c>
      <c r="S134" s="40" t="str">
        <f t="shared" si="71"/>
        <v/>
      </c>
      <c r="T134" s="77" t="str">
        <f t="shared" si="72"/>
        <v/>
      </c>
      <c r="U134" s="337" t="str">
        <f t="shared" si="73"/>
        <v/>
      </c>
      <c r="V134" s="40" t="str">
        <f t="shared" si="74"/>
        <v/>
      </c>
      <c r="W134" s="77" t="str">
        <f t="shared" si="75"/>
        <v/>
      </c>
      <c r="X134" s="41" t="str">
        <f t="shared" si="76"/>
        <v/>
      </c>
      <c r="Y134" s="41" t="str">
        <f t="shared" si="77"/>
        <v/>
      </c>
      <c r="Z134" s="41" t="str">
        <f t="shared" si="78"/>
        <v/>
      </c>
      <c r="AA134" s="42" t="str">
        <f t="shared" si="79"/>
        <v/>
      </c>
      <c r="AB134" s="338">
        <f t="shared" si="80"/>
        <v>0</v>
      </c>
      <c r="AC134" s="338" t="str">
        <f t="shared" si="81"/>
        <v/>
      </c>
      <c r="AD134" s="338" t="str">
        <f t="shared" si="82"/>
        <v/>
      </c>
      <c r="AE134" s="339" t="str">
        <f t="shared" si="83"/>
        <v/>
      </c>
      <c r="AF134" s="339" t="str">
        <f t="shared" si="84"/>
        <v/>
      </c>
      <c r="AG134" s="340" t="str">
        <f t="shared" si="85"/>
        <v/>
      </c>
      <c r="AH134" s="339" t="str">
        <f t="shared" si="86"/>
        <v/>
      </c>
      <c r="AI134" s="339" t="str">
        <f t="shared" si="87"/>
        <v/>
      </c>
      <c r="AJ134" s="340" t="str">
        <f t="shared" si="88"/>
        <v/>
      </c>
      <c r="AK134" s="339" t="str">
        <f t="shared" si="89"/>
        <v/>
      </c>
      <c r="AL134" s="339" t="str">
        <f t="shared" si="90"/>
        <v/>
      </c>
      <c r="AM134" s="340" t="str">
        <f t="shared" si="91"/>
        <v/>
      </c>
      <c r="AN134" s="341" t="str">
        <f t="shared" si="92"/>
        <v/>
      </c>
      <c r="AO134" s="342" t="str">
        <f t="shared" si="93"/>
        <v/>
      </c>
      <c r="AP134" s="339" t="str">
        <f t="shared" si="94"/>
        <v/>
      </c>
      <c r="AQ134" s="340" t="str">
        <f t="shared" si="95"/>
        <v/>
      </c>
      <c r="AR134" s="342" t="str">
        <f t="shared" si="96"/>
        <v/>
      </c>
      <c r="AS134" s="339" t="str">
        <f t="shared" si="97"/>
        <v/>
      </c>
      <c r="AT134" s="340" t="str">
        <f t="shared" si="98"/>
        <v/>
      </c>
      <c r="AU134" s="342" t="str">
        <f t="shared" si="99"/>
        <v/>
      </c>
      <c r="AV134" s="339" t="str">
        <f t="shared" si="100"/>
        <v/>
      </c>
      <c r="AW134" s="340" t="str">
        <f t="shared" si="101"/>
        <v/>
      </c>
      <c r="AX134" s="343"/>
      <c r="AY134" s="340" t="str">
        <f t="shared" si="102"/>
        <v/>
      </c>
      <c r="AZ134" s="340" t="str">
        <f t="shared" si="103"/>
        <v/>
      </c>
      <c r="BA134" s="344" t="str">
        <f t="shared" si="104"/>
        <v/>
      </c>
      <c r="BB134" s="345" t="str">
        <f t="shared" si="105"/>
        <v/>
      </c>
      <c r="BC134" s="346" t="str">
        <f t="shared" si="106"/>
        <v/>
      </c>
      <c r="BD134" s="344" t="str">
        <f t="shared" si="107"/>
        <v/>
      </c>
      <c r="BE134" s="345" t="str">
        <f t="shared" si="108"/>
        <v/>
      </c>
      <c r="BF134" s="346" t="str">
        <f t="shared" si="109"/>
        <v/>
      </c>
      <c r="BG134" s="344" t="str">
        <f t="shared" si="110"/>
        <v/>
      </c>
      <c r="BH134" s="347" t="str">
        <f t="shared" si="111"/>
        <v/>
      </c>
      <c r="BI134" s="348" t="str">
        <f t="shared" si="112"/>
        <v/>
      </c>
      <c r="BJ134" s="348" t="str">
        <f t="shared" si="113"/>
        <v/>
      </c>
      <c r="BK134" s="486" t="str">
        <f t="shared" si="114"/>
        <v/>
      </c>
      <c r="BL134" s="349" t="str">
        <f t="shared" si="121"/>
        <v/>
      </c>
      <c r="BM134" s="135" t="str">
        <f t="shared" si="122"/>
        <v/>
      </c>
      <c r="BN134" s="136" t="str">
        <f t="shared" si="123"/>
        <v/>
      </c>
      <c r="BO134" s="137" t="str">
        <f t="shared" si="124"/>
        <v/>
      </c>
      <c r="BP134" s="135" t="str">
        <f t="shared" si="125"/>
        <v/>
      </c>
      <c r="BQ134" s="136" t="str">
        <f t="shared" si="126"/>
        <v/>
      </c>
      <c r="BR134" s="137" t="str">
        <f t="shared" si="127"/>
        <v/>
      </c>
      <c r="BS134" s="135" t="str">
        <f t="shared" si="128"/>
        <v/>
      </c>
      <c r="BT134" s="140" t="str">
        <f t="shared" si="129"/>
        <v/>
      </c>
      <c r="BU134" s="348" t="str">
        <f t="shared" si="115"/>
        <v/>
      </c>
      <c r="BV134" s="348" t="str">
        <f t="shared" si="116"/>
        <v/>
      </c>
      <c r="BW134" s="348" t="str">
        <f t="shared" si="117"/>
        <v/>
      </c>
      <c r="BX134" s="350" t="str">
        <f t="shared" si="118"/>
        <v/>
      </c>
      <c r="BY134" s="351" t="str">
        <f t="shared" si="119"/>
        <v/>
      </c>
    </row>
    <row r="135" spans="1:77" s="5" customFormat="1" ht="15.6" x14ac:dyDescent="0.3">
      <c r="A135" s="141">
        <v>114</v>
      </c>
      <c r="B135" s="333"/>
      <c r="C135" s="22"/>
      <c r="D135" s="754"/>
      <c r="E135" s="756"/>
      <c r="F135" s="758"/>
      <c r="G135" s="49"/>
      <c r="H135" s="334"/>
      <c r="I135" s="334"/>
      <c r="J135" s="335"/>
      <c r="K135" s="336"/>
      <c r="L135" s="38" t="str">
        <f t="shared" si="65"/>
        <v/>
      </c>
      <c r="M135" s="38" t="str">
        <f t="shared" si="66"/>
        <v/>
      </c>
      <c r="N135" s="38" t="str">
        <f t="shared" si="67"/>
        <v/>
      </c>
      <c r="O135" s="39" t="str">
        <f t="shared" si="68"/>
        <v/>
      </c>
      <c r="P135" s="40" t="str">
        <f t="shared" si="120"/>
        <v/>
      </c>
      <c r="Q135" s="77" t="str">
        <f t="shared" si="69"/>
        <v/>
      </c>
      <c r="R135" s="337" t="str">
        <f t="shared" si="70"/>
        <v/>
      </c>
      <c r="S135" s="40" t="str">
        <f t="shared" si="71"/>
        <v/>
      </c>
      <c r="T135" s="77" t="str">
        <f t="shared" si="72"/>
        <v/>
      </c>
      <c r="U135" s="337" t="str">
        <f t="shared" si="73"/>
        <v/>
      </c>
      <c r="V135" s="40" t="str">
        <f t="shared" si="74"/>
        <v/>
      </c>
      <c r="W135" s="77" t="str">
        <f t="shared" si="75"/>
        <v/>
      </c>
      <c r="X135" s="41" t="str">
        <f t="shared" si="76"/>
        <v/>
      </c>
      <c r="Y135" s="41" t="str">
        <f t="shared" si="77"/>
        <v/>
      </c>
      <c r="Z135" s="41" t="str">
        <f t="shared" si="78"/>
        <v/>
      </c>
      <c r="AA135" s="42" t="str">
        <f t="shared" si="79"/>
        <v/>
      </c>
      <c r="AB135" s="338">
        <f t="shared" si="80"/>
        <v>0</v>
      </c>
      <c r="AC135" s="338" t="str">
        <f t="shared" si="81"/>
        <v/>
      </c>
      <c r="AD135" s="338" t="str">
        <f t="shared" si="82"/>
        <v/>
      </c>
      <c r="AE135" s="339" t="str">
        <f t="shared" si="83"/>
        <v/>
      </c>
      <c r="AF135" s="339" t="str">
        <f t="shared" si="84"/>
        <v/>
      </c>
      <c r="AG135" s="340" t="str">
        <f t="shared" si="85"/>
        <v/>
      </c>
      <c r="AH135" s="339" t="str">
        <f t="shared" si="86"/>
        <v/>
      </c>
      <c r="AI135" s="339" t="str">
        <f t="shared" si="87"/>
        <v/>
      </c>
      <c r="AJ135" s="340" t="str">
        <f t="shared" si="88"/>
        <v/>
      </c>
      <c r="AK135" s="339" t="str">
        <f t="shared" si="89"/>
        <v/>
      </c>
      <c r="AL135" s="339" t="str">
        <f t="shared" si="90"/>
        <v/>
      </c>
      <c r="AM135" s="340" t="str">
        <f t="shared" si="91"/>
        <v/>
      </c>
      <c r="AN135" s="341" t="str">
        <f t="shared" si="92"/>
        <v/>
      </c>
      <c r="AO135" s="342" t="str">
        <f t="shared" si="93"/>
        <v/>
      </c>
      <c r="AP135" s="339" t="str">
        <f t="shared" si="94"/>
        <v/>
      </c>
      <c r="AQ135" s="340" t="str">
        <f t="shared" si="95"/>
        <v/>
      </c>
      <c r="AR135" s="342" t="str">
        <f t="shared" si="96"/>
        <v/>
      </c>
      <c r="AS135" s="339" t="str">
        <f t="shared" si="97"/>
        <v/>
      </c>
      <c r="AT135" s="340" t="str">
        <f t="shared" si="98"/>
        <v/>
      </c>
      <c r="AU135" s="342" t="str">
        <f t="shared" si="99"/>
        <v/>
      </c>
      <c r="AV135" s="339" t="str">
        <f t="shared" si="100"/>
        <v/>
      </c>
      <c r="AW135" s="340" t="str">
        <f t="shared" si="101"/>
        <v/>
      </c>
      <c r="AX135" s="343"/>
      <c r="AY135" s="340" t="str">
        <f t="shared" si="102"/>
        <v/>
      </c>
      <c r="AZ135" s="340" t="str">
        <f t="shared" si="103"/>
        <v/>
      </c>
      <c r="BA135" s="344" t="str">
        <f t="shared" si="104"/>
        <v/>
      </c>
      <c r="BB135" s="345" t="str">
        <f t="shared" si="105"/>
        <v/>
      </c>
      <c r="BC135" s="346" t="str">
        <f t="shared" si="106"/>
        <v/>
      </c>
      <c r="BD135" s="344" t="str">
        <f t="shared" si="107"/>
        <v/>
      </c>
      <c r="BE135" s="345" t="str">
        <f t="shared" si="108"/>
        <v/>
      </c>
      <c r="BF135" s="346" t="str">
        <f t="shared" si="109"/>
        <v/>
      </c>
      <c r="BG135" s="344" t="str">
        <f t="shared" si="110"/>
        <v/>
      </c>
      <c r="BH135" s="347" t="str">
        <f t="shared" si="111"/>
        <v/>
      </c>
      <c r="BI135" s="348" t="str">
        <f t="shared" si="112"/>
        <v/>
      </c>
      <c r="BJ135" s="348" t="str">
        <f t="shared" si="113"/>
        <v/>
      </c>
      <c r="BK135" s="486" t="str">
        <f t="shared" si="114"/>
        <v/>
      </c>
      <c r="BL135" s="349" t="str">
        <f t="shared" si="121"/>
        <v/>
      </c>
      <c r="BM135" s="135" t="str">
        <f t="shared" si="122"/>
        <v/>
      </c>
      <c r="BN135" s="136" t="str">
        <f t="shared" si="123"/>
        <v/>
      </c>
      <c r="BO135" s="137" t="str">
        <f t="shared" si="124"/>
        <v/>
      </c>
      <c r="BP135" s="135" t="str">
        <f t="shared" si="125"/>
        <v/>
      </c>
      <c r="BQ135" s="136" t="str">
        <f t="shared" si="126"/>
        <v/>
      </c>
      <c r="BR135" s="137" t="str">
        <f t="shared" si="127"/>
        <v/>
      </c>
      <c r="BS135" s="135" t="str">
        <f t="shared" si="128"/>
        <v/>
      </c>
      <c r="BT135" s="140" t="str">
        <f t="shared" si="129"/>
        <v/>
      </c>
      <c r="BU135" s="348" t="str">
        <f t="shared" si="115"/>
        <v/>
      </c>
      <c r="BV135" s="348" t="str">
        <f t="shared" si="116"/>
        <v/>
      </c>
      <c r="BW135" s="348" t="str">
        <f t="shared" si="117"/>
        <v/>
      </c>
      <c r="BX135" s="350" t="str">
        <f t="shared" si="118"/>
        <v/>
      </c>
      <c r="BY135" s="351" t="str">
        <f t="shared" si="119"/>
        <v/>
      </c>
    </row>
    <row r="136" spans="1:77" s="5" customFormat="1" ht="15.6" x14ac:dyDescent="0.3">
      <c r="A136" s="141">
        <v>115</v>
      </c>
      <c r="B136" s="333"/>
      <c r="C136" s="22"/>
      <c r="D136" s="754"/>
      <c r="E136" s="756"/>
      <c r="F136" s="758"/>
      <c r="G136" s="49"/>
      <c r="H136" s="334"/>
      <c r="I136" s="334"/>
      <c r="J136" s="335"/>
      <c r="K136" s="336"/>
      <c r="L136" s="38" t="str">
        <f t="shared" si="65"/>
        <v/>
      </c>
      <c r="M136" s="38" t="str">
        <f t="shared" si="66"/>
        <v/>
      </c>
      <c r="N136" s="38" t="str">
        <f t="shared" si="67"/>
        <v/>
      </c>
      <c r="O136" s="39" t="str">
        <f t="shared" si="68"/>
        <v/>
      </c>
      <c r="P136" s="40" t="str">
        <f t="shared" si="120"/>
        <v/>
      </c>
      <c r="Q136" s="77" t="str">
        <f t="shared" si="69"/>
        <v/>
      </c>
      <c r="R136" s="337" t="str">
        <f t="shared" si="70"/>
        <v/>
      </c>
      <c r="S136" s="40" t="str">
        <f t="shared" si="71"/>
        <v/>
      </c>
      <c r="T136" s="77" t="str">
        <f t="shared" si="72"/>
        <v/>
      </c>
      <c r="U136" s="337" t="str">
        <f t="shared" si="73"/>
        <v/>
      </c>
      <c r="V136" s="40" t="str">
        <f t="shared" si="74"/>
        <v/>
      </c>
      <c r="W136" s="77" t="str">
        <f t="shared" si="75"/>
        <v/>
      </c>
      <c r="X136" s="41" t="str">
        <f t="shared" si="76"/>
        <v/>
      </c>
      <c r="Y136" s="41" t="str">
        <f t="shared" si="77"/>
        <v/>
      </c>
      <c r="Z136" s="41" t="str">
        <f t="shared" si="78"/>
        <v/>
      </c>
      <c r="AA136" s="42" t="str">
        <f t="shared" si="79"/>
        <v/>
      </c>
      <c r="AB136" s="338">
        <f t="shared" si="80"/>
        <v>0</v>
      </c>
      <c r="AC136" s="338" t="str">
        <f t="shared" si="81"/>
        <v/>
      </c>
      <c r="AD136" s="338" t="str">
        <f t="shared" si="82"/>
        <v/>
      </c>
      <c r="AE136" s="339" t="str">
        <f t="shared" si="83"/>
        <v/>
      </c>
      <c r="AF136" s="339" t="str">
        <f t="shared" si="84"/>
        <v/>
      </c>
      <c r="AG136" s="340" t="str">
        <f t="shared" si="85"/>
        <v/>
      </c>
      <c r="AH136" s="339" t="str">
        <f t="shared" si="86"/>
        <v/>
      </c>
      <c r="AI136" s="339" t="str">
        <f t="shared" si="87"/>
        <v/>
      </c>
      <c r="AJ136" s="340" t="str">
        <f t="shared" si="88"/>
        <v/>
      </c>
      <c r="AK136" s="339" t="str">
        <f t="shared" si="89"/>
        <v/>
      </c>
      <c r="AL136" s="339" t="str">
        <f t="shared" si="90"/>
        <v/>
      </c>
      <c r="AM136" s="340" t="str">
        <f t="shared" si="91"/>
        <v/>
      </c>
      <c r="AN136" s="341" t="str">
        <f t="shared" si="92"/>
        <v/>
      </c>
      <c r="AO136" s="342" t="str">
        <f t="shared" si="93"/>
        <v/>
      </c>
      <c r="AP136" s="339" t="str">
        <f t="shared" si="94"/>
        <v/>
      </c>
      <c r="AQ136" s="340" t="str">
        <f t="shared" si="95"/>
        <v/>
      </c>
      <c r="AR136" s="342" t="str">
        <f t="shared" si="96"/>
        <v/>
      </c>
      <c r="AS136" s="339" t="str">
        <f t="shared" si="97"/>
        <v/>
      </c>
      <c r="AT136" s="340" t="str">
        <f t="shared" si="98"/>
        <v/>
      </c>
      <c r="AU136" s="342" t="str">
        <f t="shared" si="99"/>
        <v/>
      </c>
      <c r="AV136" s="339" t="str">
        <f t="shared" si="100"/>
        <v/>
      </c>
      <c r="AW136" s="340" t="str">
        <f t="shared" si="101"/>
        <v/>
      </c>
      <c r="AX136" s="343"/>
      <c r="AY136" s="340" t="str">
        <f t="shared" si="102"/>
        <v/>
      </c>
      <c r="AZ136" s="340" t="str">
        <f t="shared" si="103"/>
        <v/>
      </c>
      <c r="BA136" s="344" t="str">
        <f t="shared" si="104"/>
        <v/>
      </c>
      <c r="BB136" s="345" t="str">
        <f t="shared" si="105"/>
        <v/>
      </c>
      <c r="BC136" s="346" t="str">
        <f t="shared" si="106"/>
        <v/>
      </c>
      <c r="BD136" s="344" t="str">
        <f t="shared" si="107"/>
        <v/>
      </c>
      <c r="BE136" s="345" t="str">
        <f t="shared" si="108"/>
        <v/>
      </c>
      <c r="BF136" s="346" t="str">
        <f t="shared" si="109"/>
        <v/>
      </c>
      <c r="BG136" s="344" t="str">
        <f t="shared" si="110"/>
        <v/>
      </c>
      <c r="BH136" s="347" t="str">
        <f t="shared" si="111"/>
        <v/>
      </c>
      <c r="BI136" s="348" t="str">
        <f t="shared" si="112"/>
        <v/>
      </c>
      <c r="BJ136" s="348" t="str">
        <f t="shared" si="113"/>
        <v/>
      </c>
      <c r="BK136" s="486" t="str">
        <f t="shared" si="114"/>
        <v/>
      </c>
      <c r="BL136" s="349" t="str">
        <f t="shared" si="121"/>
        <v/>
      </c>
      <c r="BM136" s="135" t="str">
        <f t="shared" si="122"/>
        <v/>
      </c>
      <c r="BN136" s="136" t="str">
        <f t="shared" si="123"/>
        <v/>
      </c>
      <c r="BO136" s="137" t="str">
        <f t="shared" si="124"/>
        <v/>
      </c>
      <c r="BP136" s="135" t="str">
        <f t="shared" si="125"/>
        <v/>
      </c>
      <c r="BQ136" s="136" t="str">
        <f t="shared" si="126"/>
        <v/>
      </c>
      <c r="BR136" s="137" t="str">
        <f t="shared" si="127"/>
        <v/>
      </c>
      <c r="BS136" s="135" t="str">
        <f t="shared" si="128"/>
        <v/>
      </c>
      <c r="BT136" s="140" t="str">
        <f t="shared" si="129"/>
        <v/>
      </c>
      <c r="BU136" s="348" t="str">
        <f t="shared" si="115"/>
        <v/>
      </c>
      <c r="BV136" s="348" t="str">
        <f t="shared" si="116"/>
        <v/>
      </c>
      <c r="BW136" s="348" t="str">
        <f t="shared" si="117"/>
        <v/>
      </c>
      <c r="BX136" s="350" t="str">
        <f t="shared" si="118"/>
        <v/>
      </c>
      <c r="BY136" s="351" t="str">
        <f t="shared" si="119"/>
        <v/>
      </c>
    </row>
    <row r="137" spans="1:77" s="5" customFormat="1" ht="16.2" thickBot="1" x14ac:dyDescent="0.35">
      <c r="A137" s="142">
        <v>116</v>
      </c>
      <c r="B137" s="460"/>
      <c r="C137" s="461"/>
      <c r="D137" s="755"/>
      <c r="E137" s="757"/>
      <c r="F137" s="759"/>
      <c r="G137" s="462"/>
      <c r="H137" s="463"/>
      <c r="I137" s="463"/>
      <c r="J137" s="464"/>
      <c r="K137" s="465"/>
      <c r="L137" s="148" t="str">
        <f t="shared" si="65"/>
        <v/>
      </c>
      <c r="M137" s="148" t="str">
        <f t="shared" si="66"/>
        <v/>
      </c>
      <c r="N137" s="148" t="str">
        <f t="shared" si="67"/>
        <v/>
      </c>
      <c r="O137" s="466" t="str">
        <f t="shared" si="68"/>
        <v/>
      </c>
      <c r="P137" s="150" t="str">
        <f t="shared" si="120"/>
        <v/>
      </c>
      <c r="Q137" s="467" t="str">
        <f t="shared" si="69"/>
        <v/>
      </c>
      <c r="R137" s="468" t="str">
        <f t="shared" si="70"/>
        <v/>
      </c>
      <c r="S137" s="150" t="str">
        <f t="shared" si="71"/>
        <v/>
      </c>
      <c r="T137" s="467" t="str">
        <f t="shared" si="72"/>
        <v/>
      </c>
      <c r="U137" s="468" t="str">
        <f t="shared" si="73"/>
        <v/>
      </c>
      <c r="V137" s="150" t="str">
        <f t="shared" si="74"/>
        <v/>
      </c>
      <c r="W137" s="467" t="str">
        <f t="shared" si="75"/>
        <v/>
      </c>
      <c r="X137" s="469" t="str">
        <f t="shared" si="76"/>
        <v/>
      </c>
      <c r="Y137" s="469" t="str">
        <f t="shared" si="77"/>
        <v/>
      </c>
      <c r="Z137" s="469" t="str">
        <f t="shared" si="78"/>
        <v/>
      </c>
      <c r="AA137" s="470" t="str">
        <f t="shared" si="79"/>
        <v/>
      </c>
      <c r="AB137" s="471">
        <f t="shared" si="80"/>
        <v>0</v>
      </c>
      <c r="AC137" s="471" t="str">
        <f t="shared" si="81"/>
        <v/>
      </c>
      <c r="AD137" s="471" t="str">
        <f t="shared" si="82"/>
        <v/>
      </c>
      <c r="AE137" s="472" t="str">
        <f t="shared" si="83"/>
        <v/>
      </c>
      <c r="AF137" s="472" t="str">
        <f t="shared" si="84"/>
        <v/>
      </c>
      <c r="AG137" s="473" t="str">
        <f t="shared" si="85"/>
        <v/>
      </c>
      <c r="AH137" s="472" t="str">
        <f t="shared" si="86"/>
        <v/>
      </c>
      <c r="AI137" s="472" t="str">
        <f t="shared" si="87"/>
        <v/>
      </c>
      <c r="AJ137" s="473" t="str">
        <f t="shared" si="88"/>
        <v/>
      </c>
      <c r="AK137" s="472" t="str">
        <f t="shared" si="89"/>
        <v/>
      </c>
      <c r="AL137" s="472" t="str">
        <f t="shared" si="90"/>
        <v/>
      </c>
      <c r="AM137" s="473" t="str">
        <f t="shared" si="91"/>
        <v/>
      </c>
      <c r="AN137" s="474" t="str">
        <f t="shared" si="92"/>
        <v/>
      </c>
      <c r="AO137" s="475" t="str">
        <f t="shared" si="93"/>
        <v/>
      </c>
      <c r="AP137" s="472" t="str">
        <f t="shared" si="94"/>
        <v/>
      </c>
      <c r="AQ137" s="473" t="str">
        <f t="shared" si="95"/>
        <v/>
      </c>
      <c r="AR137" s="475" t="str">
        <f t="shared" si="96"/>
        <v/>
      </c>
      <c r="AS137" s="472" t="str">
        <f t="shared" si="97"/>
        <v/>
      </c>
      <c r="AT137" s="473" t="str">
        <f t="shared" si="98"/>
        <v/>
      </c>
      <c r="AU137" s="475" t="str">
        <f t="shared" si="99"/>
        <v/>
      </c>
      <c r="AV137" s="472" t="str">
        <f t="shared" si="100"/>
        <v/>
      </c>
      <c r="AW137" s="473" t="str">
        <f t="shared" si="101"/>
        <v/>
      </c>
      <c r="AX137" s="476"/>
      <c r="AY137" s="473" t="str">
        <f t="shared" si="102"/>
        <v/>
      </c>
      <c r="AZ137" s="473" t="str">
        <f t="shared" si="103"/>
        <v/>
      </c>
      <c r="BA137" s="477" t="str">
        <f t="shared" si="104"/>
        <v/>
      </c>
      <c r="BB137" s="478" t="str">
        <f t="shared" si="105"/>
        <v/>
      </c>
      <c r="BC137" s="479" t="str">
        <f t="shared" si="106"/>
        <v/>
      </c>
      <c r="BD137" s="477" t="str">
        <f t="shared" si="107"/>
        <v/>
      </c>
      <c r="BE137" s="478" t="str">
        <f t="shared" si="108"/>
        <v/>
      </c>
      <c r="BF137" s="479" t="str">
        <f t="shared" si="109"/>
        <v/>
      </c>
      <c r="BG137" s="477" t="str">
        <f t="shared" si="110"/>
        <v/>
      </c>
      <c r="BH137" s="480" t="str">
        <f t="shared" si="111"/>
        <v/>
      </c>
      <c r="BI137" s="481" t="str">
        <f t="shared" si="112"/>
        <v/>
      </c>
      <c r="BJ137" s="481" t="str">
        <f t="shared" si="113"/>
        <v/>
      </c>
      <c r="BK137" s="487" t="str">
        <f t="shared" si="114"/>
        <v/>
      </c>
      <c r="BL137" s="482" t="str">
        <f t="shared" si="121"/>
        <v/>
      </c>
      <c r="BM137" s="483" t="str">
        <f t="shared" si="122"/>
        <v/>
      </c>
      <c r="BN137" s="484" t="str">
        <f t="shared" si="123"/>
        <v/>
      </c>
      <c r="BO137" s="485" t="str">
        <f t="shared" si="124"/>
        <v/>
      </c>
      <c r="BP137" s="483" t="str">
        <f t="shared" si="125"/>
        <v/>
      </c>
      <c r="BQ137" s="484" t="str">
        <f t="shared" si="126"/>
        <v/>
      </c>
      <c r="BR137" s="485" t="str">
        <f t="shared" si="127"/>
        <v/>
      </c>
      <c r="BS137" s="483" t="str">
        <f t="shared" si="128"/>
        <v/>
      </c>
      <c r="BT137" s="153" t="str">
        <f t="shared" si="129"/>
        <v/>
      </c>
      <c r="BU137" s="348" t="str">
        <f t="shared" si="115"/>
        <v/>
      </c>
      <c r="BV137" s="348" t="str">
        <f t="shared" si="116"/>
        <v/>
      </c>
      <c r="BW137" s="348" t="str">
        <f t="shared" si="117"/>
        <v/>
      </c>
      <c r="BX137" s="350" t="str">
        <f t="shared" si="118"/>
        <v/>
      </c>
      <c r="BY137" s="351" t="str">
        <f t="shared" si="119"/>
        <v/>
      </c>
    </row>
    <row r="138" spans="1:77" s="61" customFormat="1" ht="16.2" hidden="1" thickTop="1" x14ac:dyDescent="0.3">
      <c r="A138" s="441">
        <v>117</v>
      </c>
      <c r="B138" s="125"/>
      <c r="C138" s="385" t="s">
        <v>37</v>
      </c>
      <c r="D138" s="353"/>
      <c r="E138" s="354"/>
      <c r="F138" s="355"/>
      <c r="G138" s="356"/>
      <c r="H138" s="357"/>
      <c r="I138" s="357"/>
      <c r="J138" s="357"/>
      <c r="K138" s="62"/>
      <c r="L138" s="442" t="str">
        <f t="shared" si="65"/>
        <v/>
      </c>
      <c r="M138" s="442" t="str">
        <f t="shared" si="66"/>
        <v/>
      </c>
      <c r="N138" s="442" t="str">
        <f t="shared" si="67"/>
        <v/>
      </c>
      <c r="O138" s="443" t="str">
        <f t="shared" si="68"/>
        <v/>
      </c>
      <c r="P138" s="380" t="str">
        <f t="shared" si="120"/>
        <v/>
      </c>
      <c r="Q138" s="444" t="str">
        <f t="shared" si="69"/>
        <v/>
      </c>
      <c r="R138" s="445" t="str">
        <f t="shared" si="70"/>
        <v/>
      </c>
      <c r="S138" s="380" t="str">
        <f t="shared" si="71"/>
        <v/>
      </c>
      <c r="T138" s="444" t="str">
        <f t="shared" si="72"/>
        <v/>
      </c>
      <c r="U138" s="445" t="str">
        <f t="shared" si="73"/>
        <v/>
      </c>
      <c r="V138" s="380" t="str">
        <f t="shared" si="74"/>
        <v/>
      </c>
      <c r="W138" s="444" t="str">
        <f t="shared" si="75"/>
        <v/>
      </c>
      <c r="X138" s="446">
        <f t="shared" si="76"/>
        <v>0</v>
      </c>
      <c r="Y138" s="446">
        <f t="shared" si="77"/>
        <v>0</v>
      </c>
      <c r="Z138" s="446">
        <f t="shared" si="78"/>
        <v>0</v>
      </c>
      <c r="AA138" s="447">
        <f t="shared" si="79"/>
        <v>0</v>
      </c>
      <c r="AB138" s="448">
        <f t="shared" si="80"/>
        <v>0</v>
      </c>
      <c r="AC138" s="448" t="str">
        <f t="shared" si="81"/>
        <v>Elem. Grade Span Group</v>
      </c>
      <c r="AD138" s="448" t="str">
        <f t="shared" si="82"/>
        <v/>
      </c>
      <c r="AE138" s="449" t="str">
        <f t="shared" si="83"/>
        <v/>
      </c>
      <c r="AF138" s="449" t="str">
        <f t="shared" si="84"/>
        <v/>
      </c>
      <c r="AG138" s="450" t="str">
        <f t="shared" si="85"/>
        <v/>
      </c>
      <c r="AH138" s="449" t="str">
        <f t="shared" si="86"/>
        <v/>
      </c>
      <c r="AI138" s="449" t="str">
        <f t="shared" si="87"/>
        <v/>
      </c>
      <c r="AJ138" s="450" t="str">
        <f t="shared" si="88"/>
        <v/>
      </c>
      <c r="AK138" s="449" t="str">
        <f t="shared" si="89"/>
        <v/>
      </c>
      <c r="AL138" s="449" t="str">
        <f t="shared" si="90"/>
        <v/>
      </c>
      <c r="AM138" s="450" t="str">
        <f t="shared" si="91"/>
        <v/>
      </c>
      <c r="AN138" s="451" t="str">
        <f t="shared" si="92"/>
        <v/>
      </c>
      <c r="AO138" s="452" t="str">
        <f t="shared" si="93"/>
        <v/>
      </c>
      <c r="AP138" s="449" t="str">
        <f t="shared" si="94"/>
        <v/>
      </c>
      <c r="AQ138" s="450" t="str">
        <f t="shared" si="95"/>
        <v/>
      </c>
      <c r="AR138" s="452" t="str">
        <f t="shared" si="96"/>
        <v/>
      </c>
      <c r="AS138" s="449" t="str">
        <f t="shared" si="97"/>
        <v/>
      </c>
      <c r="AT138" s="450" t="str">
        <f t="shared" si="98"/>
        <v/>
      </c>
      <c r="AU138" s="452" t="str">
        <f t="shared" si="99"/>
        <v/>
      </c>
      <c r="AV138" s="449" t="str">
        <f t="shared" si="100"/>
        <v/>
      </c>
      <c r="AW138" s="450" t="str">
        <f t="shared" si="101"/>
        <v/>
      </c>
      <c r="AX138" s="453"/>
      <c r="AY138" s="450" t="str">
        <f t="shared" si="102"/>
        <v/>
      </c>
      <c r="AZ138" s="450" t="str">
        <f t="shared" si="103"/>
        <v/>
      </c>
      <c r="BA138" s="454" t="str">
        <f t="shared" si="104"/>
        <v/>
      </c>
      <c r="BB138" s="455" t="str">
        <f t="shared" si="105"/>
        <v/>
      </c>
      <c r="BC138" s="456" t="str">
        <f t="shared" si="106"/>
        <v/>
      </c>
      <c r="BD138" s="454" t="str">
        <f t="shared" si="107"/>
        <v/>
      </c>
      <c r="BE138" s="455" t="str">
        <f t="shared" si="108"/>
        <v/>
      </c>
      <c r="BF138" s="456" t="str">
        <f t="shared" si="109"/>
        <v/>
      </c>
      <c r="BG138" s="454" t="str">
        <f t="shared" si="110"/>
        <v/>
      </c>
      <c r="BH138" s="457" t="str">
        <f t="shared" si="111"/>
        <v/>
      </c>
      <c r="BI138" s="377" t="str">
        <f t="shared" si="112"/>
        <v/>
      </c>
      <c r="BJ138" s="377" t="str">
        <f t="shared" si="113"/>
        <v/>
      </c>
      <c r="BK138" s="378" t="str">
        <f t="shared" si="114"/>
        <v/>
      </c>
      <c r="BL138" s="379" t="str">
        <f t="shared" si="121"/>
        <v/>
      </c>
      <c r="BM138" s="380" t="str">
        <f t="shared" si="122"/>
        <v/>
      </c>
      <c r="BN138" s="381" t="str">
        <f t="shared" si="123"/>
        <v/>
      </c>
      <c r="BO138" s="382" t="str">
        <f t="shared" si="124"/>
        <v/>
      </c>
      <c r="BP138" s="380" t="str">
        <f t="shared" si="125"/>
        <v/>
      </c>
      <c r="BQ138" s="381" t="str">
        <f t="shared" si="126"/>
        <v/>
      </c>
      <c r="BR138" s="382" t="str">
        <f t="shared" si="127"/>
        <v/>
      </c>
      <c r="BS138" s="380" t="str">
        <f t="shared" si="128"/>
        <v/>
      </c>
      <c r="BT138" s="444" t="str">
        <f t="shared" si="129"/>
        <v/>
      </c>
      <c r="BU138" s="377" t="str">
        <f t="shared" si="115"/>
        <v/>
      </c>
      <c r="BV138" s="377" t="str">
        <f t="shared" si="116"/>
        <v/>
      </c>
      <c r="BW138" s="377" t="str">
        <f t="shared" si="117"/>
        <v/>
      </c>
      <c r="BX138" s="383" t="str">
        <f t="shared" si="118"/>
        <v/>
      </c>
      <c r="BY138" s="384" t="str">
        <f t="shared" si="119"/>
        <v/>
      </c>
    </row>
    <row r="139" spans="1:77" s="61" customFormat="1" ht="16.2" hidden="1" thickTop="1" x14ac:dyDescent="0.3">
      <c r="A139" s="352">
        <v>118</v>
      </c>
      <c r="B139" s="125"/>
      <c r="C139" s="385" t="s">
        <v>38</v>
      </c>
      <c r="D139" s="353"/>
      <c r="E139" s="354"/>
      <c r="F139" s="355"/>
      <c r="G139" s="356"/>
      <c r="H139" s="357"/>
      <c r="I139" s="357"/>
      <c r="J139" s="358"/>
      <c r="K139" s="359"/>
      <c r="L139" s="360" t="str">
        <f t="shared" si="65"/>
        <v/>
      </c>
      <c r="M139" s="360" t="str">
        <f t="shared" si="66"/>
        <v/>
      </c>
      <c r="N139" s="360" t="str">
        <f t="shared" si="67"/>
        <v/>
      </c>
      <c r="O139" s="361" t="str">
        <f t="shared" si="68"/>
        <v/>
      </c>
      <c r="P139" s="362" t="str">
        <f t="shared" si="120"/>
        <v/>
      </c>
      <c r="Q139" s="363" t="str">
        <f t="shared" si="69"/>
        <v/>
      </c>
      <c r="R139" s="364" t="str">
        <f t="shared" si="70"/>
        <v/>
      </c>
      <c r="S139" s="362" t="str">
        <f t="shared" si="71"/>
        <v/>
      </c>
      <c r="T139" s="363" t="str">
        <f t="shared" si="72"/>
        <v/>
      </c>
      <c r="U139" s="364" t="str">
        <f t="shared" si="73"/>
        <v/>
      </c>
      <c r="V139" s="362" t="str">
        <f t="shared" si="74"/>
        <v/>
      </c>
      <c r="W139" s="363" t="str">
        <f t="shared" si="75"/>
        <v/>
      </c>
      <c r="X139" s="365">
        <f t="shared" si="76"/>
        <v>0</v>
      </c>
      <c r="Y139" s="365">
        <f t="shared" si="77"/>
        <v>0</v>
      </c>
      <c r="Z139" s="365">
        <f t="shared" si="78"/>
        <v>0</v>
      </c>
      <c r="AA139" s="366">
        <f t="shared" si="79"/>
        <v>0</v>
      </c>
      <c r="AB139" s="367">
        <f t="shared" si="80"/>
        <v>0</v>
      </c>
      <c r="AC139" s="367" t="str">
        <f t="shared" si="81"/>
        <v>Middle Grade Span Group</v>
      </c>
      <c r="AD139" s="367" t="str">
        <f t="shared" si="82"/>
        <v/>
      </c>
      <c r="AE139" s="368" t="str">
        <f t="shared" si="83"/>
        <v/>
      </c>
      <c r="AF139" s="368" t="str">
        <f t="shared" si="84"/>
        <v/>
      </c>
      <c r="AG139" s="369" t="str">
        <f t="shared" si="85"/>
        <v/>
      </c>
      <c r="AH139" s="368" t="str">
        <f t="shared" si="86"/>
        <v/>
      </c>
      <c r="AI139" s="368" t="str">
        <f t="shared" si="87"/>
        <v/>
      </c>
      <c r="AJ139" s="369" t="str">
        <f t="shared" si="88"/>
        <v/>
      </c>
      <c r="AK139" s="368" t="str">
        <f t="shared" si="89"/>
        <v/>
      </c>
      <c r="AL139" s="368" t="str">
        <f t="shared" si="90"/>
        <v/>
      </c>
      <c r="AM139" s="369" t="str">
        <f t="shared" si="91"/>
        <v/>
      </c>
      <c r="AN139" s="370" t="str">
        <f t="shared" si="92"/>
        <v/>
      </c>
      <c r="AO139" s="371" t="str">
        <f t="shared" si="93"/>
        <v/>
      </c>
      <c r="AP139" s="368" t="str">
        <f t="shared" si="94"/>
        <v/>
      </c>
      <c r="AQ139" s="369" t="str">
        <f t="shared" si="95"/>
        <v/>
      </c>
      <c r="AR139" s="371" t="str">
        <f t="shared" si="96"/>
        <v/>
      </c>
      <c r="AS139" s="368" t="str">
        <f t="shared" si="97"/>
        <v/>
      </c>
      <c r="AT139" s="369" t="str">
        <f t="shared" si="98"/>
        <v/>
      </c>
      <c r="AU139" s="371" t="str">
        <f t="shared" si="99"/>
        <v/>
      </c>
      <c r="AV139" s="368" t="str">
        <f t="shared" si="100"/>
        <v/>
      </c>
      <c r="AW139" s="369" t="str">
        <f t="shared" si="101"/>
        <v/>
      </c>
      <c r="AX139" s="372"/>
      <c r="AY139" s="369" t="str">
        <f t="shared" si="102"/>
        <v/>
      </c>
      <c r="AZ139" s="369" t="str">
        <f t="shared" si="103"/>
        <v/>
      </c>
      <c r="BA139" s="373" t="str">
        <f t="shared" si="104"/>
        <v/>
      </c>
      <c r="BB139" s="374" t="str">
        <f t="shared" si="105"/>
        <v/>
      </c>
      <c r="BC139" s="375" t="str">
        <f t="shared" si="106"/>
        <v/>
      </c>
      <c r="BD139" s="373" t="str">
        <f t="shared" si="107"/>
        <v/>
      </c>
      <c r="BE139" s="374" t="str">
        <f t="shared" si="108"/>
        <v/>
      </c>
      <c r="BF139" s="375" t="str">
        <f t="shared" si="109"/>
        <v/>
      </c>
      <c r="BG139" s="373" t="str">
        <f t="shared" si="110"/>
        <v/>
      </c>
      <c r="BH139" s="376" t="str">
        <f t="shared" si="111"/>
        <v/>
      </c>
      <c r="BI139" s="377" t="str">
        <f t="shared" si="112"/>
        <v/>
      </c>
      <c r="BJ139" s="377" t="str">
        <f t="shared" si="113"/>
        <v/>
      </c>
      <c r="BK139" s="378" t="str">
        <f t="shared" si="114"/>
        <v/>
      </c>
      <c r="BL139" s="379" t="str">
        <f t="shared" si="121"/>
        <v/>
      </c>
      <c r="BM139" s="380" t="str">
        <f t="shared" si="122"/>
        <v/>
      </c>
      <c r="BN139" s="381" t="str">
        <f t="shared" si="123"/>
        <v/>
      </c>
      <c r="BO139" s="382" t="str">
        <f t="shared" si="124"/>
        <v/>
      </c>
      <c r="BP139" s="380" t="str">
        <f t="shared" si="125"/>
        <v/>
      </c>
      <c r="BQ139" s="381" t="str">
        <f t="shared" si="126"/>
        <v/>
      </c>
      <c r="BR139" s="382" t="str">
        <f t="shared" si="127"/>
        <v/>
      </c>
      <c r="BS139" s="380" t="str">
        <f t="shared" si="128"/>
        <v/>
      </c>
      <c r="BT139" s="363" t="str">
        <f t="shared" si="129"/>
        <v/>
      </c>
      <c r="BU139" s="377" t="str">
        <f t="shared" si="115"/>
        <v/>
      </c>
      <c r="BV139" s="377" t="str">
        <f t="shared" si="116"/>
        <v/>
      </c>
      <c r="BW139" s="377" t="str">
        <f t="shared" si="117"/>
        <v/>
      </c>
      <c r="BX139" s="383" t="str">
        <f t="shared" si="118"/>
        <v/>
      </c>
      <c r="BY139" s="384" t="str">
        <f t="shared" si="119"/>
        <v/>
      </c>
    </row>
    <row r="140" spans="1:77" s="61" customFormat="1" ht="16.2" hidden="1" thickTop="1" x14ac:dyDescent="0.3">
      <c r="A140" s="352">
        <v>119</v>
      </c>
      <c r="B140" s="125"/>
      <c r="C140" s="385" t="s">
        <v>39</v>
      </c>
      <c r="D140" s="353"/>
      <c r="E140" s="354"/>
      <c r="F140" s="355"/>
      <c r="G140" s="356"/>
      <c r="H140" s="357"/>
      <c r="I140" s="357"/>
      <c r="J140" s="358"/>
      <c r="K140" s="359"/>
      <c r="L140" s="360" t="str">
        <f t="shared" si="65"/>
        <v/>
      </c>
      <c r="M140" s="360" t="str">
        <f t="shared" si="66"/>
        <v/>
      </c>
      <c r="N140" s="360" t="str">
        <f t="shared" si="67"/>
        <v/>
      </c>
      <c r="O140" s="361" t="str">
        <f t="shared" si="68"/>
        <v/>
      </c>
      <c r="P140" s="362" t="str">
        <f t="shared" si="120"/>
        <v/>
      </c>
      <c r="Q140" s="363" t="str">
        <f t="shared" si="69"/>
        <v/>
      </c>
      <c r="R140" s="364" t="str">
        <f t="shared" si="70"/>
        <v/>
      </c>
      <c r="S140" s="362" t="str">
        <f t="shared" si="71"/>
        <v/>
      </c>
      <c r="T140" s="363" t="str">
        <f t="shared" si="72"/>
        <v/>
      </c>
      <c r="U140" s="364" t="str">
        <f t="shared" si="73"/>
        <v/>
      </c>
      <c r="V140" s="362" t="str">
        <f t="shared" si="74"/>
        <v/>
      </c>
      <c r="W140" s="363" t="str">
        <f t="shared" si="75"/>
        <v/>
      </c>
      <c r="X140" s="365">
        <f t="shared" si="76"/>
        <v>0</v>
      </c>
      <c r="Y140" s="365">
        <f t="shared" si="77"/>
        <v>0</v>
      </c>
      <c r="Z140" s="365">
        <f t="shared" si="78"/>
        <v>0</v>
      </c>
      <c r="AA140" s="366">
        <f t="shared" si="79"/>
        <v>0</v>
      </c>
      <c r="AB140" s="367">
        <f t="shared" si="80"/>
        <v>0</v>
      </c>
      <c r="AC140" s="367" t="str">
        <f t="shared" si="81"/>
        <v>High Grade Span Group</v>
      </c>
      <c r="AD140" s="367" t="str">
        <f t="shared" si="82"/>
        <v/>
      </c>
      <c r="AE140" s="368" t="str">
        <f t="shared" si="83"/>
        <v/>
      </c>
      <c r="AF140" s="368" t="str">
        <f t="shared" si="84"/>
        <v/>
      </c>
      <c r="AG140" s="369" t="str">
        <f t="shared" si="85"/>
        <v/>
      </c>
      <c r="AH140" s="368" t="str">
        <f t="shared" si="86"/>
        <v/>
      </c>
      <c r="AI140" s="368" t="str">
        <f t="shared" si="87"/>
        <v/>
      </c>
      <c r="AJ140" s="369" t="str">
        <f t="shared" si="88"/>
        <v/>
      </c>
      <c r="AK140" s="368" t="str">
        <f t="shared" si="89"/>
        <v/>
      </c>
      <c r="AL140" s="368" t="str">
        <f t="shared" si="90"/>
        <v/>
      </c>
      <c r="AM140" s="369" t="str">
        <f t="shared" si="91"/>
        <v/>
      </c>
      <c r="AN140" s="370" t="str">
        <f t="shared" si="92"/>
        <v/>
      </c>
      <c r="AO140" s="371" t="str">
        <f t="shared" si="93"/>
        <v/>
      </c>
      <c r="AP140" s="368" t="str">
        <f t="shared" si="94"/>
        <v/>
      </c>
      <c r="AQ140" s="369" t="str">
        <f t="shared" si="95"/>
        <v/>
      </c>
      <c r="AR140" s="371" t="str">
        <f t="shared" si="96"/>
        <v/>
      </c>
      <c r="AS140" s="368" t="str">
        <f t="shared" si="97"/>
        <v/>
      </c>
      <c r="AT140" s="369" t="str">
        <f t="shared" si="98"/>
        <v/>
      </c>
      <c r="AU140" s="371" t="str">
        <f t="shared" si="99"/>
        <v/>
      </c>
      <c r="AV140" s="368" t="str">
        <f t="shared" si="100"/>
        <v/>
      </c>
      <c r="AW140" s="369" t="str">
        <f t="shared" si="101"/>
        <v/>
      </c>
      <c r="AX140" s="372"/>
      <c r="AY140" s="369" t="str">
        <f t="shared" si="102"/>
        <v/>
      </c>
      <c r="AZ140" s="369" t="str">
        <f t="shared" si="103"/>
        <v/>
      </c>
      <c r="BA140" s="373" t="str">
        <f t="shared" si="104"/>
        <v/>
      </c>
      <c r="BB140" s="374" t="str">
        <f t="shared" si="105"/>
        <v/>
      </c>
      <c r="BC140" s="375" t="str">
        <f t="shared" si="106"/>
        <v/>
      </c>
      <c r="BD140" s="373" t="str">
        <f t="shared" si="107"/>
        <v/>
      </c>
      <c r="BE140" s="374" t="str">
        <f t="shared" si="108"/>
        <v/>
      </c>
      <c r="BF140" s="375" t="str">
        <f t="shared" si="109"/>
        <v/>
      </c>
      <c r="BG140" s="373" t="str">
        <f t="shared" si="110"/>
        <v/>
      </c>
      <c r="BH140" s="376" t="str">
        <f t="shared" si="111"/>
        <v/>
      </c>
      <c r="BI140" s="377" t="str">
        <f t="shared" si="112"/>
        <v/>
      </c>
      <c r="BJ140" s="377" t="str">
        <f t="shared" si="113"/>
        <v/>
      </c>
      <c r="BK140" s="378" t="str">
        <f t="shared" si="114"/>
        <v/>
      </c>
      <c r="BL140" s="379" t="str">
        <f t="shared" si="121"/>
        <v/>
      </c>
      <c r="BM140" s="380" t="str">
        <f t="shared" si="122"/>
        <v/>
      </c>
      <c r="BN140" s="381" t="str">
        <f t="shared" si="123"/>
        <v/>
      </c>
      <c r="BO140" s="382" t="str">
        <f t="shared" si="124"/>
        <v/>
      </c>
      <c r="BP140" s="380" t="str">
        <f t="shared" si="125"/>
        <v/>
      </c>
      <c r="BQ140" s="381" t="str">
        <f t="shared" si="126"/>
        <v/>
      </c>
      <c r="BR140" s="382" t="str">
        <f t="shared" si="127"/>
        <v/>
      </c>
      <c r="BS140" s="380" t="str">
        <f t="shared" si="128"/>
        <v/>
      </c>
      <c r="BT140" s="363" t="str">
        <f t="shared" si="129"/>
        <v/>
      </c>
      <c r="BU140" s="377" t="str">
        <f t="shared" si="115"/>
        <v/>
      </c>
      <c r="BV140" s="377" t="str">
        <f t="shared" si="116"/>
        <v/>
      </c>
      <c r="BW140" s="377" t="str">
        <f t="shared" si="117"/>
        <v/>
      </c>
      <c r="BX140" s="383" t="str">
        <f t="shared" si="118"/>
        <v/>
      </c>
      <c r="BY140" s="384" t="str">
        <f t="shared" si="119"/>
        <v/>
      </c>
    </row>
    <row r="141" spans="1:77" s="61" customFormat="1" ht="16.2" hidden="1" thickTop="1" x14ac:dyDescent="0.3">
      <c r="A141" s="352">
        <v>120</v>
      </c>
      <c r="B141" s="125"/>
      <c r="C141" s="385" t="s">
        <v>41</v>
      </c>
      <c r="D141" s="353"/>
      <c r="E141" s="354"/>
      <c r="F141" s="355"/>
      <c r="G141" s="356"/>
      <c r="H141" s="357"/>
      <c r="I141" s="357"/>
      <c r="J141" s="358"/>
      <c r="K141" s="359"/>
      <c r="L141" s="360" t="str">
        <f t="shared" si="65"/>
        <v/>
      </c>
      <c r="M141" s="360" t="str">
        <f t="shared" si="66"/>
        <v/>
      </c>
      <c r="N141" s="360" t="str">
        <f t="shared" si="67"/>
        <v/>
      </c>
      <c r="O141" s="361" t="str">
        <f t="shared" si="68"/>
        <v/>
      </c>
      <c r="P141" s="362" t="str">
        <f t="shared" si="120"/>
        <v/>
      </c>
      <c r="Q141" s="363" t="str">
        <f t="shared" si="69"/>
        <v/>
      </c>
      <c r="R141" s="364" t="str">
        <f t="shared" si="70"/>
        <v/>
      </c>
      <c r="S141" s="362" t="str">
        <f t="shared" si="71"/>
        <v/>
      </c>
      <c r="T141" s="363" t="str">
        <f t="shared" si="72"/>
        <v/>
      </c>
      <c r="U141" s="364" t="str">
        <f t="shared" si="73"/>
        <v/>
      </c>
      <c r="V141" s="362" t="str">
        <f t="shared" si="74"/>
        <v/>
      </c>
      <c r="W141" s="363" t="str">
        <f t="shared" si="75"/>
        <v/>
      </c>
      <c r="X141" s="365">
        <f t="shared" si="76"/>
        <v>0</v>
      </c>
      <c r="Y141" s="365">
        <f t="shared" si="77"/>
        <v>0</v>
      </c>
      <c r="Z141" s="365">
        <f t="shared" si="78"/>
        <v>0</v>
      </c>
      <c r="AA141" s="366">
        <f t="shared" si="79"/>
        <v>0</v>
      </c>
      <c r="AB141" s="367">
        <f t="shared" si="80"/>
        <v>0</v>
      </c>
      <c r="AC141" s="367" t="str">
        <f t="shared" si="81"/>
        <v>Elem. Grade Span Group/Low</v>
      </c>
      <c r="AD141" s="367" t="str">
        <f t="shared" si="82"/>
        <v/>
      </c>
      <c r="AE141" s="368" t="str">
        <f t="shared" si="83"/>
        <v/>
      </c>
      <c r="AF141" s="368" t="str">
        <f t="shared" si="84"/>
        <v/>
      </c>
      <c r="AG141" s="369" t="str">
        <f t="shared" si="85"/>
        <v/>
      </c>
      <c r="AH141" s="368" t="str">
        <f t="shared" si="86"/>
        <v/>
      </c>
      <c r="AI141" s="368" t="str">
        <f t="shared" si="87"/>
        <v/>
      </c>
      <c r="AJ141" s="369" t="str">
        <f t="shared" si="88"/>
        <v/>
      </c>
      <c r="AK141" s="368" t="str">
        <f t="shared" si="89"/>
        <v/>
      </c>
      <c r="AL141" s="368" t="str">
        <f t="shared" si="90"/>
        <v/>
      </c>
      <c r="AM141" s="369" t="str">
        <f t="shared" si="91"/>
        <v/>
      </c>
      <c r="AN141" s="370" t="str">
        <f t="shared" si="92"/>
        <v/>
      </c>
      <c r="AO141" s="371" t="str">
        <f t="shared" si="93"/>
        <v/>
      </c>
      <c r="AP141" s="368" t="str">
        <f t="shared" si="94"/>
        <v/>
      </c>
      <c r="AQ141" s="369" t="str">
        <f t="shared" si="95"/>
        <v/>
      </c>
      <c r="AR141" s="371" t="str">
        <f t="shared" si="96"/>
        <v/>
      </c>
      <c r="AS141" s="368" t="str">
        <f t="shared" si="97"/>
        <v/>
      </c>
      <c r="AT141" s="369" t="str">
        <f t="shared" si="98"/>
        <v/>
      </c>
      <c r="AU141" s="371" t="str">
        <f t="shared" si="99"/>
        <v/>
      </c>
      <c r="AV141" s="368" t="str">
        <f t="shared" si="100"/>
        <v/>
      </c>
      <c r="AW141" s="369" t="str">
        <f t="shared" si="101"/>
        <v/>
      </c>
      <c r="AX141" s="372"/>
      <c r="AY141" s="369" t="str">
        <f t="shared" si="102"/>
        <v/>
      </c>
      <c r="AZ141" s="369" t="str">
        <f t="shared" si="103"/>
        <v/>
      </c>
      <c r="BA141" s="373" t="str">
        <f t="shared" si="104"/>
        <v/>
      </c>
      <c r="BB141" s="374" t="str">
        <f t="shared" si="105"/>
        <v/>
      </c>
      <c r="BC141" s="375" t="str">
        <f t="shared" si="106"/>
        <v/>
      </c>
      <c r="BD141" s="373" t="str">
        <f t="shared" si="107"/>
        <v/>
      </c>
      <c r="BE141" s="374" t="str">
        <f t="shared" si="108"/>
        <v/>
      </c>
      <c r="BF141" s="375" t="str">
        <f t="shared" si="109"/>
        <v/>
      </c>
      <c r="BG141" s="373" t="str">
        <f t="shared" si="110"/>
        <v/>
      </c>
      <c r="BH141" s="376" t="str">
        <f t="shared" si="111"/>
        <v/>
      </c>
      <c r="BI141" s="377" t="str">
        <f t="shared" si="112"/>
        <v/>
      </c>
      <c r="BJ141" s="377" t="str">
        <f t="shared" si="113"/>
        <v/>
      </c>
      <c r="BK141" s="378" t="str">
        <f t="shared" si="114"/>
        <v/>
      </c>
      <c r="BL141" s="379" t="str">
        <f t="shared" si="121"/>
        <v/>
      </c>
      <c r="BM141" s="380" t="str">
        <f t="shared" si="122"/>
        <v/>
      </c>
      <c r="BN141" s="381" t="str">
        <f t="shared" si="123"/>
        <v/>
      </c>
      <c r="BO141" s="382" t="str">
        <f t="shared" si="124"/>
        <v/>
      </c>
      <c r="BP141" s="380" t="str">
        <f t="shared" si="125"/>
        <v/>
      </c>
      <c r="BQ141" s="381" t="str">
        <f t="shared" si="126"/>
        <v/>
      </c>
      <c r="BR141" s="382" t="str">
        <f t="shared" si="127"/>
        <v/>
      </c>
      <c r="BS141" s="380" t="str">
        <f t="shared" si="128"/>
        <v/>
      </c>
      <c r="BT141" s="363" t="str">
        <f t="shared" si="129"/>
        <v/>
      </c>
      <c r="BU141" s="377" t="str">
        <f t="shared" si="115"/>
        <v/>
      </c>
      <c r="BV141" s="377" t="str">
        <f t="shared" si="116"/>
        <v/>
      </c>
      <c r="BW141" s="377" t="str">
        <f t="shared" si="117"/>
        <v/>
      </c>
      <c r="BX141" s="383" t="str">
        <f t="shared" si="118"/>
        <v/>
      </c>
      <c r="BY141" s="384" t="str">
        <f t="shared" si="119"/>
        <v/>
      </c>
    </row>
    <row r="142" spans="1:77" s="61" customFormat="1" ht="16.2" hidden="1" thickTop="1" x14ac:dyDescent="0.3">
      <c r="A142" s="352">
        <v>121</v>
      </c>
      <c r="B142" s="125"/>
      <c r="C142" s="385" t="s">
        <v>40</v>
      </c>
      <c r="D142" s="353"/>
      <c r="E142" s="354"/>
      <c r="F142" s="355"/>
      <c r="G142" s="356"/>
      <c r="H142" s="357"/>
      <c r="I142" s="357"/>
      <c r="J142" s="358"/>
      <c r="K142" s="359"/>
      <c r="L142" s="360" t="str">
        <f t="shared" si="65"/>
        <v/>
      </c>
      <c r="M142" s="360" t="str">
        <f t="shared" si="66"/>
        <v/>
      </c>
      <c r="N142" s="360" t="str">
        <f t="shared" si="67"/>
        <v/>
      </c>
      <c r="O142" s="361" t="str">
        <f t="shared" si="68"/>
        <v/>
      </c>
      <c r="P142" s="362" t="str">
        <f t="shared" si="120"/>
        <v/>
      </c>
      <c r="Q142" s="363" t="str">
        <f t="shared" si="69"/>
        <v/>
      </c>
      <c r="R142" s="364" t="str">
        <f t="shared" si="70"/>
        <v/>
      </c>
      <c r="S142" s="362" t="str">
        <f t="shared" si="71"/>
        <v/>
      </c>
      <c r="T142" s="363" t="str">
        <f t="shared" si="72"/>
        <v/>
      </c>
      <c r="U142" s="364" t="str">
        <f t="shared" si="73"/>
        <v/>
      </c>
      <c r="V142" s="362" t="str">
        <f t="shared" si="74"/>
        <v/>
      </c>
      <c r="W142" s="363" t="str">
        <f t="shared" si="75"/>
        <v/>
      </c>
      <c r="X142" s="365">
        <f t="shared" si="76"/>
        <v>0</v>
      </c>
      <c r="Y142" s="365">
        <f t="shared" si="77"/>
        <v>0</v>
      </c>
      <c r="Z142" s="365">
        <f t="shared" si="78"/>
        <v>0</v>
      </c>
      <c r="AA142" s="366">
        <f t="shared" si="79"/>
        <v>0</v>
      </c>
      <c r="AB142" s="367">
        <f t="shared" si="80"/>
        <v>0</v>
      </c>
      <c r="AC142" s="367" t="str">
        <f t="shared" si="81"/>
        <v>Elem. Grade Span Group/High</v>
      </c>
      <c r="AD142" s="367" t="str">
        <f t="shared" si="82"/>
        <v/>
      </c>
      <c r="AE142" s="368" t="str">
        <f t="shared" si="83"/>
        <v/>
      </c>
      <c r="AF142" s="368" t="str">
        <f t="shared" si="84"/>
        <v/>
      </c>
      <c r="AG142" s="369" t="str">
        <f t="shared" si="85"/>
        <v/>
      </c>
      <c r="AH142" s="368" t="str">
        <f t="shared" si="86"/>
        <v/>
      </c>
      <c r="AI142" s="368" t="str">
        <f t="shared" si="87"/>
        <v/>
      </c>
      <c r="AJ142" s="369" t="str">
        <f t="shared" si="88"/>
        <v/>
      </c>
      <c r="AK142" s="368" t="str">
        <f t="shared" si="89"/>
        <v/>
      </c>
      <c r="AL142" s="368" t="str">
        <f t="shared" si="90"/>
        <v/>
      </c>
      <c r="AM142" s="369" t="str">
        <f t="shared" si="91"/>
        <v/>
      </c>
      <c r="AN142" s="370" t="str">
        <f t="shared" si="92"/>
        <v/>
      </c>
      <c r="AO142" s="371" t="str">
        <f t="shared" si="93"/>
        <v/>
      </c>
      <c r="AP142" s="368" t="str">
        <f t="shared" si="94"/>
        <v/>
      </c>
      <c r="AQ142" s="369" t="str">
        <f t="shared" si="95"/>
        <v/>
      </c>
      <c r="AR142" s="371" t="str">
        <f t="shared" si="96"/>
        <v/>
      </c>
      <c r="AS142" s="368" t="str">
        <f t="shared" si="97"/>
        <v/>
      </c>
      <c r="AT142" s="369" t="str">
        <f t="shared" si="98"/>
        <v/>
      </c>
      <c r="AU142" s="371" t="str">
        <f t="shared" si="99"/>
        <v/>
      </c>
      <c r="AV142" s="368" t="str">
        <f t="shared" si="100"/>
        <v/>
      </c>
      <c r="AW142" s="369" t="str">
        <f t="shared" si="101"/>
        <v/>
      </c>
      <c r="AX142" s="372"/>
      <c r="AY142" s="369" t="str">
        <f t="shared" si="102"/>
        <v/>
      </c>
      <c r="AZ142" s="369" t="str">
        <f t="shared" si="103"/>
        <v/>
      </c>
      <c r="BA142" s="373" t="str">
        <f t="shared" si="104"/>
        <v/>
      </c>
      <c r="BB142" s="374" t="str">
        <f t="shared" si="105"/>
        <v/>
      </c>
      <c r="BC142" s="375" t="str">
        <f t="shared" si="106"/>
        <v/>
      </c>
      <c r="BD142" s="373" t="str">
        <f t="shared" si="107"/>
        <v/>
      </c>
      <c r="BE142" s="374" t="str">
        <f t="shared" si="108"/>
        <v/>
      </c>
      <c r="BF142" s="375" t="str">
        <f t="shared" si="109"/>
        <v/>
      </c>
      <c r="BG142" s="373" t="str">
        <f t="shared" si="110"/>
        <v/>
      </c>
      <c r="BH142" s="376" t="str">
        <f t="shared" si="111"/>
        <v/>
      </c>
      <c r="BI142" s="377" t="str">
        <f t="shared" si="112"/>
        <v/>
      </c>
      <c r="BJ142" s="377" t="str">
        <f t="shared" si="113"/>
        <v/>
      </c>
      <c r="BK142" s="378" t="str">
        <f t="shared" si="114"/>
        <v/>
      </c>
      <c r="BL142" s="379" t="str">
        <f t="shared" si="121"/>
        <v/>
      </c>
      <c r="BM142" s="380" t="str">
        <f t="shared" si="122"/>
        <v/>
      </c>
      <c r="BN142" s="381" t="str">
        <f t="shared" si="123"/>
        <v/>
      </c>
      <c r="BO142" s="382" t="str">
        <f t="shared" si="124"/>
        <v/>
      </c>
      <c r="BP142" s="380" t="str">
        <f t="shared" si="125"/>
        <v/>
      </c>
      <c r="BQ142" s="381" t="str">
        <f t="shared" si="126"/>
        <v/>
      </c>
      <c r="BR142" s="382" t="str">
        <f t="shared" si="127"/>
        <v/>
      </c>
      <c r="BS142" s="380" t="str">
        <f t="shared" si="128"/>
        <v/>
      </c>
      <c r="BT142" s="363" t="str">
        <f t="shared" si="129"/>
        <v/>
      </c>
      <c r="BU142" s="377" t="str">
        <f t="shared" si="115"/>
        <v/>
      </c>
      <c r="BV142" s="377" t="str">
        <f t="shared" si="116"/>
        <v/>
      </c>
      <c r="BW142" s="377" t="str">
        <f t="shared" si="117"/>
        <v/>
      </c>
      <c r="BX142" s="383" t="str">
        <f t="shared" si="118"/>
        <v/>
      </c>
      <c r="BY142" s="384" t="str">
        <f t="shared" si="119"/>
        <v/>
      </c>
    </row>
    <row r="143" spans="1:77" s="61" customFormat="1" ht="16.2" hidden="1" thickTop="1" x14ac:dyDescent="0.3">
      <c r="A143" s="352">
        <v>122</v>
      </c>
      <c r="B143" s="125"/>
      <c r="C143" s="385" t="s">
        <v>42</v>
      </c>
      <c r="D143" s="353"/>
      <c r="E143" s="354"/>
      <c r="F143" s="355"/>
      <c r="G143" s="356"/>
      <c r="H143" s="357"/>
      <c r="I143" s="357"/>
      <c r="J143" s="358"/>
      <c r="K143" s="359"/>
      <c r="L143" s="360" t="str">
        <f t="shared" si="65"/>
        <v/>
      </c>
      <c r="M143" s="360" t="str">
        <f t="shared" si="66"/>
        <v/>
      </c>
      <c r="N143" s="360" t="str">
        <f t="shared" si="67"/>
        <v/>
      </c>
      <c r="O143" s="361" t="str">
        <f t="shared" si="68"/>
        <v/>
      </c>
      <c r="P143" s="362" t="str">
        <f t="shared" si="120"/>
        <v/>
      </c>
      <c r="Q143" s="363" t="str">
        <f t="shared" si="69"/>
        <v/>
      </c>
      <c r="R143" s="364" t="str">
        <f t="shared" si="70"/>
        <v/>
      </c>
      <c r="S143" s="362" t="str">
        <f t="shared" si="71"/>
        <v/>
      </c>
      <c r="T143" s="363" t="str">
        <f t="shared" si="72"/>
        <v/>
      </c>
      <c r="U143" s="364" t="str">
        <f t="shared" si="73"/>
        <v/>
      </c>
      <c r="V143" s="362" t="str">
        <f t="shared" si="74"/>
        <v/>
      </c>
      <c r="W143" s="363" t="str">
        <f t="shared" si="75"/>
        <v/>
      </c>
      <c r="X143" s="365">
        <f t="shared" si="76"/>
        <v>0</v>
      </c>
      <c r="Y143" s="365">
        <f t="shared" si="77"/>
        <v>0</v>
      </c>
      <c r="Z143" s="365">
        <f t="shared" si="78"/>
        <v>0</v>
      </c>
      <c r="AA143" s="366">
        <f t="shared" si="79"/>
        <v>0</v>
      </c>
      <c r="AB143" s="367">
        <f t="shared" si="80"/>
        <v>0</v>
      </c>
      <c r="AC143" s="367" t="str">
        <f t="shared" si="81"/>
        <v>Middle Grade Span Group/Low</v>
      </c>
      <c r="AD143" s="367" t="str">
        <f t="shared" si="82"/>
        <v/>
      </c>
      <c r="AE143" s="368" t="str">
        <f t="shared" si="83"/>
        <v/>
      </c>
      <c r="AF143" s="368" t="str">
        <f t="shared" si="84"/>
        <v/>
      </c>
      <c r="AG143" s="369" t="str">
        <f t="shared" si="85"/>
        <v/>
      </c>
      <c r="AH143" s="368" t="str">
        <f t="shared" si="86"/>
        <v/>
      </c>
      <c r="AI143" s="368" t="str">
        <f t="shared" si="87"/>
        <v/>
      </c>
      <c r="AJ143" s="369" t="str">
        <f t="shared" si="88"/>
        <v/>
      </c>
      <c r="AK143" s="368" t="str">
        <f t="shared" si="89"/>
        <v/>
      </c>
      <c r="AL143" s="368" t="str">
        <f t="shared" si="90"/>
        <v/>
      </c>
      <c r="AM143" s="369" t="str">
        <f t="shared" si="91"/>
        <v/>
      </c>
      <c r="AN143" s="370" t="str">
        <f t="shared" si="92"/>
        <v/>
      </c>
      <c r="AO143" s="371" t="str">
        <f t="shared" si="93"/>
        <v/>
      </c>
      <c r="AP143" s="368" t="str">
        <f t="shared" si="94"/>
        <v/>
      </c>
      <c r="AQ143" s="369" t="str">
        <f t="shared" si="95"/>
        <v/>
      </c>
      <c r="AR143" s="371" t="str">
        <f t="shared" si="96"/>
        <v/>
      </c>
      <c r="AS143" s="368" t="str">
        <f t="shared" si="97"/>
        <v/>
      </c>
      <c r="AT143" s="369" t="str">
        <f t="shared" si="98"/>
        <v/>
      </c>
      <c r="AU143" s="371" t="str">
        <f t="shared" si="99"/>
        <v/>
      </c>
      <c r="AV143" s="368" t="str">
        <f t="shared" si="100"/>
        <v/>
      </c>
      <c r="AW143" s="369" t="str">
        <f t="shared" si="101"/>
        <v/>
      </c>
      <c r="AX143" s="372"/>
      <c r="AY143" s="369" t="str">
        <f t="shared" si="102"/>
        <v/>
      </c>
      <c r="AZ143" s="369" t="str">
        <f t="shared" si="103"/>
        <v/>
      </c>
      <c r="BA143" s="373" t="str">
        <f t="shared" si="104"/>
        <v/>
      </c>
      <c r="BB143" s="374" t="str">
        <f t="shared" si="105"/>
        <v/>
      </c>
      <c r="BC143" s="375" t="str">
        <f t="shared" si="106"/>
        <v/>
      </c>
      <c r="BD143" s="373" t="str">
        <f t="shared" si="107"/>
        <v/>
      </c>
      <c r="BE143" s="374" t="str">
        <f t="shared" si="108"/>
        <v/>
      </c>
      <c r="BF143" s="375" t="str">
        <f t="shared" si="109"/>
        <v/>
      </c>
      <c r="BG143" s="373" t="str">
        <f t="shared" si="110"/>
        <v/>
      </c>
      <c r="BH143" s="376" t="str">
        <f t="shared" si="111"/>
        <v/>
      </c>
      <c r="BI143" s="377" t="str">
        <f t="shared" si="112"/>
        <v/>
      </c>
      <c r="BJ143" s="377" t="str">
        <f t="shared" si="113"/>
        <v/>
      </c>
      <c r="BK143" s="378" t="str">
        <f t="shared" si="114"/>
        <v/>
      </c>
      <c r="BL143" s="379" t="str">
        <f t="shared" si="121"/>
        <v/>
      </c>
      <c r="BM143" s="380" t="str">
        <f t="shared" si="122"/>
        <v/>
      </c>
      <c r="BN143" s="381" t="str">
        <f t="shared" si="123"/>
        <v/>
      </c>
      <c r="BO143" s="382" t="str">
        <f t="shared" si="124"/>
        <v/>
      </c>
      <c r="BP143" s="380" t="str">
        <f t="shared" si="125"/>
        <v/>
      </c>
      <c r="BQ143" s="381" t="str">
        <f t="shared" si="126"/>
        <v/>
      </c>
      <c r="BR143" s="382" t="str">
        <f t="shared" si="127"/>
        <v/>
      </c>
      <c r="BS143" s="380" t="str">
        <f t="shared" si="128"/>
        <v/>
      </c>
      <c r="BT143" s="363" t="str">
        <f t="shared" si="129"/>
        <v/>
      </c>
      <c r="BU143" s="377" t="str">
        <f t="shared" si="115"/>
        <v/>
      </c>
      <c r="BV143" s="377" t="str">
        <f t="shared" si="116"/>
        <v/>
      </c>
      <c r="BW143" s="377" t="str">
        <f t="shared" si="117"/>
        <v/>
      </c>
      <c r="BX143" s="383" t="str">
        <f t="shared" si="118"/>
        <v/>
      </c>
      <c r="BY143" s="384" t="str">
        <f t="shared" si="119"/>
        <v/>
      </c>
    </row>
    <row r="144" spans="1:77" s="61" customFormat="1" ht="16.2" hidden="1" thickTop="1" x14ac:dyDescent="0.3">
      <c r="A144" s="352">
        <v>123</v>
      </c>
      <c r="B144" s="125"/>
      <c r="C144" s="385" t="s">
        <v>43</v>
      </c>
      <c r="D144" s="353"/>
      <c r="E144" s="354"/>
      <c r="F144" s="355"/>
      <c r="G144" s="356"/>
      <c r="H144" s="357"/>
      <c r="I144" s="357"/>
      <c r="J144" s="358"/>
      <c r="K144" s="359"/>
      <c r="L144" s="360" t="str">
        <f t="shared" si="65"/>
        <v/>
      </c>
      <c r="M144" s="360" t="str">
        <f t="shared" si="66"/>
        <v/>
      </c>
      <c r="N144" s="360" t="str">
        <f t="shared" si="67"/>
        <v/>
      </c>
      <c r="O144" s="361" t="str">
        <f t="shared" si="68"/>
        <v/>
      </c>
      <c r="P144" s="362" t="str">
        <f t="shared" si="120"/>
        <v/>
      </c>
      <c r="Q144" s="363" t="str">
        <f t="shared" si="69"/>
        <v/>
      </c>
      <c r="R144" s="364" t="str">
        <f t="shared" si="70"/>
        <v/>
      </c>
      <c r="S144" s="362" t="str">
        <f t="shared" si="71"/>
        <v/>
      </c>
      <c r="T144" s="363" t="str">
        <f t="shared" si="72"/>
        <v/>
      </c>
      <c r="U144" s="364" t="str">
        <f t="shared" si="73"/>
        <v/>
      </c>
      <c r="V144" s="362" t="str">
        <f t="shared" si="74"/>
        <v/>
      </c>
      <c r="W144" s="363" t="str">
        <f t="shared" si="75"/>
        <v/>
      </c>
      <c r="X144" s="365">
        <f t="shared" si="76"/>
        <v>0</v>
      </c>
      <c r="Y144" s="365">
        <f t="shared" si="77"/>
        <v>0</v>
      </c>
      <c r="Z144" s="365">
        <f t="shared" si="78"/>
        <v>0</v>
      </c>
      <c r="AA144" s="366">
        <f t="shared" si="79"/>
        <v>0</v>
      </c>
      <c r="AB144" s="367">
        <f t="shared" si="80"/>
        <v>0</v>
      </c>
      <c r="AC144" s="367" t="str">
        <f t="shared" si="81"/>
        <v>Middle Grade Span Group/High</v>
      </c>
      <c r="AD144" s="367" t="str">
        <f t="shared" si="82"/>
        <v/>
      </c>
      <c r="AE144" s="368" t="str">
        <f t="shared" si="83"/>
        <v/>
      </c>
      <c r="AF144" s="368" t="str">
        <f t="shared" si="84"/>
        <v/>
      </c>
      <c r="AG144" s="369" t="str">
        <f t="shared" si="85"/>
        <v/>
      </c>
      <c r="AH144" s="368" t="str">
        <f t="shared" si="86"/>
        <v/>
      </c>
      <c r="AI144" s="368" t="str">
        <f t="shared" si="87"/>
        <v/>
      </c>
      <c r="AJ144" s="369" t="str">
        <f t="shared" si="88"/>
        <v/>
      </c>
      <c r="AK144" s="368" t="str">
        <f t="shared" si="89"/>
        <v/>
      </c>
      <c r="AL144" s="368" t="str">
        <f t="shared" si="90"/>
        <v/>
      </c>
      <c r="AM144" s="369" t="str">
        <f t="shared" si="91"/>
        <v/>
      </c>
      <c r="AN144" s="370" t="str">
        <f t="shared" si="92"/>
        <v/>
      </c>
      <c r="AO144" s="371" t="str">
        <f t="shared" si="93"/>
        <v/>
      </c>
      <c r="AP144" s="368" t="str">
        <f t="shared" si="94"/>
        <v/>
      </c>
      <c r="AQ144" s="369" t="str">
        <f t="shared" si="95"/>
        <v/>
      </c>
      <c r="AR144" s="371" t="str">
        <f t="shared" si="96"/>
        <v/>
      </c>
      <c r="AS144" s="368" t="str">
        <f t="shared" si="97"/>
        <v/>
      </c>
      <c r="AT144" s="369" t="str">
        <f t="shared" si="98"/>
        <v/>
      </c>
      <c r="AU144" s="371" t="str">
        <f t="shared" si="99"/>
        <v/>
      </c>
      <c r="AV144" s="368" t="str">
        <f t="shared" si="100"/>
        <v/>
      </c>
      <c r="AW144" s="369" t="str">
        <f t="shared" si="101"/>
        <v/>
      </c>
      <c r="AX144" s="372"/>
      <c r="AY144" s="369" t="str">
        <f t="shared" si="102"/>
        <v/>
      </c>
      <c r="AZ144" s="369" t="str">
        <f t="shared" si="103"/>
        <v/>
      </c>
      <c r="BA144" s="373" t="str">
        <f t="shared" si="104"/>
        <v/>
      </c>
      <c r="BB144" s="374" t="str">
        <f t="shared" si="105"/>
        <v/>
      </c>
      <c r="BC144" s="375" t="str">
        <f t="shared" si="106"/>
        <v/>
      </c>
      <c r="BD144" s="373" t="str">
        <f t="shared" si="107"/>
        <v/>
      </c>
      <c r="BE144" s="374" t="str">
        <f t="shared" si="108"/>
        <v/>
      </c>
      <c r="BF144" s="375" t="str">
        <f t="shared" si="109"/>
        <v/>
      </c>
      <c r="BG144" s="373" t="str">
        <f t="shared" si="110"/>
        <v/>
      </c>
      <c r="BH144" s="376" t="str">
        <f t="shared" si="111"/>
        <v/>
      </c>
      <c r="BI144" s="377" t="str">
        <f t="shared" si="112"/>
        <v/>
      </c>
      <c r="BJ144" s="377" t="str">
        <f t="shared" si="113"/>
        <v/>
      </c>
      <c r="BK144" s="378" t="str">
        <f t="shared" si="114"/>
        <v/>
      </c>
      <c r="BL144" s="379" t="str">
        <f t="shared" si="121"/>
        <v/>
      </c>
      <c r="BM144" s="380" t="str">
        <f t="shared" si="122"/>
        <v/>
      </c>
      <c r="BN144" s="381" t="str">
        <f t="shared" si="123"/>
        <v/>
      </c>
      <c r="BO144" s="382" t="str">
        <f t="shared" si="124"/>
        <v/>
      </c>
      <c r="BP144" s="380" t="str">
        <f t="shared" si="125"/>
        <v/>
      </c>
      <c r="BQ144" s="381" t="str">
        <f t="shared" si="126"/>
        <v/>
      </c>
      <c r="BR144" s="382" t="str">
        <f t="shared" si="127"/>
        <v/>
      </c>
      <c r="BS144" s="380" t="str">
        <f t="shared" si="128"/>
        <v/>
      </c>
      <c r="BT144" s="363" t="str">
        <f t="shared" si="129"/>
        <v/>
      </c>
      <c r="BU144" s="377" t="str">
        <f t="shared" si="115"/>
        <v/>
      </c>
      <c r="BV144" s="377" t="str">
        <f t="shared" si="116"/>
        <v/>
      </c>
      <c r="BW144" s="377" t="str">
        <f t="shared" si="117"/>
        <v/>
      </c>
      <c r="BX144" s="383" t="str">
        <f t="shared" si="118"/>
        <v/>
      </c>
      <c r="BY144" s="384" t="str">
        <f t="shared" si="119"/>
        <v/>
      </c>
    </row>
    <row r="145" spans="1:77" s="61" customFormat="1" ht="16.2" hidden="1" thickTop="1" x14ac:dyDescent="0.3">
      <c r="A145" s="352">
        <v>124</v>
      </c>
      <c r="B145" s="125"/>
      <c r="C145" s="385" t="s">
        <v>44</v>
      </c>
      <c r="D145" s="353"/>
      <c r="E145" s="354"/>
      <c r="F145" s="355"/>
      <c r="G145" s="356"/>
      <c r="H145" s="357"/>
      <c r="I145" s="357"/>
      <c r="J145" s="358"/>
      <c r="K145" s="359"/>
      <c r="L145" s="360" t="str">
        <f t="shared" si="65"/>
        <v/>
      </c>
      <c r="M145" s="360" t="str">
        <f t="shared" si="66"/>
        <v/>
      </c>
      <c r="N145" s="360" t="str">
        <f t="shared" si="67"/>
        <v/>
      </c>
      <c r="O145" s="361" t="str">
        <f t="shared" si="68"/>
        <v/>
      </c>
      <c r="P145" s="362" t="str">
        <f t="shared" si="120"/>
        <v/>
      </c>
      <c r="Q145" s="363" t="str">
        <f t="shared" si="69"/>
        <v/>
      </c>
      <c r="R145" s="364" t="str">
        <f t="shared" si="70"/>
        <v/>
      </c>
      <c r="S145" s="362" t="str">
        <f t="shared" si="71"/>
        <v/>
      </c>
      <c r="T145" s="363" t="str">
        <f t="shared" si="72"/>
        <v/>
      </c>
      <c r="U145" s="364" t="str">
        <f t="shared" si="73"/>
        <v/>
      </c>
      <c r="V145" s="362" t="str">
        <f t="shared" si="74"/>
        <v/>
      </c>
      <c r="W145" s="363" t="str">
        <f t="shared" si="75"/>
        <v/>
      </c>
      <c r="X145" s="365">
        <f t="shared" si="76"/>
        <v>0</v>
      </c>
      <c r="Y145" s="365">
        <f t="shared" si="77"/>
        <v>0</v>
      </c>
      <c r="Z145" s="365">
        <f t="shared" si="78"/>
        <v>0</v>
      </c>
      <c r="AA145" s="366">
        <f t="shared" si="79"/>
        <v>0</v>
      </c>
      <c r="AB145" s="367">
        <f t="shared" si="80"/>
        <v>0</v>
      </c>
      <c r="AC145" s="367" t="str">
        <f t="shared" si="81"/>
        <v>High Grade Span Group/Low</v>
      </c>
      <c r="AD145" s="367" t="str">
        <f t="shared" si="82"/>
        <v/>
      </c>
      <c r="AE145" s="368" t="str">
        <f t="shared" si="83"/>
        <v/>
      </c>
      <c r="AF145" s="368" t="str">
        <f t="shared" si="84"/>
        <v/>
      </c>
      <c r="AG145" s="369" t="str">
        <f t="shared" si="85"/>
        <v/>
      </c>
      <c r="AH145" s="368" t="str">
        <f t="shared" si="86"/>
        <v/>
      </c>
      <c r="AI145" s="368" t="str">
        <f t="shared" si="87"/>
        <v/>
      </c>
      <c r="AJ145" s="369" t="str">
        <f t="shared" si="88"/>
        <v/>
      </c>
      <c r="AK145" s="368" t="str">
        <f t="shared" si="89"/>
        <v/>
      </c>
      <c r="AL145" s="368" t="str">
        <f t="shared" si="90"/>
        <v/>
      </c>
      <c r="AM145" s="369" t="str">
        <f t="shared" si="91"/>
        <v/>
      </c>
      <c r="AN145" s="370" t="str">
        <f t="shared" si="92"/>
        <v/>
      </c>
      <c r="AO145" s="371" t="str">
        <f t="shared" si="93"/>
        <v/>
      </c>
      <c r="AP145" s="368" t="str">
        <f t="shared" si="94"/>
        <v/>
      </c>
      <c r="AQ145" s="369" t="str">
        <f t="shared" si="95"/>
        <v/>
      </c>
      <c r="AR145" s="371" t="str">
        <f t="shared" si="96"/>
        <v/>
      </c>
      <c r="AS145" s="368" t="str">
        <f t="shared" si="97"/>
        <v/>
      </c>
      <c r="AT145" s="369" t="str">
        <f t="shared" si="98"/>
        <v/>
      </c>
      <c r="AU145" s="371" t="str">
        <f t="shared" si="99"/>
        <v/>
      </c>
      <c r="AV145" s="368" t="str">
        <f t="shared" si="100"/>
        <v/>
      </c>
      <c r="AW145" s="369" t="str">
        <f t="shared" si="101"/>
        <v/>
      </c>
      <c r="AX145" s="372"/>
      <c r="AY145" s="369" t="str">
        <f t="shared" si="102"/>
        <v/>
      </c>
      <c r="AZ145" s="369" t="str">
        <f t="shared" si="103"/>
        <v/>
      </c>
      <c r="BA145" s="373" t="str">
        <f t="shared" si="104"/>
        <v/>
      </c>
      <c r="BB145" s="374" t="str">
        <f t="shared" si="105"/>
        <v/>
      </c>
      <c r="BC145" s="375" t="str">
        <f t="shared" si="106"/>
        <v/>
      </c>
      <c r="BD145" s="373" t="str">
        <f t="shared" si="107"/>
        <v/>
      </c>
      <c r="BE145" s="374" t="str">
        <f t="shared" si="108"/>
        <v/>
      </c>
      <c r="BF145" s="375" t="str">
        <f t="shared" si="109"/>
        <v/>
      </c>
      <c r="BG145" s="373" t="str">
        <f t="shared" si="110"/>
        <v/>
      </c>
      <c r="BH145" s="376" t="str">
        <f t="shared" si="111"/>
        <v/>
      </c>
      <c r="BI145" s="377" t="str">
        <f t="shared" si="112"/>
        <v/>
      </c>
      <c r="BJ145" s="377" t="str">
        <f t="shared" si="113"/>
        <v/>
      </c>
      <c r="BK145" s="378" t="str">
        <f t="shared" si="114"/>
        <v/>
      </c>
      <c r="BL145" s="379" t="str">
        <f t="shared" si="121"/>
        <v/>
      </c>
      <c r="BM145" s="380" t="str">
        <f t="shared" si="122"/>
        <v/>
      </c>
      <c r="BN145" s="381" t="str">
        <f t="shared" si="123"/>
        <v/>
      </c>
      <c r="BO145" s="382" t="str">
        <f t="shared" si="124"/>
        <v/>
      </c>
      <c r="BP145" s="380" t="str">
        <f t="shared" si="125"/>
        <v/>
      </c>
      <c r="BQ145" s="381" t="str">
        <f t="shared" si="126"/>
        <v/>
      </c>
      <c r="BR145" s="382" t="str">
        <f t="shared" si="127"/>
        <v/>
      </c>
      <c r="BS145" s="380" t="str">
        <f t="shared" si="128"/>
        <v/>
      </c>
      <c r="BT145" s="363" t="str">
        <f t="shared" si="129"/>
        <v/>
      </c>
      <c r="BU145" s="377" t="str">
        <f t="shared" si="115"/>
        <v/>
      </c>
      <c r="BV145" s="377" t="str">
        <f t="shared" si="116"/>
        <v/>
      </c>
      <c r="BW145" s="377" t="str">
        <f t="shared" si="117"/>
        <v/>
      </c>
      <c r="BX145" s="383" t="str">
        <f t="shared" si="118"/>
        <v/>
      </c>
      <c r="BY145" s="384" t="str">
        <f t="shared" si="119"/>
        <v/>
      </c>
    </row>
    <row r="146" spans="1:77" s="63" customFormat="1" ht="16.8" hidden="1" thickTop="1" thickBot="1" x14ac:dyDescent="0.35">
      <c r="A146" s="352">
        <v>125</v>
      </c>
      <c r="B146" s="125"/>
      <c r="C146" s="385" t="s">
        <v>45</v>
      </c>
      <c r="D146" s="353"/>
      <c r="E146" s="354"/>
      <c r="F146" s="355"/>
      <c r="G146" s="356"/>
      <c r="H146" s="357"/>
      <c r="I146" s="357"/>
      <c r="J146" s="358"/>
      <c r="K146" s="359"/>
      <c r="L146" s="360" t="str">
        <f t="shared" si="65"/>
        <v/>
      </c>
      <c r="M146" s="360" t="str">
        <f t="shared" si="66"/>
        <v/>
      </c>
      <c r="N146" s="360" t="str">
        <f t="shared" si="67"/>
        <v/>
      </c>
      <c r="O146" s="361" t="str">
        <f t="shared" si="68"/>
        <v/>
      </c>
      <c r="P146" s="362" t="str">
        <f t="shared" si="120"/>
        <v/>
      </c>
      <c r="Q146" s="363" t="str">
        <f t="shared" si="69"/>
        <v/>
      </c>
      <c r="R146" s="364" t="str">
        <f t="shared" si="70"/>
        <v/>
      </c>
      <c r="S146" s="362" t="str">
        <f t="shared" si="71"/>
        <v/>
      </c>
      <c r="T146" s="363" t="str">
        <f t="shared" si="72"/>
        <v/>
      </c>
      <c r="U146" s="364" t="str">
        <f t="shared" si="73"/>
        <v/>
      </c>
      <c r="V146" s="362" t="str">
        <f t="shared" si="74"/>
        <v/>
      </c>
      <c r="W146" s="363" t="str">
        <f t="shared" si="75"/>
        <v/>
      </c>
      <c r="X146" s="365">
        <f t="shared" si="76"/>
        <v>0</v>
      </c>
      <c r="Y146" s="365">
        <f t="shared" si="77"/>
        <v>0</v>
      </c>
      <c r="Z146" s="365">
        <f t="shared" si="78"/>
        <v>0</v>
      </c>
      <c r="AA146" s="366">
        <f t="shared" si="79"/>
        <v>0</v>
      </c>
      <c r="AB146" s="367">
        <f t="shared" si="80"/>
        <v>0</v>
      </c>
      <c r="AC146" s="367" t="str">
        <f t="shared" si="81"/>
        <v>High Grade Span Group/High</v>
      </c>
      <c r="AD146" s="367" t="str">
        <f t="shared" si="82"/>
        <v/>
      </c>
      <c r="AE146" s="368" t="str">
        <f t="shared" si="83"/>
        <v/>
      </c>
      <c r="AF146" s="368" t="str">
        <f t="shared" si="84"/>
        <v/>
      </c>
      <c r="AG146" s="369" t="str">
        <f t="shared" si="85"/>
        <v/>
      </c>
      <c r="AH146" s="368" t="str">
        <f t="shared" si="86"/>
        <v/>
      </c>
      <c r="AI146" s="368" t="str">
        <f t="shared" si="87"/>
        <v/>
      </c>
      <c r="AJ146" s="369" t="str">
        <f t="shared" si="88"/>
        <v/>
      </c>
      <c r="AK146" s="368" t="str">
        <f t="shared" si="89"/>
        <v/>
      </c>
      <c r="AL146" s="368" t="str">
        <f t="shared" si="90"/>
        <v/>
      </c>
      <c r="AM146" s="369" t="str">
        <f t="shared" si="91"/>
        <v/>
      </c>
      <c r="AN146" s="370" t="str">
        <f t="shared" si="92"/>
        <v/>
      </c>
      <c r="AO146" s="371" t="str">
        <f t="shared" si="93"/>
        <v/>
      </c>
      <c r="AP146" s="368" t="str">
        <f t="shared" si="94"/>
        <v/>
      </c>
      <c r="AQ146" s="369" t="str">
        <f t="shared" si="95"/>
        <v/>
      </c>
      <c r="AR146" s="371" t="str">
        <f t="shared" si="96"/>
        <v/>
      </c>
      <c r="AS146" s="368" t="str">
        <f t="shared" si="97"/>
        <v/>
      </c>
      <c r="AT146" s="369" t="str">
        <f t="shared" si="98"/>
        <v/>
      </c>
      <c r="AU146" s="371" t="str">
        <f t="shared" si="99"/>
        <v/>
      </c>
      <c r="AV146" s="368" t="str">
        <f t="shared" si="100"/>
        <v/>
      </c>
      <c r="AW146" s="369" t="str">
        <f t="shared" si="101"/>
        <v/>
      </c>
      <c r="AX146" s="372"/>
      <c r="AY146" s="369" t="str">
        <f t="shared" si="102"/>
        <v/>
      </c>
      <c r="AZ146" s="369" t="str">
        <f t="shared" si="103"/>
        <v/>
      </c>
      <c r="BA146" s="373" t="str">
        <f t="shared" si="104"/>
        <v/>
      </c>
      <c r="BB146" s="374" t="str">
        <f t="shared" si="105"/>
        <v/>
      </c>
      <c r="BC146" s="375" t="str">
        <f t="shared" si="106"/>
        <v/>
      </c>
      <c r="BD146" s="373" t="str">
        <f t="shared" si="107"/>
        <v/>
      </c>
      <c r="BE146" s="374" t="str">
        <f t="shared" si="108"/>
        <v/>
      </c>
      <c r="BF146" s="375" t="str">
        <f t="shared" si="109"/>
        <v/>
      </c>
      <c r="BG146" s="373" t="str">
        <f t="shared" si="110"/>
        <v/>
      </c>
      <c r="BH146" s="376" t="str">
        <f t="shared" si="111"/>
        <v/>
      </c>
      <c r="BI146" s="377" t="str">
        <f t="shared" si="112"/>
        <v/>
      </c>
      <c r="BJ146" s="377" t="str">
        <f t="shared" si="113"/>
        <v/>
      </c>
      <c r="BK146" s="378" t="str">
        <f t="shared" si="114"/>
        <v/>
      </c>
      <c r="BL146" s="379" t="str">
        <f t="shared" si="121"/>
        <v/>
      </c>
      <c r="BM146" s="380" t="str">
        <f t="shared" si="122"/>
        <v/>
      </c>
      <c r="BN146" s="381" t="str">
        <f t="shared" si="123"/>
        <v/>
      </c>
      <c r="BO146" s="382" t="str">
        <f t="shared" si="124"/>
        <v/>
      </c>
      <c r="BP146" s="380" t="str">
        <f t="shared" si="125"/>
        <v/>
      </c>
      <c r="BQ146" s="381" t="str">
        <f t="shared" si="126"/>
        <v/>
      </c>
      <c r="BR146" s="382" t="str">
        <f t="shared" si="127"/>
        <v/>
      </c>
      <c r="BS146" s="380" t="str">
        <f t="shared" si="128"/>
        <v/>
      </c>
      <c r="BT146" s="363" t="str">
        <f t="shared" si="129"/>
        <v/>
      </c>
      <c r="BU146" s="377" t="str">
        <f t="shared" si="115"/>
        <v/>
      </c>
      <c r="BV146" s="377" t="str">
        <f t="shared" si="116"/>
        <v/>
      </c>
      <c r="BW146" s="377" t="str">
        <f t="shared" si="117"/>
        <v/>
      </c>
      <c r="BX146" s="383" t="str">
        <f t="shared" si="118"/>
        <v/>
      </c>
      <c r="BY146" s="38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86"/>
      <c r="AF147" s="387"/>
      <c r="AG147" s="388"/>
      <c r="AH147" s="386"/>
      <c r="AI147" s="387">
        <f>SUM(AI22:AI32)</f>
        <v>0</v>
      </c>
      <c r="AJ147" s="388" t="str">
        <f>IF(AI147="","",IF(AI147&gt;=$CA$12,"Yes",IF(AI147&lt;#REF!,"NC")))</f>
        <v>Yes</v>
      </c>
      <c r="AK147" s="386"/>
      <c r="AL147" s="389"/>
      <c r="AM147" s="388"/>
      <c r="AN147" s="390"/>
      <c r="AO147" s="386"/>
      <c r="AP147" s="391"/>
      <c r="AQ147" s="388"/>
      <c r="AR147" s="386"/>
      <c r="AS147" s="387"/>
      <c r="AT147" s="388"/>
      <c r="AU147" s="386"/>
      <c r="AV147" s="389"/>
      <c r="AW147" s="388"/>
      <c r="AX147" s="392"/>
      <c r="AY147" s="386"/>
      <c r="AZ147" s="386"/>
      <c r="BA147" s="388"/>
      <c r="BB147" s="386"/>
      <c r="BC147" s="386"/>
      <c r="BD147" s="388"/>
      <c r="BE147" s="386"/>
      <c r="BF147" s="386"/>
      <c r="BG147" s="388"/>
      <c r="BH147" s="393"/>
      <c r="BI147" s="394"/>
      <c r="BJ147" s="394"/>
      <c r="BK147" s="395"/>
      <c r="BL147" s="386"/>
      <c r="BM147" s="386"/>
      <c r="BN147" s="388"/>
      <c r="BO147" s="386"/>
      <c r="BP147" s="386"/>
      <c r="BQ147" s="388"/>
      <c r="BR147" s="386"/>
      <c r="BS147" s="386"/>
      <c r="BT147" s="388"/>
      <c r="BU147" s="394"/>
      <c r="BV147" s="394"/>
      <c r="BW147" s="394"/>
      <c r="BX147" s="394"/>
      <c r="BY147" s="39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password="DC65" sheet="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Y19:Y20"/>
    <mergeCell ref="Z19:Z20"/>
    <mergeCell ref="AA19:AA20"/>
    <mergeCell ref="AB19:AB20"/>
    <mergeCell ref="AC19:AC20"/>
    <mergeCell ref="AD19:AD20"/>
    <mergeCell ref="AE19:AG19"/>
    <mergeCell ref="BL19:BN19"/>
    <mergeCell ref="BO19:BQ19"/>
    <mergeCell ref="BR19:BT19"/>
    <mergeCell ref="C21:D21"/>
    <mergeCell ref="AH19:AJ19"/>
    <mergeCell ref="AK19:AM19"/>
    <mergeCell ref="AO19:AQ19"/>
    <mergeCell ref="AR19:AT19"/>
    <mergeCell ref="AU19:AW19"/>
    <mergeCell ref="BH19:BK19"/>
  </mergeCells>
  <conditionalFormatting sqref="R22:R146 U22:U146 BB22:BB146 BE22:BE146 BR22:BR146 BO22:BO146">
    <cfRule type="cellIs" dxfId="86" priority="27" stopIfTrue="1" operator="between">
      <formula>$R$18</formula>
      <formula>$T$18</formula>
    </cfRule>
    <cfRule type="cellIs" dxfId="85" priority="28" stopIfTrue="1" operator="equal">
      <formula>"""yes"""</formula>
    </cfRule>
    <cfRule type="cellIs" dxfId="84" priority="29" stopIfTrue="1" operator="equal">
      <formula>"NC"</formula>
    </cfRule>
  </conditionalFormatting>
  <conditionalFormatting sqref="S22:S146 P22:P146 V22:V146 BC22:BC146 BF22:BF146 BP22:BP146 BM22:BM146 BS22:BS146">
    <cfRule type="cellIs" dxfId="83" priority="26" stopIfTrue="1" operator="equal">
      <formula>"""NC"""</formula>
    </cfRule>
  </conditionalFormatting>
  <conditionalFormatting sqref="O22:O146 BL22:BL146">
    <cfRule type="cellIs" dxfId="82" priority="25" stopIfTrue="1" operator="equal">
      <formula>"NC"</formula>
    </cfRule>
  </conditionalFormatting>
  <conditionalFormatting sqref="L22:N146">
    <cfRule type="cellIs" dxfId="81" priority="24" stopIfTrue="1" operator="equal">
      <formula>"NC"</formula>
    </cfRule>
  </conditionalFormatting>
  <conditionalFormatting sqref="BU22:BW146">
    <cfRule type="cellIs" dxfId="80" priority="23" stopIfTrue="1" operator="equal">
      <formula>"NC"</formula>
    </cfRule>
  </conditionalFormatting>
  <conditionalFormatting sqref="BH22:BH146">
    <cfRule type="cellIs" dxfId="79" priority="21" stopIfTrue="1" operator="greaterThan">
      <formula>$F$16</formula>
    </cfRule>
    <cfRule type="cellIs" dxfId="78" priority="22" stopIfTrue="1" operator="lessThan">
      <formula>$F$16</formula>
    </cfRule>
  </conditionalFormatting>
  <conditionalFormatting sqref="AN22:AN146">
    <cfRule type="cellIs" dxfId="77" priority="19" stopIfTrue="1" operator="equal">
      <formula>"above"</formula>
    </cfRule>
    <cfRule type="cellIs" dxfId="76" priority="20" stopIfTrue="1" operator="equal">
      <formula>"below"</formula>
    </cfRule>
  </conditionalFormatting>
  <conditionalFormatting sqref="BY22:BY146">
    <cfRule type="cellIs" dxfId="75" priority="17" stopIfTrue="1" operator="equal">
      <formula>$BX$16</formula>
    </cfRule>
    <cfRule type="cellIs" dxfId="74" priority="18" stopIfTrue="1" operator="equal">
      <formula>$BX$15</formula>
    </cfRule>
  </conditionalFormatting>
  <conditionalFormatting sqref="BX22:BX146">
    <cfRule type="cellIs" dxfId="73" priority="16" stopIfTrue="1" operator="greaterThan">
      <formula>0</formula>
    </cfRule>
  </conditionalFormatting>
  <conditionalFormatting sqref="T22:T146">
    <cfRule type="cellIs" dxfId="72" priority="14" stopIfTrue="1" operator="between">
      <formula>0.1</formula>
      <formula>0.9</formula>
    </cfRule>
    <cfRule type="cellIs" dxfId="71" priority="15" stopIfTrue="1" operator="between">
      <formula>1.100001</formula>
      <formula>5</formula>
    </cfRule>
  </conditionalFormatting>
  <conditionalFormatting sqref="Q22:Q146 W22:W146 BA22:BA146 BD22:BD146 BG22:BG146 BQ22:BQ146 BT22:BT146 BN22:BN146">
    <cfRule type="cellIs" dxfId="70" priority="12" stopIfTrue="1" operator="between">
      <formula>0.1</formula>
      <formula>0.9</formula>
    </cfRule>
    <cfRule type="cellIs" dxfId="69" priority="13" stopIfTrue="1" operator="between">
      <formula>1.1000001</formula>
      <formula>5</formula>
    </cfRule>
  </conditionalFormatting>
  <conditionalFormatting sqref="BI22:BK146">
    <cfRule type="cellIs" dxfId="68" priority="11" stopIfTrue="1" operator="equal">
      <formula>"NC"</formula>
    </cfRule>
  </conditionalFormatting>
  <conditionalFormatting sqref="C9 I9 K9">
    <cfRule type="cellIs" dxfId="67" priority="10" stopIfTrue="1" operator="equal">
      <formula>0</formula>
    </cfRule>
  </conditionalFormatting>
  <conditionalFormatting sqref="E9">
    <cfRule type="cellIs" dxfId="66" priority="4" stopIfTrue="1" operator="equal">
      <formula>0</formula>
    </cfRule>
  </conditionalFormatting>
  <conditionalFormatting sqref="C5:D5 J5">
    <cfRule type="cellIs" dxfId="65" priority="9" stopIfTrue="1" operator="equal">
      <formula>0</formula>
    </cfRule>
  </conditionalFormatting>
  <conditionalFormatting sqref="C5:D5 J5 C9 I9">
    <cfRule type="cellIs" dxfId="64" priority="8" stopIfTrue="1" operator="equal">
      <formula>0</formula>
    </cfRule>
  </conditionalFormatting>
  <conditionalFormatting sqref="BK9:BL9">
    <cfRule type="cellIs" dxfId="63" priority="7" stopIfTrue="1" operator="equal">
      <formula>0</formula>
    </cfRule>
  </conditionalFormatting>
  <conditionalFormatting sqref="E9">
    <cfRule type="cellIs" dxfId="62" priority="3" stopIfTrue="1" operator="equal">
      <formula>0</formula>
    </cfRule>
  </conditionalFormatting>
  <conditionalFormatting sqref="BI9">
    <cfRule type="cellIs" dxfId="61" priority="6" stopIfTrue="1" operator="equal">
      <formula>0</formula>
    </cfRule>
  </conditionalFormatting>
  <conditionalFormatting sqref="BI9">
    <cfRule type="cellIs" dxfId="60" priority="5" stopIfTrue="1" operator="equal">
      <formula>0</formula>
    </cfRule>
  </conditionalFormatting>
  <conditionalFormatting sqref="F9">
    <cfRule type="cellIs" dxfId="59" priority="2" stopIfTrue="1" operator="equal">
      <formula>0</formula>
    </cfRule>
  </conditionalFormatting>
  <conditionalFormatting sqref="F9">
    <cfRule type="cellIs" dxfId="58" priority="1" stopIfTrue="1" operator="equal">
      <formula>0</formula>
    </cfRule>
  </conditionalFormatting>
  <dataValidations count="6">
    <dataValidation type="custom" allowBlank="1" showInputMessage="1" showErrorMessage="1" errorTitle="Enter a Y" error="All Campuses must be Title I or Skipped" sqref="D22:D137">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dataValidation type="textLength" allowBlank="1" showInputMessage="1" showErrorMessage="1" error="Please enter three-digit campus number" sqref="B22:B137">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U153"/>
  <sheetViews>
    <sheetView zoomScale="60" zoomScaleNormal="60" workbookViewId="0">
      <pane ySplit="21" topLeftCell="A22" activePane="bottomLeft" state="frozen"/>
      <selection activeCell="B22" sqref="B22"/>
      <selection pane="bottomLeft" activeCell="B22" sqref="B22"/>
    </sheetView>
  </sheetViews>
  <sheetFormatPr defaultColWidth="0.109375" defaultRowHeight="13.2" zeroHeight="1" x14ac:dyDescent="0.25"/>
  <cols>
    <col min="1" max="1" width="7.109375" style="13" customWidth="1"/>
    <col min="2" max="2" width="11" style="14" customWidth="1"/>
    <col min="3" max="3" width="36.33203125" style="15" customWidth="1"/>
    <col min="4" max="4" width="15.44140625" style="16" customWidth="1"/>
    <col min="5" max="5" width="15" style="18" hidden="1" customWidth="1"/>
    <col min="6" max="6" width="12.88671875" style="396" customWidth="1"/>
    <col min="7" max="7" width="15.33203125" style="397" customWidth="1"/>
    <col min="8" max="8" width="19.5546875" style="17" customWidth="1"/>
    <col min="9" max="9" width="20" style="3" customWidth="1"/>
    <col min="10" max="10" width="15.33203125" style="3" customWidth="1"/>
    <col min="11" max="11" width="21.44140625" style="3" hidden="1" customWidth="1"/>
    <col min="12" max="12" width="13.33203125" style="3" hidden="1" customWidth="1"/>
    <col min="13" max="13" width="12" style="3" hidden="1" customWidth="1"/>
    <col min="14" max="14" width="10.6640625" style="10" hidden="1" customWidth="1"/>
    <col min="15" max="15" width="12" style="3" hidden="1" customWidth="1"/>
    <col min="16" max="16" width="16.44140625" style="8" hidden="1" customWidth="1"/>
    <col min="17" max="17" width="13.6640625" style="3" hidden="1" customWidth="1"/>
    <col min="18" max="18" width="14.332031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664062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33203125" style="2" hidden="1" customWidth="1"/>
    <col min="34" max="34" width="19.109375" style="2" hidden="1" customWidth="1"/>
    <col min="35" max="35" width="19.44140625" style="2" hidden="1" customWidth="1"/>
    <col min="36" max="36" width="16.332031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33203125" style="2" hidden="1" customWidth="1"/>
    <col min="47" max="47" width="19.109375" style="2" hidden="1" customWidth="1"/>
    <col min="48" max="48" width="15.5546875" style="2" hidden="1" customWidth="1"/>
    <col min="49" max="49" width="16.33203125" style="2" hidden="1" customWidth="1"/>
    <col min="50" max="50" width="21.44140625" style="398" hidden="1" customWidth="1"/>
    <col min="51" max="51" width="22" style="2" hidden="1" customWidth="1"/>
    <col min="52" max="52" width="20.109375" style="2" hidden="1" customWidth="1"/>
    <col min="53" max="53" width="18.33203125" style="2" hidden="1" customWidth="1"/>
    <col min="54" max="54" width="22" style="2" hidden="1" customWidth="1"/>
    <col min="55" max="55" width="20.109375" style="2" hidden="1" customWidth="1"/>
    <col min="56" max="56" width="18.33203125" style="2" hidden="1" customWidth="1"/>
    <col min="57" max="57" width="16.33203125" style="2" hidden="1" customWidth="1"/>
    <col min="58" max="58" width="20.88671875" style="2" hidden="1" customWidth="1"/>
    <col min="59" max="59" width="18.33203125" style="2" hidden="1" customWidth="1"/>
    <col min="60" max="60" width="14" style="399" customWidth="1"/>
    <col min="61" max="62" width="33.6640625" style="2" customWidth="1"/>
    <col min="63" max="63" width="33.6640625" style="400" customWidth="1"/>
    <col min="64" max="64" width="17" style="2" hidden="1" customWidth="1"/>
    <col min="65" max="65" width="15.6640625" style="2" hidden="1" customWidth="1"/>
    <col min="66" max="66" width="12.109375" style="2" hidden="1" customWidth="1"/>
    <col min="67" max="67" width="16.44140625" style="2" hidden="1" customWidth="1"/>
    <col min="68" max="70" width="15.6640625" style="2" hidden="1" customWidth="1"/>
    <col min="71" max="71" width="13.33203125" style="2" hidden="1" customWidth="1"/>
    <col min="72" max="72" width="15.6640625" style="2" hidden="1" customWidth="1"/>
    <col min="73" max="75" width="8.6640625" style="2" hidden="1" customWidth="1"/>
    <col min="76" max="77" width="15.6640625" style="2" hidden="1" customWidth="1"/>
    <col min="78" max="255" width="27" style="2" hidden="1" customWidth="1"/>
    <col min="256" max="16384" width="0.109375" style="2"/>
  </cols>
  <sheetData>
    <row r="1" spans="1:77" ht="78" customHeight="1" thickTop="1" x14ac:dyDescent="0.25">
      <c r="A1" s="922" t="s">
        <v>50</v>
      </c>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4"/>
      <c r="BL1" s="458"/>
      <c r="BM1" s="458"/>
      <c r="BN1" s="458"/>
      <c r="BO1" s="458"/>
      <c r="BP1" s="458"/>
      <c r="BQ1" s="458"/>
      <c r="BR1" s="458"/>
      <c r="BS1" s="458"/>
      <c r="BT1" s="459"/>
    </row>
    <row r="2" spans="1:77" ht="12.75" customHeight="1" thickBot="1" x14ac:dyDescent="0.3">
      <c r="A2" s="925"/>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7"/>
      <c r="BL2" s="81"/>
      <c r="BM2" s="81"/>
      <c r="BN2" s="81"/>
      <c r="BO2" s="81"/>
      <c r="BP2" s="81"/>
      <c r="BQ2" s="81"/>
      <c r="BR2" s="81"/>
      <c r="BS2" s="81"/>
      <c r="BT2" s="400"/>
    </row>
    <row r="3" spans="1:77" ht="23.4" thickBot="1" x14ac:dyDescent="0.3">
      <c r="A3" s="888" t="s">
        <v>51</v>
      </c>
      <c r="B3" s="889"/>
      <c r="C3" s="889"/>
      <c r="D3" s="889"/>
      <c r="E3" s="889"/>
      <c r="F3" s="889"/>
      <c r="G3" s="889"/>
      <c r="H3" s="889"/>
      <c r="I3" s="889"/>
      <c r="J3" s="889"/>
      <c r="K3" s="717"/>
      <c r="L3" s="717"/>
      <c r="M3" s="717"/>
      <c r="N3" s="717"/>
      <c r="O3" s="717"/>
      <c r="P3" s="718"/>
      <c r="Q3" s="717"/>
      <c r="R3" s="719"/>
      <c r="S3" s="718"/>
      <c r="T3" s="719"/>
      <c r="U3" s="719"/>
      <c r="V3" s="718"/>
      <c r="W3" s="719"/>
      <c r="X3" s="720"/>
      <c r="Y3" s="721"/>
      <c r="Z3" s="721"/>
      <c r="AA3" s="721"/>
      <c r="AB3" s="722"/>
      <c r="AC3" s="722"/>
      <c r="AD3" s="722"/>
      <c r="AE3" s="722"/>
      <c r="AF3" s="722"/>
      <c r="AG3" s="722"/>
      <c r="AH3" s="722"/>
      <c r="AI3" s="722"/>
      <c r="AJ3" s="722"/>
      <c r="AK3" s="722"/>
      <c r="AL3" s="722"/>
      <c r="AM3" s="722"/>
      <c r="AN3" s="722"/>
      <c r="AO3" s="722"/>
      <c r="AP3" s="722"/>
      <c r="AQ3" s="722"/>
      <c r="AR3" s="722"/>
      <c r="AS3" s="722"/>
      <c r="AT3" s="722"/>
      <c r="AU3" s="722"/>
      <c r="AV3" s="722"/>
      <c r="AW3" s="722"/>
      <c r="AX3" s="723"/>
      <c r="AY3" s="722"/>
      <c r="AZ3" s="722"/>
      <c r="BA3" s="722"/>
      <c r="BB3" s="722"/>
      <c r="BC3" s="722"/>
      <c r="BD3" s="722"/>
      <c r="BE3" s="722"/>
      <c r="BF3" s="722"/>
      <c r="BG3" s="722"/>
      <c r="BH3" s="889"/>
      <c r="BI3" s="889"/>
      <c r="BJ3" s="889"/>
      <c r="BK3" s="890"/>
      <c r="BL3" s="81"/>
      <c r="BM3" s="81"/>
      <c r="BN3" s="81"/>
      <c r="BO3" s="81"/>
      <c r="BP3" s="81"/>
      <c r="BQ3" s="81"/>
      <c r="BR3" s="81"/>
      <c r="BS3" s="81"/>
      <c r="BT3" s="400"/>
    </row>
    <row r="4" spans="1:77" ht="9.9" customHeight="1" thickBot="1" x14ac:dyDescent="0.3">
      <c r="A4" s="488"/>
      <c r="B4" s="489"/>
      <c r="C4" s="489"/>
      <c r="D4" s="489"/>
      <c r="E4" s="489"/>
      <c r="F4" s="489"/>
      <c r="G4" s="489"/>
      <c r="H4" s="489"/>
      <c r="I4" s="489"/>
      <c r="J4" s="489"/>
      <c r="K4" s="491"/>
      <c r="L4" s="491"/>
      <c r="M4" s="491"/>
      <c r="N4" s="491"/>
      <c r="O4" s="491"/>
      <c r="P4" s="492"/>
      <c r="Q4" s="491"/>
      <c r="R4" s="493"/>
      <c r="S4" s="492"/>
      <c r="T4" s="493"/>
      <c r="U4" s="493"/>
      <c r="V4" s="492"/>
      <c r="W4" s="493"/>
      <c r="X4" s="494"/>
      <c r="Y4" s="495"/>
      <c r="Z4" s="495"/>
      <c r="AA4" s="495"/>
      <c r="AB4" s="248"/>
      <c r="AC4" s="248"/>
      <c r="AD4" s="248"/>
      <c r="AE4" s="248"/>
      <c r="AF4" s="248"/>
      <c r="AG4" s="248"/>
      <c r="AH4" s="248"/>
      <c r="AI4" s="248"/>
      <c r="AJ4" s="248"/>
      <c r="AK4" s="248"/>
      <c r="AL4" s="248"/>
      <c r="AM4" s="248"/>
      <c r="AN4" s="248"/>
      <c r="AO4" s="248"/>
      <c r="AP4" s="248"/>
      <c r="AQ4" s="248"/>
      <c r="AR4" s="248"/>
      <c r="AS4" s="248"/>
      <c r="AT4" s="248"/>
      <c r="AU4" s="248"/>
      <c r="AV4" s="248"/>
      <c r="AW4" s="248"/>
      <c r="AX4" s="496"/>
      <c r="AY4" s="248"/>
      <c r="AZ4" s="248"/>
      <c r="BA4" s="248"/>
      <c r="BB4" s="248"/>
      <c r="BC4" s="248"/>
      <c r="BD4" s="248"/>
      <c r="BE4" s="248"/>
      <c r="BF4" s="248"/>
      <c r="BG4" s="248"/>
      <c r="BH4" s="489"/>
      <c r="BI4" s="489"/>
      <c r="BJ4" s="489"/>
      <c r="BK4" s="497"/>
      <c r="BL4" s="81"/>
      <c r="BM4" s="81"/>
      <c r="BN4" s="81"/>
      <c r="BO4" s="81"/>
      <c r="BP4" s="81"/>
      <c r="BQ4" s="81"/>
      <c r="BR4" s="81"/>
      <c r="BS4" s="81"/>
      <c r="BT4" s="400"/>
    </row>
    <row r="5" spans="1:77" ht="26.25" customHeight="1" thickBot="1" x14ac:dyDescent="0.3">
      <c r="A5" s="857" t="s">
        <v>53</v>
      </c>
      <c r="B5" s="858"/>
      <c r="C5" s="930">
        <f>a!D5</f>
        <v>0</v>
      </c>
      <c r="D5" s="931"/>
      <c r="E5" s="259"/>
      <c r="F5" s="440"/>
      <c r="G5" s="863" t="s">
        <v>52</v>
      </c>
      <c r="H5" s="863"/>
      <c r="I5" s="864"/>
      <c r="J5" s="714">
        <f>a!J5</f>
        <v>0</v>
      </c>
      <c r="K5" s="490"/>
      <c r="L5" s="491"/>
      <c r="M5" s="491"/>
      <c r="N5" s="491"/>
      <c r="O5" s="491"/>
      <c r="P5" s="492"/>
      <c r="Q5" s="491"/>
      <c r="R5" s="493"/>
      <c r="S5" s="492"/>
      <c r="T5" s="493"/>
      <c r="U5" s="493"/>
      <c r="V5" s="492"/>
      <c r="W5" s="493"/>
      <c r="X5" s="494"/>
      <c r="Y5" s="495"/>
      <c r="Z5" s="495"/>
      <c r="AA5" s="495"/>
      <c r="AB5" s="248"/>
      <c r="AC5" s="248"/>
      <c r="AD5" s="248"/>
      <c r="AE5" s="248"/>
      <c r="AF5" s="248"/>
      <c r="AG5" s="248"/>
      <c r="AH5" s="248"/>
      <c r="AI5" s="248"/>
      <c r="AJ5" s="248"/>
      <c r="AK5" s="248"/>
      <c r="AL5" s="248"/>
      <c r="AM5" s="248"/>
      <c r="AN5" s="248"/>
      <c r="AO5" s="248"/>
      <c r="AP5" s="248"/>
      <c r="AQ5" s="248"/>
      <c r="AR5" s="248"/>
      <c r="AS5" s="248"/>
      <c r="AT5" s="248"/>
      <c r="AU5" s="248"/>
      <c r="AV5" s="248"/>
      <c r="AW5" s="248"/>
      <c r="AX5" s="496"/>
      <c r="AY5" s="248"/>
      <c r="AZ5" s="248"/>
      <c r="BA5" s="248"/>
      <c r="BB5" s="248"/>
      <c r="BC5" s="248"/>
      <c r="BD5" s="248"/>
      <c r="BE5" s="248"/>
      <c r="BF5" s="248"/>
      <c r="BG5" s="248"/>
      <c r="BH5" s="489"/>
      <c r="BI5" s="489"/>
      <c r="BJ5" s="489"/>
      <c r="BK5" s="497"/>
      <c r="BL5" s="248"/>
      <c r="BM5" s="81"/>
      <c r="BN5" s="81"/>
      <c r="BO5" s="81"/>
      <c r="BP5" s="81"/>
      <c r="BQ5" s="81"/>
      <c r="BR5" s="81"/>
      <c r="BS5" s="81"/>
      <c r="BT5" s="400"/>
    </row>
    <row r="6" spans="1:77" ht="9.9" customHeight="1" thickBot="1" x14ac:dyDescent="0.3">
      <c r="A6" s="488"/>
      <c r="B6" s="489"/>
      <c r="C6" s="489"/>
      <c r="D6" s="489"/>
      <c r="E6" s="489"/>
      <c r="F6" s="489"/>
      <c r="G6" s="489"/>
      <c r="H6" s="489"/>
      <c r="I6" s="489"/>
      <c r="J6" s="489"/>
      <c r="K6" s="491"/>
      <c r="L6" s="491"/>
      <c r="M6" s="491"/>
      <c r="N6" s="491"/>
      <c r="O6" s="491"/>
      <c r="P6" s="492"/>
      <c r="Q6" s="491"/>
      <c r="R6" s="493"/>
      <c r="S6" s="492"/>
      <c r="T6" s="493"/>
      <c r="U6" s="493"/>
      <c r="V6" s="492"/>
      <c r="W6" s="493"/>
      <c r="X6" s="494"/>
      <c r="Y6" s="495"/>
      <c r="Z6" s="495"/>
      <c r="AA6" s="495"/>
      <c r="AB6" s="248"/>
      <c r="AC6" s="248"/>
      <c r="AD6" s="248"/>
      <c r="AE6" s="248"/>
      <c r="AF6" s="248"/>
      <c r="AG6" s="248"/>
      <c r="AH6" s="248"/>
      <c r="AI6" s="248"/>
      <c r="AJ6" s="248"/>
      <c r="AK6" s="248"/>
      <c r="AL6" s="248"/>
      <c r="AM6" s="248"/>
      <c r="AN6" s="248"/>
      <c r="AO6" s="248"/>
      <c r="AP6" s="248"/>
      <c r="AQ6" s="248"/>
      <c r="AR6" s="248"/>
      <c r="AS6" s="248"/>
      <c r="AT6" s="248"/>
      <c r="AU6" s="248"/>
      <c r="AV6" s="248"/>
      <c r="AW6" s="248"/>
      <c r="AX6" s="496"/>
      <c r="AY6" s="248"/>
      <c r="AZ6" s="248"/>
      <c r="BA6" s="248"/>
      <c r="BB6" s="248"/>
      <c r="BC6" s="248"/>
      <c r="BD6" s="248"/>
      <c r="BE6" s="248"/>
      <c r="BF6" s="248"/>
      <c r="BG6" s="248"/>
      <c r="BH6" s="489"/>
      <c r="BI6" s="489"/>
      <c r="BJ6" s="489"/>
      <c r="BK6" s="497"/>
      <c r="BL6" s="248"/>
      <c r="BM6" s="81"/>
      <c r="BN6" s="81"/>
      <c r="BO6" s="81"/>
      <c r="BP6" s="81"/>
      <c r="BQ6" s="81"/>
      <c r="BR6" s="81"/>
      <c r="BS6" s="81"/>
      <c r="BT6" s="400"/>
    </row>
    <row r="7" spans="1:77" ht="23.4" thickBot="1" x14ac:dyDescent="0.3">
      <c r="A7" s="888" t="s">
        <v>54</v>
      </c>
      <c r="B7" s="889"/>
      <c r="C7" s="889"/>
      <c r="D7" s="889"/>
      <c r="E7" s="889"/>
      <c r="F7" s="889"/>
      <c r="G7" s="889"/>
      <c r="H7" s="889"/>
      <c r="I7" s="889"/>
      <c r="J7" s="889"/>
      <c r="K7" s="889"/>
      <c r="L7" s="889"/>
      <c r="M7" s="491"/>
      <c r="N7" s="491"/>
      <c r="O7" s="491"/>
      <c r="P7" s="492"/>
      <c r="Q7" s="491"/>
      <c r="R7" s="493"/>
      <c r="S7" s="492"/>
      <c r="T7" s="493"/>
      <c r="U7" s="493"/>
      <c r="V7" s="492"/>
      <c r="W7" s="493"/>
      <c r="X7" s="494"/>
      <c r="Y7" s="495"/>
      <c r="Z7" s="495"/>
      <c r="AA7" s="495"/>
      <c r="AB7" s="248"/>
      <c r="AC7" s="248"/>
      <c r="AD7" s="248"/>
      <c r="AE7" s="248"/>
      <c r="AF7" s="248"/>
      <c r="AG7" s="248"/>
      <c r="AH7" s="248"/>
      <c r="AI7" s="248"/>
      <c r="AJ7" s="248"/>
      <c r="AK7" s="248"/>
      <c r="AL7" s="248"/>
      <c r="AM7" s="248"/>
      <c r="AN7" s="248"/>
      <c r="AO7" s="248"/>
      <c r="AP7" s="248"/>
      <c r="AQ7" s="248"/>
      <c r="AR7" s="248"/>
      <c r="AS7" s="248"/>
      <c r="AT7" s="248"/>
      <c r="AU7" s="248"/>
      <c r="AV7" s="248"/>
      <c r="AW7" s="248"/>
      <c r="AX7" s="496"/>
      <c r="AY7" s="248"/>
      <c r="AZ7" s="248"/>
      <c r="BA7" s="248"/>
      <c r="BB7" s="248"/>
      <c r="BC7" s="248"/>
      <c r="BD7" s="248"/>
      <c r="BE7" s="248"/>
      <c r="BF7" s="248"/>
      <c r="BG7" s="248"/>
      <c r="BH7" s="889"/>
      <c r="BI7" s="889"/>
      <c r="BJ7" s="889"/>
      <c r="BK7" s="890"/>
      <c r="BL7" s="248"/>
      <c r="BM7" s="81"/>
      <c r="BN7" s="81"/>
      <c r="BO7" s="81"/>
      <c r="BP7" s="81"/>
      <c r="BQ7" s="81"/>
      <c r="BR7" s="81"/>
      <c r="BS7" s="81"/>
      <c r="BT7" s="400"/>
    </row>
    <row r="8" spans="1:77" ht="9.9" customHeight="1" thickBot="1" x14ac:dyDescent="0.3">
      <c r="A8" s="251"/>
      <c r="B8" s="252"/>
      <c r="C8" s="252"/>
      <c r="D8" s="252"/>
      <c r="E8" s="751"/>
      <c r="F8" s="751"/>
      <c r="G8" s="751"/>
      <c r="H8" s="252"/>
      <c r="I8" s="252"/>
      <c r="J8" s="252"/>
      <c r="K8" s="252"/>
      <c r="L8" s="253"/>
      <c r="M8" s="491"/>
      <c r="N8" s="491"/>
      <c r="O8" s="491"/>
      <c r="P8" s="492"/>
      <c r="Q8" s="491"/>
      <c r="R8" s="493"/>
      <c r="S8" s="492"/>
      <c r="T8" s="493"/>
      <c r="U8" s="493"/>
      <c r="V8" s="492"/>
      <c r="W8" s="493"/>
      <c r="X8" s="494"/>
      <c r="Y8" s="495"/>
      <c r="Z8" s="495"/>
      <c r="AA8" s="495"/>
      <c r="AB8" s="248"/>
      <c r="AC8" s="248"/>
      <c r="AD8" s="248"/>
      <c r="AE8" s="248"/>
      <c r="AF8" s="248"/>
      <c r="AG8" s="248"/>
      <c r="AH8" s="248"/>
      <c r="AI8" s="248"/>
      <c r="AJ8" s="248"/>
      <c r="AK8" s="248"/>
      <c r="AL8" s="248"/>
      <c r="AM8" s="248"/>
      <c r="AN8" s="248"/>
      <c r="AO8" s="248"/>
      <c r="AP8" s="248"/>
      <c r="AQ8" s="248"/>
      <c r="AR8" s="248"/>
      <c r="AS8" s="248"/>
      <c r="AT8" s="248"/>
      <c r="AU8" s="248"/>
      <c r="AV8" s="248"/>
      <c r="AW8" s="248"/>
      <c r="AX8" s="496"/>
      <c r="AY8" s="248"/>
      <c r="AZ8" s="248"/>
      <c r="BA8" s="248"/>
      <c r="BB8" s="248"/>
      <c r="BC8" s="248"/>
      <c r="BD8" s="248"/>
      <c r="BE8" s="248"/>
      <c r="BF8" s="248"/>
      <c r="BG8" s="248"/>
      <c r="BH8" s="252"/>
      <c r="BI8" s="252"/>
      <c r="BJ8" s="252"/>
      <c r="BK8" s="253"/>
      <c r="BL8" s="248"/>
      <c r="BM8" s="81"/>
      <c r="BN8" s="81"/>
      <c r="BO8" s="81"/>
      <c r="BP8" s="81"/>
      <c r="BQ8" s="81"/>
      <c r="BR8" s="81"/>
      <c r="BS8" s="81"/>
      <c r="BT8" s="400"/>
    </row>
    <row r="9" spans="1:77" ht="26.25" customHeight="1" thickBot="1" x14ac:dyDescent="0.3">
      <c r="A9" s="251"/>
      <c r="B9" s="713" t="s">
        <v>55</v>
      </c>
      <c r="C9" s="716">
        <f>a!M5</f>
        <v>0</v>
      </c>
      <c r="D9" s="713" t="s">
        <v>178</v>
      </c>
      <c r="E9" s="726"/>
      <c r="F9" s="1005">
        <f>a!M7</f>
        <v>0</v>
      </c>
      <c r="G9" s="933"/>
      <c r="H9" s="713" t="s">
        <v>56</v>
      </c>
      <c r="I9" s="932">
        <f>a!S5</f>
        <v>0</v>
      </c>
      <c r="J9" s="933"/>
      <c r="K9" s="255" t="e">
        <f>#REF!</f>
        <v>#REF!</v>
      </c>
      <c r="L9" s="253"/>
      <c r="M9" s="491"/>
      <c r="N9" s="491"/>
      <c r="O9" s="491"/>
      <c r="P9" s="492"/>
      <c r="Q9" s="491"/>
      <c r="R9" s="493"/>
      <c r="S9" s="492"/>
      <c r="T9" s="493"/>
      <c r="U9" s="493"/>
      <c r="V9" s="492"/>
      <c r="W9" s="493"/>
      <c r="X9" s="494"/>
      <c r="Y9" s="495"/>
      <c r="Z9" s="495"/>
      <c r="AA9" s="495"/>
      <c r="AB9" s="248"/>
      <c r="AC9" s="248"/>
      <c r="AD9" s="248"/>
      <c r="AE9" s="248"/>
      <c r="AF9" s="248"/>
      <c r="AG9" s="248"/>
      <c r="AH9" s="248"/>
      <c r="AI9" s="248"/>
      <c r="AJ9" s="248"/>
      <c r="AK9" s="248"/>
      <c r="AL9" s="248"/>
      <c r="AM9" s="248"/>
      <c r="AN9" s="248"/>
      <c r="AO9" s="248"/>
      <c r="AP9" s="248"/>
      <c r="AQ9" s="248"/>
      <c r="AR9" s="248"/>
      <c r="AS9" s="248"/>
      <c r="AT9" s="248"/>
      <c r="AU9" s="248"/>
      <c r="AV9" s="248"/>
      <c r="AW9" s="248"/>
      <c r="AX9" s="496"/>
      <c r="AY9" s="248"/>
      <c r="AZ9" s="248"/>
      <c r="BA9" s="248"/>
      <c r="BB9" s="248"/>
      <c r="BC9" s="248"/>
      <c r="BD9" s="248"/>
      <c r="BE9" s="248"/>
      <c r="BF9" s="248"/>
      <c r="BG9" s="248"/>
      <c r="BH9" s="713" t="s">
        <v>57</v>
      </c>
      <c r="BI9" s="715">
        <f>a!V5</f>
        <v>0</v>
      </c>
      <c r="BJ9" s="713" t="s">
        <v>58</v>
      </c>
      <c r="BK9" s="745">
        <f>a!S7</f>
        <v>0</v>
      </c>
      <c r="BL9" s="712"/>
      <c r="BM9" s="81"/>
      <c r="BN9" s="81"/>
      <c r="BO9" s="81"/>
      <c r="BP9" s="81"/>
      <c r="BQ9" s="81"/>
      <c r="BR9" s="81"/>
      <c r="BS9" s="81"/>
      <c r="BT9" s="400"/>
    </row>
    <row r="10" spans="1:77" ht="9.9" customHeight="1" thickBot="1" x14ac:dyDescent="0.3">
      <c r="A10" s="401"/>
      <c r="B10" s="402"/>
      <c r="C10" s="402"/>
      <c r="D10" s="402"/>
      <c r="E10" s="403"/>
      <c r="F10" s="403"/>
      <c r="G10" s="403"/>
      <c r="H10" s="402"/>
      <c r="I10" s="402"/>
      <c r="J10" s="402"/>
      <c r="K10" s="402"/>
      <c r="L10" s="404"/>
      <c r="M10" s="498"/>
      <c r="N10" s="498"/>
      <c r="O10" s="498"/>
      <c r="P10" s="499"/>
      <c r="Q10" s="498"/>
      <c r="R10" s="500"/>
      <c r="S10" s="499"/>
      <c r="T10" s="500"/>
      <c r="U10" s="500"/>
      <c r="V10" s="499"/>
      <c r="W10" s="500"/>
      <c r="X10" s="501"/>
      <c r="Y10" s="502"/>
      <c r="Z10" s="502"/>
      <c r="AA10" s="502"/>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4"/>
      <c r="AY10" s="503"/>
      <c r="AZ10" s="503"/>
      <c r="BA10" s="503"/>
      <c r="BB10" s="503"/>
      <c r="BC10" s="503"/>
      <c r="BD10" s="503"/>
      <c r="BE10" s="503"/>
      <c r="BF10" s="503"/>
      <c r="BG10" s="503"/>
      <c r="BH10" s="402"/>
      <c r="BI10" s="402"/>
      <c r="BJ10" s="402"/>
      <c r="BK10" s="404"/>
      <c r="BL10" s="248"/>
      <c r="BM10" s="81"/>
      <c r="BN10" s="81"/>
      <c r="BO10" s="81"/>
      <c r="BP10" s="81"/>
      <c r="BQ10" s="81"/>
      <c r="BR10" s="81"/>
      <c r="BS10" s="81"/>
      <c r="BT10" s="400"/>
    </row>
    <row r="11" spans="1:77" ht="9.9" customHeight="1" thickTop="1" thickBot="1" x14ac:dyDescent="1.5">
      <c r="A11" s="251"/>
      <c r="B11" s="252"/>
      <c r="C11" s="252"/>
      <c r="D11" s="252"/>
      <c r="E11" s="252"/>
      <c r="F11" s="252"/>
      <c r="G11" s="252"/>
      <c r="H11" s="252"/>
      <c r="I11" s="252"/>
      <c r="J11" s="261"/>
      <c r="K11" s="262"/>
      <c r="L11" s="262"/>
      <c r="M11" s="262"/>
      <c r="N11" s="262"/>
      <c r="O11" s="262"/>
      <c r="P11" s="262"/>
      <c r="Q11" s="262"/>
      <c r="R11" s="263"/>
      <c r="S11" s="262"/>
      <c r="T11" s="263"/>
      <c r="U11" s="263"/>
      <c r="V11" s="262"/>
      <c r="W11" s="263"/>
      <c r="X11" s="35"/>
      <c r="Y11" s="35"/>
      <c r="Z11" s="36"/>
      <c r="AA11" s="36"/>
      <c r="AB11" s="264" t="e">
        <f>SUM(AO22:AO146)/SUM(AD22:AD146)*0.9</f>
        <v>#DIV/0!</v>
      </c>
      <c r="AC11" s="265" t="s">
        <v>68</v>
      </c>
      <c r="AD11" s="265"/>
      <c r="AE11" s="266"/>
      <c r="AF11" s="266"/>
      <c r="AG11" s="266"/>
      <c r="AH11" s="266"/>
      <c r="AI11" s="266"/>
      <c r="AJ11" s="266"/>
      <c r="AK11" s="266"/>
      <c r="AL11" s="266"/>
      <c r="AM11" s="266"/>
      <c r="AN11" s="266"/>
      <c r="AO11" s="266"/>
      <c r="AP11" s="266"/>
      <c r="AQ11" s="266"/>
      <c r="AR11" s="266"/>
      <c r="AS11" s="266"/>
      <c r="AT11" s="266"/>
      <c r="AU11" s="266"/>
      <c r="AV11" s="266"/>
      <c r="AW11" s="266"/>
      <c r="AX11" s="266"/>
      <c r="AY11" s="1006" t="s">
        <v>69</v>
      </c>
      <c r="AZ11" s="1006"/>
      <c r="BA11" s="1006"/>
      <c r="BB11" s="1006"/>
      <c r="BC11" s="1006"/>
      <c r="BD11" s="1006"/>
      <c r="BE11" s="1006"/>
      <c r="BF11" s="1006"/>
      <c r="BG11" s="1006"/>
      <c r="BH11" s="267"/>
      <c r="BI11" s="268"/>
      <c r="BJ11" s="268"/>
      <c r="BK11" s="269"/>
      <c r="BL11" s="1007" t="s">
        <v>69</v>
      </c>
      <c r="BM11" s="1007"/>
      <c r="BN11" s="1007"/>
      <c r="BO11" s="1007"/>
      <c r="BP11" s="1007"/>
      <c r="BQ11" s="1007"/>
      <c r="BR11" s="1007"/>
      <c r="BS11" s="1007"/>
      <c r="BT11" s="1008"/>
      <c r="BU11" s="270" t="str">
        <f>IF(BY14=0,"",IF($BY$17="N","",COUNTIF($BH$22:$BH$146,"&gt;0")))</f>
        <v/>
      </c>
      <c r="BV11" s="271" t="str">
        <f>IF(BY14=0,"",IF($BY$17="N","",COUNTIF($BH$22:$BH$146,"&gt;0")))</f>
        <v/>
      </c>
      <c r="BW11" s="271" t="str">
        <f>IF(BY14=0,"",IF($BY$17="N","",COUNTIF($BH$22:$BH$146,"&gt;0")))</f>
        <v/>
      </c>
      <c r="BX11" s="272"/>
      <c r="BY11" s="272"/>
    </row>
    <row r="12" spans="1:77" s="23" customFormat="1" ht="20.100000000000001" customHeight="1" thickBot="1" x14ac:dyDescent="0.3">
      <c r="A12" s="251"/>
      <c r="B12" s="252"/>
      <c r="C12" s="696" t="s">
        <v>147</v>
      </c>
      <c r="D12" s="252"/>
      <c r="E12" s="252"/>
      <c r="F12" s="252"/>
      <c r="G12" s="252"/>
      <c r="H12" s="252"/>
      <c r="I12" s="252"/>
      <c r="J12" s="273"/>
      <c r="K12" s="274" t="s">
        <v>70</v>
      </c>
      <c r="L12" s="275">
        <f>COUNT($B$22:$B$147)</f>
        <v>0</v>
      </c>
      <c r="M12" s="275">
        <f>COUNT($B$22:$B$147)</f>
        <v>0</v>
      </c>
      <c r="N12" s="275">
        <f>COUNT($B$22:$B$147)</f>
        <v>0</v>
      </c>
      <c r="O12" s="276">
        <f>COUNT($B$22:$B$147)</f>
        <v>0</v>
      </c>
      <c r="P12" s="276"/>
      <c r="Q12" s="276"/>
      <c r="R12" s="276">
        <f>COUNT($B$22:$B$147)</f>
        <v>0</v>
      </c>
      <c r="S12" s="276"/>
      <c r="T12" s="276"/>
      <c r="U12" s="276">
        <f>COUNT($B$22:$B$147)</f>
        <v>0</v>
      </c>
      <c r="V12" s="276"/>
      <c r="W12" s="276"/>
      <c r="X12" s="27"/>
      <c r="Y12" s="27"/>
      <c r="Z12" s="28"/>
      <c r="AA12" s="28"/>
      <c r="AB12" s="277" t="e">
        <f>SUM(AR22:AR146)/SUM(AD22:AD146)*0.9</f>
        <v>#DIV/0!</v>
      </c>
      <c r="AC12" s="278" t="s">
        <v>71</v>
      </c>
      <c r="AD12" s="279"/>
      <c r="AE12" s="280"/>
      <c r="AF12" s="280"/>
      <c r="AG12" s="280"/>
      <c r="AH12" s="280"/>
      <c r="AI12" s="280"/>
      <c r="AJ12" s="280"/>
      <c r="AK12" s="280"/>
      <c r="AL12" s="280"/>
      <c r="AM12" s="280"/>
      <c r="AN12" s="280"/>
      <c r="AO12" s="280"/>
      <c r="AP12" s="280"/>
      <c r="AQ12" s="280"/>
      <c r="AR12" s="280"/>
      <c r="AS12" s="280"/>
      <c r="AT12" s="280"/>
      <c r="AU12" s="280"/>
      <c r="AV12" s="280"/>
      <c r="AW12" s="280"/>
      <c r="AX12" s="274" t="s">
        <v>70</v>
      </c>
      <c r="AY12" s="276">
        <f>COUNT($BH$22:$BH$147)</f>
        <v>0</v>
      </c>
      <c r="AZ12" s="276"/>
      <c r="BA12" s="276"/>
      <c r="BB12" s="276">
        <f>COUNT($BH$22:$BH$147)</f>
        <v>0</v>
      </c>
      <c r="BC12" s="276"/>
      <c r="BD12" s="276"/>
      <c r="BE12" s="276">
        <f>COUNT($BH$22:$BH$147)</f>
        <v>0</v>
      </c>
      <c r="BF12" s="276"/>
      <c r="BG12" s="276"/>
      <c r="BH12" s="405" t="s">
        <v>70</v>
      </c>
      <c r="BI12" s="407" t="str">
        <f>IF($BY$17="y","",COUNTIF($BH$22:$BH$146,"&gt;0"))</f>
        <v/>
      </c>
      <c r="BJ12" s="407" t="str">
        <f>IF($BY$17="y","",COUNTIF($BH$22:$BH$146,"&gt;0"))</f>
        <v/>
      </c>
      <c r="BK12" s="408" t="str">
        <f>IF($BY$17="y","",COUNTIF($BH$22:$BH$146,"&gt;0"))</f>
        <v/>
      </c>
      <c r="BL12" s="997">
        <f>COUNT($BH$22:$BH$147)</f>
        <v>0</v>
      </c>
      <c r="BM12" s="997"/>
      <c r="BN12" s="997"/>
      <c r="BO12" s="997">
        <f>COUNT($BH$22:$BH$147)</f>
        <v>0</v>
      </c>
      <c r="BP12" s="997"/>
      <c r="BQ12" s="997"/>
      <c r="BR12" s="997">
        <f>COUNT($BH$22:$BH$147)</f>
        <v>0</v>
      </c>
      <c r="BS12" s="997"/>
      <c r="BT12" s="998"/>
      <c r="BU12" s="281" t="str">
        <f>IF(BY14=0,"",IF($BY$17="N","",COUNTIF($BY$22:$BY$146,"above")))</f>
        <v/>
      </c>
      <c r="BV12" s="281" t="str">
        <f>IF(BY14=0,"",IF($BY$17="N","",COUNTIF($BY22:$BY146,"above")))</f>
        <v/>
      </c>
      <c r="BW12" s="281" t="str">
        <f>IF(BY14=0,"",IF($BY$17="N","",COUNTIF($BY22:$BY146,"above")))</f>
        <v/>
      </c>
      <c r="BX12" s="282"/>
      <c r="BY12" s="282"/>
    </row>
    <row r="13" spans="1:77" s="24" customFormat="1" ht="20.100000000000001" customHeight="1" thickBot="1" x14ac:dyDescent="0.3">
      <c r="A13" s="251"/>
      <c r="B13" s="252"/>
      <c r="C13" s="696" t="s">
        <v>146</v>
      </c>
      <c r="D13" s="252"/>
      <c r="E13" s="252"/>
      <c r="F13" s="252"/>
      <c r="G13" s="252"/>
      <c r="H13" s="252"/>
      <c r="I13" s="252"/>
      <c r="J13" s="273"/>
      <c r="K13" s="274" t="s">
        <v>72</v>
      </c>
      <c r="L13" s="283">
        <f>COUNTIF($D$22:$D$147,"Y")</f>
        <v>0</v>
      </c>
      <c r="M13" s="283">
        <f>COUNTIF($D$22:$D$147,"Y")</f>
        <v>0</v>
      </c>
      <c r="N13" s="283">
        <f>COUNTIF($D$22:$D$147,"Y")</f>
        <v>0</v>
      </c>
      <c r="O13" s="284">
        <f>COUNTIF($D$22:$D$147,"Y")</f>
        <v>0</v>
      </c>
      <c r="P13" s="284"/>
      <c r="Q13" s="284"/>
      <c r="R13" s="284">
        <f>COUNTIF($D$22:$D$147,"Y")</f>
        <v>0</v>
      </c>
      <c r="S13" s="284"/>
      <c r="T13" s="284"/>
      <c r="U13" s="284">
        <f>COUNTIF($D$22:$D$147,"Y")</f>
        <v>0</v>
      </c>
      <c r="V13" s="284"/>
      <c r="W13" s="284"/>
      <c r="X13" s="29"/>
      <c r="Y13" s="30"/>
      <c r="Z13" s="28"/>
      <c r="AA13" s="28"/>
      <c r="AB13" s="277" t="e">
        <f>SUM(AD22:AD146)/SUM(AK22:AK146)*1.1</f>
        <v>#DIV/0!</v>
      </c>
      <c r="AC13" s="285" t="s">
        <v>73</v>
      </c>
      <c r="AD13" s="285"/>
      <c r="AE13" s="280"/>
      <c r="AF13" s="280"/>
      <c r="AG13" s="280"/>
      <c r="AH13" s="280"/>
      <c r="AI13" s="280"/>
      <c r="AJ13" s="280"/>
      <c r="AK13" s="280"/>
      <c r="AL13" s="280"/>
      <c r="AM13" s="280"/>
      <c r="AN13" s="280"/>
      <c r="AO13" s="280"/>
      <c r="AP13" s="280"/>
      <c r="AQ13" s="280"/>
      <c r="AR13" s="280"/>
      <c r="AS13" s="280"/>
      <c r="AT13" s="280"/>
      <c r="AU13" s="280"/>
      <c r="AV13" s="280"/>
      <c r="AW13" s="280"/>
      <c r="AX13" s="274" t="s">
        <v>72</v>
      </c>
      <c r="AY13" s="284">
        <f>COUNTIF($D$22:$D$147,"Y")</f>
        <v>0</v>
      </c>
      <c r="AZ13" s="284"/>
      <c r="BA13" s="284"/>
      <c r="BB13" s="284">
        <f>COUNTIF($D$22:$D$147,"Y")</f>
        <v>0</v>
      </c>
      <c r="BC13" s="284"/>
      <c r="BD13" s="284"/>
      <c r="BE13" s="284">
        <f>COUNTIF($D$22:$D$147,"Y")</f>
        <v>0</v>
      </c>
      <c r="BF13" s="284"/>
      <c r="BG13" s="284"/>
      <c r="BH13" s="406" t="s">
        <v>74</v>
      </c>
      <c r="BI13" s="409" t="str">
        <f>IF($BY$17="Y","",COUNTIF($BY$22:$BY$146,"above"))</f>
        <v/>
      </c>
      <c r="BJ13" s="409" t="str">
        <f>IF($BY$17="Y","",COUNTIF($BY$22:$BY$146,"above"))</f>
        <v/>
      </c>
      <c r="BK13" s="410" t="str">
        <f>IF($BY$17="Y","",COUNTIF($BY$22:$BY$146,"above"))</f>
        <v/>
      </c>
      <c r="BL13" s="997">
        <f>COUNTIF($D$22:$D$147,"Y")</f>
        <v>0</v>
      </c>
      <c r="BM13" s="997"/>
      <c r="BN13" s="997"/>
      <c r="BO13" s="997">
        <f>COUNTIF($D$22:$D$147,"Y")</f>
        <v>0</v>
      </c>
      <c r="BP13" s="997"/>
      <c r="BQ13" s="997"/>
      <c r="BR13" s="997">
        <f>COUNTIF($D$22:$D$147,"Y")</f>
        <v>0</v>
      </c>
      <c r="BS13" s="997"/>
      <c r="BT13" s="998"/>
      <c r="BU13" s="281" t="str">
        <f>IF(BY14=0,"",IF($BY$17="N","",COUNTIF($BY$22:$BY$146,"below")))</f>
        <v/>
      </c>
      <c r="BV13" s="281" t="str">
        <f>IF(BY14=0,"",IF($BY$17="N","",COUNTIF($BY22:$BY146,"below")))</f>
        <v/>
      </c>
      <c r="BW13" s="281" t="str">
        <f>IF(BY14=0,"",IF($BY$17="N","",COUNTIF($BY22:$BY146,"below")))</f>
        <v/>
      </c>
      <c r="BX13" s="286"/>
      <c r="BY13" s="286"/>
    </row>
    <row r="14" spans="1:77" s="24" customFormat="1" ht="20.100000000000001" customHeight="1" thickBot="1" x14ac:dyDescent="0.3">
      <c r="A14" s="251"/>
      <c r="B14" s="252"/>
      <c r="C14" s="696" t="s">
        <v>64</v>
      </c>
      <c r="D14" s="252"/>
      <c r="E14" s="252"/>
      <c r="F14" s="252"/>
      <c r="G14" s="252"/>
      <c r="H14" s="1003" t="s">
        <v>65</v>
      </c>
      <c r="I14" s="1004"/>
      <c r="J14" s="273"/>
      <c r="K14" s="274" t="s">
        <v>75</v>
      </c>
      <c r="L14" s="287">
        <f>L12-L13</f>
        <v>0</v>
      </c>
      <c r="M14" s="287">
        <f>M12-M13</f>
        <v>0</v>
      </c>
      <c r="N14" s="287">
        <f>N12-N13</f>
        <v>0</v>
      </c>
      <c r="O14" s="288">
        <f>O12-O13</f>
        <v>0</v>
      </c>
      <c r="P14" s="288"/>
      <c r="Q14" s="288"/>
      <c r="R14" s="288">
        <f>R12-R13</f>
        <v>0</v>
      </c>
      <c r="S14" s="288"/>
      <c r="T14" s="288"/>
      <c r="U14" s="288">
        <f>U12-U13</f>
        <v>0</v>
      </c>
      <c r="V14" s="288"/>
      <c r="W14" s="288"/>
      <c r="X14" s="289"/>
      <c r="Y14" s="32"/>
      <c r="Z14" s="28"/>
      <c r="AA14" s="28"/>
      <c r="AB14" s="277" t="e">
        <f>SUM($H$22:$H$146)/SUM($F$22:$F$146)*0.9</f>
        <v>#DIV/0!</v>
      </c>
      <c r="AC14" s="285" t="s">
        <v>76</v>
      </c>
      <c r="AD14" s="278"/>
      <c r="AE14" s="280"/>
      <c r="AF14" s="280"/>
      <c r="AG14" s="280"/>
      <c r="AH14" s="280"/>
      <c r="AI14" s="280"/>
      <c r="AJ14" s="280"/>
      <c r="AK14" s="280"/>
      <c r="AL14" s="280"/>
      <c r="AM14" s="280"/>
      <c r="AN14" s="280"/>
      <c r="AO14" s="280"/>
      <c r="AP14" s="280"/>
      <c r="AQ14" s="280"/>
      <c r="AR14" s="280"/>
      <c r="AS14" s="280"/>
      <c r="AT14" s="280"/>
      <c r="AU14" s="280"/>
      <c r="AV14" s="280"/>
      <c r="AW14" s="280"/>
      <c r="AX14" s="274" t="s">
        <v>75</v>
      </c>
      <c r="AY14" s="288">
        <f>AY12-AY13</f>
        <v>0</v>
      </c>
      <c r="AZ14" s="288"/>
      <c r="BA14" s="288"/>
      <c r="BB14" s="288">
        <f>BB12-BB13</f>
        <v>0</v>
      </c>
      <c r="BC14" s="288"/>
      <c r="BD14" s="288"/>
      <c r="BE14" s="288">
        <f>BE12-BE13</f>
        <v>0</v>
      </c>
      <c r="BF14" s="288"/>
      <c r="BG14" s="288"/>
      <c r="BH14" s="406" t="s">
        <v>77</v>
      </c>
      <c r="BI14" s="409" t="str">
        <f>IF($BY$17="Y","",COUNTIF($BY$22:$BY$146,"below"))</f>
        <v/>
      </c>
      <c r="BJ14" s="409" t="str">
        <f>IF($BY$17="Y","",COUNTIF($BY$22:$BY$146,"below"))</f>
        <v/>
      </c>
      <c r="BK14" s="410" t="str">
        <f>IF($BY$17="Y","",COUNTIF($BY$22:$BY$146,"below"))</f>
        <v/>
      </c>
      <c r="BL14" s="997">
        <f>BL12-BL13</f>
        <v>0</v>
      </c>
      <c r="BM14" s="997"/>
      <c r="BN14" s="997"/>
      <c r="BO14" s="997">
        <f>BO12-BO13</f>
        <v>0</v>
      </c>
      <c r="BP14" s="997"/>
      <c r="BQ14" s="997"/>
      <c r="BR14" s="997">
        <f>BR12-BR13</f>
        <v>0</v>
      </c>
      <c r="BS14" s="997"/>
      <c r="BT14" s="998"/>
      <c r="BU14" s="281" t="str">
        <f>IF(BY14=0,"",IF($BY$17="N","",COUNTIF(BU22:BU146,"Yes")))</f>
        <v/>
      </c>
      <c r="BV14" s="290" t="str">
        <f>IF(BY14=0,"",IF($BY$17="N","",COUNTIF(BV22:BV146,"Yes")))</f>
        <v/>
      </c>
      <c r="BW14" s="281" t="str">
        <f>IF(BY14=0,"",IF($BY$17="N","",COUNTIF(BW22:BW146,"Yes")))</f>
        <v/>
      </c>
      <c r="BX14" s="291" t="s">
        <v>78</v>
      </c>
      <c r="BY14" s="292">
        <f>COUNT(BX22:BX146)</f>
        <v>0</v>
      </c>
    </row>
    <row r="15" spans="1:77" s="24" customFormat="1" ht="20.100000000000001" customHeight="1" thickBot="1" x14ac:dyDescent="0.3">
      <c r="A15" s="251"/>
      <c r="B15" s="252"/>
      <c r="C15" s="252"/>
      <c r="D15" s="252"/>
      <c r="E15" s="252"/>
      <c r="F15" s="252"/>
      <c r="G15" s="252"/>
      <c r="H15" s="928" t="s">
        <v>36</v>
      </c>
      <c r="I15" s="929"/>
      <c r="J15" s="273"/>
      <c r="K15" s="274" t="s">
        <v>79</v>
      </c>
      <c r="L15" s="283">
        <f>COUNTIF(L22:L147,"Yes")</f>
        <v>0</v>
      </c>
      <c r="M15" s="283">
        <f>COUNTIF(M22:M147,"Yes")</f>
        <v>0</v>
      </c>
      <c r="N15" s="283">
        <f>COUNTIF(N22:N147,"Yes")</f>
        <v>0</v>
      </c>
      <c r="O15" s="284">
        <f>COUNTIF(O22:O147,"Yes")</f>
        <v>0</v>
      </c>
      <c r="P15" s="284"/>
      <c r="Q15" s="284"/>
      <c r="R15" s="284">
        <f>COUNTIF(R22:R147,"Yes")</f>
        <v>0</v>
      </c>
      <c r="S15" s="284"/>
      <c r="T15" s="284"/>
      <c r="U15" s="284">
        <f>COUNTIF(U22:U147,"Yes")</f>
        <v>0</v>
      </c>
      <c r="V15" s="284"/>
      <c r="W15" s="284"/>
      <c r="X15" s="33"/>
      <c r="Y15" s="34"/>
      <c r="Z15" s="28"/>
      <c r="AA15" s="28"/>
      <c r="AB15" s="277" t="e">
        <f>SUM(I22:I146)/SUM(F22:F146)*0.9</f>
        <v>#DIV/0!</v>
      </c>
      <c r="AC15" s="285" t="s">
        <v>80</v>
      </c>
      <c r="AD15" s="285"/>
      <c r="AE15" s="293"/>
      <c r="AF15" s="293" t="s">
        <v>81</v>
      </c>
      <c r="AG15" s="293"/>
      <c r="AH15" s="293"/>
      <c r="AI15" s="293"/>
      <c r="AJ15" s="293"/>
      <c r="AK15" s="293" t="s">
        <v>81</v>
      </c>
      <c r="AL15" s="293"/>
      <c r="AM15" s="293"/>
      <c r="AN15" s="293"/>
      <c r="AO15" s="293"/>
      <c r="AP15" s="293"/>
      <c r="AQ15" s="293" t="s">
        <v>81</v>
      </c>
      <c r="AR15" s="293"/>
      <c r="AS15" s="293"/>
      <c r="AT15" s="293"/>
      <c r="AU15" s="293"/>
      <c r="AV15" s="293"/>
      <c r="AW15" s="293"/>
      <c r="AX15" s="274" t="s">
        <v>79</v>
      </c>
      <c r="AY15" s="284">
        <f>COUNTIF(AY22:AY147,"Yes")</f>
        <v>0</v>
      </c>
      <c r="AZ15" s="284"/>
      <c r="BA15" s="284"/>
      <c r="BB15" s="284">
        <f>COUNTIF(BB22:BB147,"Yes")</f>
        <v>0</v>
      </c>
      <c r="BC15" s="284"/>
      <c r="BD15" s="284"/>
      <c r="BE15" s="284">
        <f>COUNTIF(BE22:BE147,"Yes")</f>
        <v>0</v>
      </c>
      <c r="BF15" s="284"/>
      <c r="BG15" s="284"/>
      <c r="BH15" s="405" t="s">
        <v>82</v>
      </c>
      <c r="BI15" s="409" t="str">
        <f>IF($BY$17="Y","",COUNTIF(BI22:BI146,"Yes"))</f>
        <v/>
      </c>
      <c r="BJ15" s="409" t="str">
        <f>IF($BY$17="Y","",COUNTIF(BJ22:BJ146,"Yes"))</f>
        <v/>
      </c>
      <c r="BK15" s="411" t="str">
        <f>IF($BY$17="Y","",COUNTIF(BK22:BK146,"Yes"))</f>
        <v/>
      </c>
      <c r="BL15" s="997">
        <f>COUNTIF(BL22:BL147,"Yes")</f>
        <v>0</v>
      </c>
      <c r="BM15" s="997"/>
      <c r="BN15" s="997"/>
      <c r="BO15" s="997">
        <f>COUNTIF(BO22:BO147,"Yes")</f>
        <v>0</v>
      </c>
      <c r="BP15" s="997"/>
      <c r="BQ15" s="997"/>
      <c r="BR15" s="997">
        <f>COUNTIF(BR22:BR147,"Yes")</f>
        <v>0</v>
      </c>
      <c r="BS15" s="997"/>
      <c r="BT15" s="998"/>
      <c r="BU15" s="294" t="str">
        <f>IF(BY14=0,"",IF($BY$17="N","",COUNTIF(BU22:BU146,"NC")))</f>
        <v/>
      </c>
      <c r="BV15" s="295" t="str">
        <f>IF(BY14=0,"",IF($BY$17="N","",COUNTIF(BV22:BV146,"NC")))</f>
        <v/>
      </c>
      <c r="BW15" s="295" t="str">
        <f>IF(BY14=0,"",IF($BY$17="N","",COUNTIF(BW22:BW146,"NC")))</f>
        <v/>
      </c>
      <c r="BX15" s="291" t="s">
        <v>83</v>
      </c>
      <c r="BY15" s="296">
        <f>COUNTIF($BY$22:$BY$146,"above")</f>
        <v>0</v>
      </c>
    </row>
    <row r="16" spans="1:77" s="26" customFormat="1" ht="20.100000000000001" customHeight="1" thickBot="1" x14ac:dyDescent="0.3">
      <c r="A16" s="251"/>
      <c r="B16" s="252"/>
      <c r="C16" s="999" t="s">
        <v>140</v>
      </c>
      <c r="D16" s="999"/>
      <c r="E16" s="1000"/>
      <c r="F16" s="431"/>
      <c r="G16" s="432"/>
      <c r="H16" s="1001"/>
      <c r="I16" s="1002"/>
      <c r="J16" s="297"/>
      <c r="K16" s="298" t="s">
        <v>84</v>
      </c>
      <c r="L16" s="299">
        <f>COUNTIF(L22:L147,"NC")</f>
        <v>0</v>
      </c>
      <c r="M16" s="299">
        <f>COUNTIF(M22:M147,"NC")</f>
        <v>0</v>
      </c>
      <c r="N16" s="299">
        <f>COUNTIF(N22:N147,"NC")</f>
        <v>0</v>
      </c>
      <c r="O16" s="300">
        <f>COUNTIF(O22:O147,"NC")</f>
        <v>0</v>
      </c>
      <c r="P16" s="300"/>
      <c r="Q16" s="300"/>
      <c r="R16" s="300">
        <f>COUNTIF(R22:R147,"NC")</f>
        <v>0</v>
      </c>
      <c r="S16" s="300"/>
      <c r="T16" s="300"/>
      <c r="U16" s="300">
        <f>COUNTIF(U22:U147,"NC")</f>
        <v>0</v>
      </c>
      <c r="V16" s="300"/>
      <c r="W16" s="300"/>
      <c r="X16" s="33"/>
      <c r="Y16" s="34"/>
      <c r="Z16" s="28"/>
      <c r="AA16" s="28"/>
      <c r="AB16" s="301" t="e">
        <f>SUM(F22:F146)/SUM(J22:J146)*1.1</f>
        <v>#DIV/0!</v>
      </c>
      <c r="AC16" s="302" t="s">
        <v>85</v>
      </c>
      <c r="AD16" s="303"/>
      <c r="AE16" s="304" t="s">
        <v>86</v>
      </c>
      <c r="AF16" s="305" t="s">
        <v>82</v>
      </c>
      <c r="AG16" s="306" t="s">
        <v>87</v>
      </c>
      <c r="AH16" s="304" t="s">
        <v>86</v>
      </c>
      <c r="AI16" s="305" t="s">
        <v>82</v>
      </c>
      <c r="AJ16" s="306" t="s">
        <v>87</v>
      </c>
      <c r="AK16" s="304" t="s">
        <v>86</v>
      </c>
      <c r="AL16" s="306" t="s">
        <v>82</v>
      </c>
      <c r="AM16" s="306" t="s">
        <v>87</v>
      </c>
      <c r="AN16" s="304"/>
      <c r="AO16" s="304" t="s">
        <v>86</v>
      </c>
      <c r="AP16" s="306" t="s">
        <v>82</v>
      </c>
      <c r="AQ16" s="306" t="s">
        <v>87</v>
      </c>
      <c r="AR16" s="304" t="s">
        <v>86</v>
      </c>
      <c r="AS16" s="305" t="s">
        <v>82</v>
      </c>
      <c r="AT16" s="306" t="s">
        <v>87</v>
      </c>
      <c r="AU16" s="304" t="s">
        <v>86</v>
      </c>
      <c r="AV16" s="306" t="s">
        <v>82</v>
      </c>
      <c r="AW16" s="306" t="s">
        <v>87</v>
      </c>
      <c r="AX16" s="298" t="s">
        <v>84</v>
      </c>
      <c r="AY16" s="300">
        <f>COUNTIF(AY22:AY147,"NC")</f>
        <v>0</v>
      </c>
      <c r="AZ16" s="300"/>
      <c r="BA16" s="300"/>
      <c r="BB16" s="300">
        <f>COUNTIF(BB22:BB147,"NC")</f>
        <v>0</v>
      </c>
      <c r="BC16" s="300"/>
      <c r="BD16" s="300"/>
      <c r="BE16" s="300">
        <f>COUNTIF(BE22:BE147,"NC")</f>
        <v>0</v>
      </c>
      <c r="BF16" s="300"/>
      <c r="BG16" s="300"/>
      <c r="BH16" s="405" t="s">
        <v>88</v>
      </c>
      <c r="BI16" s="433" t="str">
        <f>IF($BY$17="Y","",COUNTIF(BI22:BI146,"NC"))</f>
        <v/>
      </c>
      <c r="BJ16" s="433" t="str">
        <f>IF($BY$17="Y","",COUNTIF(BJ22:BJ146,"NC"))</f>
        <v/>
      </c>
      <c r="BK16" s="434" t="str">
        <f>IF($BY$17="Y","",COUNTIF(BK22:BK146,"NC"))</f>
        <v/>
      </c>
      <c r="BL16" s="997">
        <f>COUNTIF(BL22:BL147,"NC")</f>
        <v>0</v>
      </c>
      <c r="BM16" s="997"/>
      <c r="BN16" s="997"/>
      <c r="BO16" s="997">
        <f>COUNTIF(BO22:BO147,"NC")</f>
        <v>0</v>
      </c>
      <c r="BP16" s="997"/>
      <c r="BQ16" s="997"/>
      <c r="BR16" s="997">
        <f>COUNTIF(BR22:BR147,"NC")</f>
        <v>0</v>
      </c>
      <c r="BS16" s="997"/>
      <c r="BT16" s="998"/>
      <c r="BU16" s="282"/>
      <c r="BV16" s="282"/>
      <c r="BW16" s="282"/>
      <c r="BX16" s="291" t="s">
        <v>89</v>
      </c>
      <c r="BY16" s="296">
        <f>COUNTIF($BY$22:$BY$146,"below")</f>
        <v>0</v>
      </c>
    </row>
    <row r="17" spans="1:77" s="1" customFormat="1" ht="9.9" customHeight="1" thickBot="1" x14ac:dyDescent="0.35">
      <c r="A17" s="624"/>
      <c r="B17" s="625"/>
      <c r="C17" s="625"/>
      <c r="D17" s="626"/>
      <c r="E17" s="989"/>
      <c r="F17" s="991" t="s">
        <v>9</v>
      </c>
      <c r="G17" s="991" t="s">
        <v>9</v>
      </c>
      <c r="H17" s="993" t="s">
        <v>1</v>
      </c>
      <c r="I17" s="993" t="s">
        <v>2</v>
      </c>
      <c r="J17" s="995" t="s">
        <v>10</v>
      </c>
      <c r="K17" s="627"/>
      <c r="L17" s="628" t="s">
        <v>90</v>
      </c>
      <c r="M17" s="629" t="s">
        <v>91</v>
      </c>
      <c r="N17" s="628" t="s">
        <v>92</v>
      </c>
      <c r="O17" s="628">
        <v>0.9</v>
      </c>
      <c r="P17" s="629" t="s">
        <v>14</v>
      </c>
      <c r="Q17" s="628">
        <v>1.1000000000000001</v>
      </c>
      <c r="R17" s="628">
        <v>0.9</v>
      </c>
      <c r="S17" s="629" t="s">
        <v>14</v>
      </c>
      <c r="T17" s="628">
        <v>1.1000000000000001</v>
      </c>
      <c r="U17" s="628">
        <v>0.9</v>
      </c>
      <c r="V17" s="629" t="s">
        <v>14</v>
      </c>
      <c r="W17" s="628">
        <v>1.1000000000000001</v>
      </c>
      <c r="X17" s="984" t="s">
        <v>17</v>
      </c>
      <c r="Y17" s="986" t="s">
        <v>16</v>
      </c>
      <c r="Z17" s="986" t="s">
        <v>16</v>
      </c>
      <c r="AA17" s="986" t="s">
        <v>16</v>
      </c>
      <c r="AB17" s="630"/>
      <c r="AC17" s="630"/>
      <c r="AD17" s="630"/>
      <c r="AE17" s="631">
        <f>COUNTIF(AE22:AE146,"&gt;0")</f>
        <v>0</v>
      </c>
      <c r="AF17" s="632">
        <f>COUNTIF(AG22:AG146,"Yes")</f>
        <v>0</v>
      </c>
      <c r="AG17" s="633">
        <f>COUNTIF(AG22:AG146,"NC")</f>
        <v>0</v>
      </c>
      <c r="AH17" s="631">
        <f>COUNTIF(AH22:AH146,"&gt;0")</f>
        <v>0</v>
      </c>
      <c r="AI17" s="632">
        <f>COUNTIF(AJ22:AJ146,"Yes")</f>
        <v>0</v>
      </c>
      <c r="AJ17" s="633">
        <f>COUNTIF(AJ22:AJ146,"NC")</f>
        <v>0</v>
      </c>
      <c r="AK17" s="631">
        <f>COUNTIF(AK22:AK146,"&gt;0")</f>
        <v>0</v>
      </c>
      <c r="AL17" s="632">
        <f>COUNTIF(AM22:AM146,"Yes")</f>
        <v>0</v>
      </c>
      <c r="AM17" s="633">
        <f>COUNTIF(AM22:AM146,"NC")</f>
        <v>0</v>
      </c>
      <c r="AN17" s="631"/>
      <c r="AO17" s="631">
        <f>COUNTIF(AO22:AO146,"&gt;0")</f>
        <v>0</v>
      </c>
      <c r="AP17" s="632">
        <f>COUNTIF(AQ22:AQ146,"Yes")</f>
        <v>0</v>
      </c>
      <c r="AQ17" s="633">
        <f>COUNTIF(AQ22:AQ146,"NC")</f>
        <v>0</v>
      </c>
      <c r="AR17" s="631">
        <f>COUNTIF(AR$22:AR$117,"&gt;0")</f>
        <v>0</v>
      </c>
      <c r="AS17" s="632">
        <f>COUNTIF(AT$22:AT$117,"Yes")</f>
        <v>0</v>
      </c>
      <c r="AT17" s="633">
        <f>COUNTIF(AT$22:AT$117,"NC")</f>
        <v>0</v>
      </c>
      <c r="AU17" s="631">
        <f>COUNTIF(AU$22:AU$117,"&gt;0")</f>
        <v>0</v>
      </c>
      <c r="AV17" s="632">
        <f>COUNTIF(AW$22:AW$117,"Yes")</f>
        <v>0</v>
      </c>
      <c r="AW17" s="633">
        <f>COUNTIF(AW$22:AW$117,"NC")</f>
        <v>0</v>
      </c>
      <c r="AX17" s="633"/>
      <c r="AY17" s="634" t="s">
        <v>93</v>
      </c>
      <c r="AZ17" s="635" t="s">
        <v>94</v>
      </c>
      <c r="BA17" s="636">
        <v>1.1000000000000001</v>
      </c>
      <c r="BB17" s="634" t="s">
        <v>93</v>
      </c>
      <c r="BC17" s="635" t="s">
        <v>94</v>
      </c>
      <c r="BD17" s="636">
        <v>1.1000000000000001</v>
      </c>
      <c r="BE17" s="634" t="s">
        <v>93</v>
      </c>
      <c r="BF17" s="635" t="s">
        <v>94</v>
      </c>
      <c r="BG17" s="636">
        <v>1.1000000000000001</v>
      </c>
      <c r="BH17" s="637"/>
      <c r="BI17" s="638"/>
      <c r="BJ17" s="638"/>
      <c r="BK17" s="639"/>
      <c r="BL17" s="307" t="s">
        <v>93</v>
      </c>
      <c r="BM17" s="308" t="s">
        <v>94</v>
      </c>
      <c r="BN17" s="309">
        <v>1.1000000000000001</v>
      </c>
      <c r="BO17" s="310" t="s">
        <v>93</v>
      </c>
      <c r="BP17" s="308" t="s">
        <v>94</v>
      </c>
      <c r="BQ17" s="309">
        <v>1.1000000000000001</v>
      </c>
      <c r="BR17" s="310" t="s">
        <v>93</v>
      </c>
      <c r="BS17" s="308" t="s">
        <v>94</v>
      </c>
      <c r="BT17" s="435">
        <v>1.1000000000000001</v>
      </c>
      <c r="BU17" s="272"/>
      <c r="BV17" s="272"/>
      <c r="BW17" s="272"/>
      <c r="BX17" s="311" t="s">
        <v>95</v>
      </c>
      <c r="BY17" s="312" t="str">
        <f>IF(BY14=BY16,"Y",IF(BY15=BY14,"Y","N"))</f>
        <v>Y</v>
      </c>
    </row>
    <row r="18" spans="1:77" s="1" customFormat="1" ht="9.9" customHeight="1" thickBot="1" x14ac:dyDescent="0.35">
      <c r="A18" s="640"/>
      <c r="B18" s="641"/>
      <c r="C18" s="641"/>
      <c r="D18" s="642"/>
      <c r="E18" s="990"/>
      <c r="F18" s="992"/>
      <c r="G18" s="992"/>
      <c r="H18" s="994"/>
      <c r="I18" s="994"/>
      <c r="J18" s="996"/>
      <c r="K18" s="643"/>
      <c r="L18" s="988"/>
      <c r="M18" s="988"/>
      <c r="N18" s="988"/>
      <c r="O18" s="644" t="str">
        <f>IF($P18="","",($P$18*0.9))</f>
        <v/>
      </c>
      <c r="P18" s="645" t="str">
        <f>IF($G21=0,"",$H$21/$G$21)</f>
        <v/>
      </c>
      <c r="Q18" s="644" t="str">
        <f>IF(P18="","",($P$18*1.1))</f>
        <v/>
      </c>
      <c r="R18" s="644" t="str">
        <f>IF($S$18="","",($S$18*0.9))</f>
        <v/>
      </c>
      <c r="S18" s="645" t="str">
        <f>IF($G21=0,"",$I$21/$G$21)</f>
        <v/>
      </c>
      <c r="T18" s="644" t="str">
        <f>IF($S$18="","",($S$18*1.1))</f>
        <v/>
      </c>
      <c r="U18" s="646" t="str">
        <f>IF($V18="","",($V$18*0.9))</f>
        <v/>
      </c>
      <c r="V18" s="647" t="str">
        <f>IF($G21=0,"",$G$21/$J$21)</f>
        <v/>
      </c>
      <c r="W18" s="646" t="str">
        <f>IF(V18="","",($V$18*1.1))</f>
        <v/>
      </c>
      <c r="X18" s="985"/>
      <c r="Y18" s="987"/>
      <c r="Z18" s="987"/>
      <c r="AA18" s="987"/>
      <c r="AB18" s="648"/>
      <c r="AC18" s="648"/>
      <c r="AD18" s="648"/>
      <c r="AE18" s="981" t="s">
        <v>96</v>
      </c>
      <c r="AF18" s="981"/>
      <c r="AG18" s="981"/>
      <c r="AH18" s="981" t="s">
        <v>97</v>
      </c>
      <c r="AI18" s="981"/>
      <c r="AJ18" s="981"/>
      <c r="AK18" s="981" t="s">
        <v>98</v>
      </c>
      <c r="AL18" s="981"/>
      <c r="AM18" s="981"/>
      <c r="AN18" s="649"/>
      <c r="AO18" s="981" t="s">
        <v>99</v>
      </c>
      <c r="AP18" s="981"/>
      <c r="AQ18" s="981"/>
      <c r="AR18" s="981" t="s">
        <v>100</v>
      </c>
      <c r="AS18" s="981"/>
      <c r="AT18" s="981"/>
      <c r="AU18" s="981" t="s">
        <v>101</v>
      </c>
      <c r="AV18" s="981"/>
      <c r="AW18" s="981"/>
      <c r="AX18" s="650"/>
      <c r="AY18" s="644" t="str">
        <f>IF($P18="","",($AZ$18*0.9))</f>
        <v/>
      </c>
      <c r="AZ18" s="645" t="str">
        <f>IF($G21=0,"",$H$21/$G$21)</f>
        <v/>
      </c>
      <c r="BA18" s="644" t="str">
        <f>IF(AZ18="","",($AZ$18*1.1))</f>
        <v/>
      </c>
      <c r="BB18" s="644" t="str">
        <f>IF($BC$18="","",($BC$18*0.9))</f>
        <v/>
      </c>
      <c r="BC18" s="645" t="str">
        <f>IF($G21=0,"",$I$21/$G$21)</f>
        <v/>
      </c>
      <c r="BD18" s="644" t="str">
        <f>IF($BC$18="","",($BC$18*1.1))</f>
        <v/>
      </c>
      <c r="BE18" s="646" t="str">
        <f>IF($V18="","",($V$18*0.9))</f>
        <v/>
      </c>
      <c r="BF18" s="647" t="str">
        <f>IF($G21=0,"",$G$21/$J$21)</f>
        <v/>
      </c>
      <c r="BG18" s="646" t="str">
        <f>IF(BF18="","",($V$18*1.1))</f>
        <v/>
      </c>
      <c r="BH18" s="651"/>
      <c r="BI18" s="652"/>
      <c r="BJ18" s="652"/>
      <c r="BK18" s="653"/>
      <c r="BL18" s="43" t="str">
        <f>IF($P18="","",($AZ$18*0.9))</f>
        <v/>
      </c>
      <c r="BM18" s="313" t="str">
        <f>IF($G21=0,"",$H$21/$G$21)</f>
        <v/>
      </c>
      <c r="BN18" s="37" t="str">
        <f>IF(BM18="","",($AZ$18*1.1))</f>
        <v/>
      </c>
      <c r="BO18" s="37" t="str">
        <f>IF($BC$18="","",($BC$18*0.9))</f>
        <v/>
      </c>
      <c r="BP18" s="313" t="str">
        <f>IF($G21=0,"",$I$21/$G$21)</f>
        <v/>
      </c>
      <c r="BQ18" s="37" t="str">
        <f>IF($BC$18="","",($BC$18*1.1))</f>
        <v/>
      </c>
      <c r="BR18" s="314" t="str">
        <f>IF($V18="","",($V$18*0.9))</f>
        <v/>
      </c>
      <c r="BS18" s="315" t="str">
        <f>IF($G21=0,"",$G$21/$J$21)</f>
        <v/>
      </c>
      <c r="BT18" s="436" t="str">
        <f>IF(BS18="","",($V$18*1.1))</f>
        <v/>
      </c>
      <c r="BU18" s="272"/>
      <c r="BV18" s="272"/>
      <c r="BW18" s="272"/>
      <c r="BX18" s="982" t="s">
        <v>102</v>
      </c>
      <c r="BY18" s="983"/>
    </row>
    <row r="19" spans="1:77" s="6" customFormat="1" ht="16.5" customHeight="1" thickBot="1" x14ac:dyDescent="0.35">
      <c r="A19" s="970" t="s">
        <v>11</v>
      </c>
      <c r="B19" s="972" t="s">
        <v>12</v>
      </c>
      <c r="C19" s="974" t="s">
        <v>0</v>
      </c>
      <c r="D19" s="976" t="s">
        <v>103</v>
      </c>
      <c r="E19" s="960"/>
      <c r="F19" s="979" t="s">
        <v>104</v>
      </c>
      <c r="G19" s="958" t="s">
        <v>18</v>
      </c>
      <c r="H19" s="960" t="s">
        <v>19</v>
      </c>
      <c r="I19" s="962" t="s">
        <v>105</v>
      </c>
      <c r="J19" s="962" t="s">
        <v>106</v>
      </c>
      <c r="K19" s="654"/>
      <c r="L19" s="655" t="s">
        <v>3</v>
      </c>
      <c r="M19" s="656" t="s">
        <v>4</v>
      </c>
      <c r="N19" s="655" t="s">
        <v>5</v>
      </c>
      <c r="O19" s="965" t="s">
        <v>6</v>
      </c>
      <c r="P19" s="966"/>
      <c r="Q19" s="967"/>
      <c r="R19" s="968" t="s">
        <v>7</v>
      </c>
      <c r="S19" s="945"/>
      <c r="T19" s="969"/>
      <c r="U19" s="944" t="s">
        <v>8</v>
      </c>
      <c r="V19" s="945"/>
      <c r="W19" s="946"/>
      <c r="X19" s="947" t="s">
        <v>27</v>
      </c>
      <c r="Y19" s="949" t="s">
        <v>28</v>
      </c>
      <c r="Z19" s="949" t="s">
        <v>29</v>
      </c>
      <c r="AA19" s="954" t="s">
        <v>30</v>
      </c>
      <c r="AB19" s="956" t="s">
        <v>107</v>
      </c>
      <c r="AC19" s="956" t="s">
        <v>0</v>
      </c>
      <c r="AD19" s="937" t="s">
        <v>108</v>
      </c>
      <c r="AE19" s="934" t="s">
        <v>109</v>
      </c>
      <c r="AF19" s="935"/>
      <c r="AG19" s="936"/>
      <c r="AH19" s="934" t="s">
        <v>110</v>
      </c>
      <c r="AI19" s="935"/>
      <c r="AJ19" s="936"/>
      <c r="AK19" s="934" t="s">
        <v>111</v>
      </c>
      <c r="AL19" s="935"/>
      <c r="AM19" s="936"/>
      <c r="AN19" s="657"/>
      <c r="AO19" s="934" t="s">
        <v>112</v>
      </c>
      <c r="AP19" s="935"/>
      <c r="AQ19" s="936"/>
      <c r="AR19" s="934" t="s">
        <v>112</v>
      </c>
      <c r="AS19" s="935"/>
      <c r="AT19" s="936"/>
      <c r="AU19" s="934" t="s">
        <v>113</v>
      </c>
      <c r="AV19" s="935"/>
      <c r="AW19" s="936"/>
      <c r="AX19" s="658"/>
      <c r="AY19" s="659"/>
      <c r="AZ19" s="660" t="s">
        <v>114</v>
      </c>
      <c r="BA19" s="661"/>
      <c r="BB19" s="659"/>
      <c r="BC19" s="660" t="s">
        <v>115</v>
      </c>
      <c r="BD19" s="662"/>
      <c r="BE19" s="663"/>
      <c r="BF19" s="664" t="s">
        <v>116</v>
      </c>
      <c r="BG19" s="665"/>
      <c r="BH19" s="951" t="s">
        <v>117</v>
      </c>
      <c r="BI19" s="952"/>
      <c r="BJ19" s="952"/>
      <c r="BK19" s="953"/>
      <c r="BL19" s="939" t="s">
        <v>118</v>
      </c>
      <c r="BM19" s="940"/>
      <c r="BN19" s="940"/>
      <c r="BO19" s="939" t="s">
        <v>119</v>
      </c>
      <c r="BP19" s="940"/>
      <c r="BQ19" s="940"/>
      <c r="BR19" s="939" t="s">
        <v>120</v>
      </c>
      <c r="BS19" s="940"/>
      <c r="BT19" s="941"/>
      <c r="BU19" s="316"/>
      <c r="BV19" s="316"/>
      <c r="BW19" s="317"/>
      <c r="BX19" s="318"/>
      <c r="BY19" s="319"/>
    </row>
    <row r="20" spans="1:77" s="6" customFormat="1" ht="63" thickBot="1" x14ac:dyDescent="0.35">
      <c r="A20" s="970"/>
      <c r="B20" s="972"/>
      <c r="C20" s="975"/>
      <c r="D20" s="977"/>
      <c r="E20" s="978"/>
      <c r="F20" s="980"/>
      <c r="G20" s="959"/>
      <c r="H20" s="961"/>
      <c r="I20" s="963"/>
      <c r="J20" s="964"/>
      <c r="K20" s="666"/>
      <c r="L20" s="667" t="s">
        <v>21</v>
      </c>
      <c r="M20" s="668" t="s">
        <v>22</v>
      </c>
      <c r="N20" s="667" t="s">
        <v>23</v>
      </c>
      <c r="O20" s="669" t="s">
        <v>13</v>
      </c>
      <c r="P20" s="670" t="s">
        <v>24</v>
      </c>
      <c r="Q20" s="671" t="s">
        <v>15</v>
      </c>
      <c r="R20" s="672" t="s">
        <v>13</v>
      </c>
      <c r="S20" s="670" t="s">
        <v>25</v>
      </c>
      <c r="T20" s="673" t="s">
        <v>15</v>
      </c>
      <c r="U20" s="669" t="s">
        <v>13</v>
      </c>
      <c r="V20" s="670" t="s">
        <v>26</v>
      </c>
      <c r="W20" s="671" t="s">
        <v>15</v>
      </c>
      <c r="X20" s="948"/>
      <c r="Y20" s="950"/>
      <c r="Z20" s="950"/>
      <c r="AA20" s="955"/>
      <c r="AB20" s="957"/>
      <c r="AC20" s="957"/>
      <c r="AD20" s="938"/>
      <c r="AE20" s="674" t="s">
        <v>121</v>
      </c>
      <c r="AF20" s="675" t="s">
        <v>122</v>
      </c>
      <c r="AG20" s="676" t="s">
        <v>123</v>
      </c>
      <c r="AH20" s="674" t="s">
        <v>124</v>
      </c>
      <c r="AI20" s="677" t="s">
        <v>125</v>
      </c>
      <c r="AJ20" s="678" t="s">
        <v>123</v>
      </c>
      <c r="AK20" s="674" t="s">
        <v>126</v>
      </c>
      <c r="AL20" s="677" t="s">
        <v>127</v>
      </c>
      <c r="AM20" s="679" t="s">
        <v>128</v>
      </c>
      <c r="AN20" s="680" t="s">
        <v>129</v>
      </c>
      <c r="AO20" s="681" t="s">
        <v>121</v>
      </c>
      <c r="AP20" s="677" t="s">
        <v>130</v>
      </c>
      <c r="AQ20" s="678" t="s">
        <v>123</v>
      </c>
      <c r="AR20" s="674" t="s">
        <v>124</v>
      </c>
      <c r="AS20" s="675" t="s">
        <v>125</v>
      </c>
      <c r="AT20" s="678" t="s">
        <v>123</v>
      </c>
      <c r="AU20" s="674" t="s">
        <v>126</v>
      </c>
      <c r="AV20" s="677" t="s">
        <v>127</v>
      </c>
      <c r="AW20" s="678" t="s">
        <v>123</v>
      </c>
      <c r="AX20" s="682"/>
      <c r="AY20" s="671" t="s">
        <v>123</v>
      </c>
      <c r="AZ20" s="671" t="s">
        <v>130</v>
      </c>
      <c r="BA20" s="671" t="s">
        <v>131</v>
      </c>
      <c r="BB20" s="671" t="s">
        <v>123</v>
      </c>
      <c r="BC20" s="671" t="s">
        <v>130</v>
      </c>
      <c r="BD20" s="671" t="s">
        <v>131</v>
      </c>
      <c r="BE20" s="671" t="s">
        <v>123</v>
      </c>
      <c r="BF20" s="683" t="s">
        <v>132</v>
      </c>
      <c r="BG20" s="671" t="s">
        <v>131</v>
      </c>
      <c r="BH20" s="684" t="s">
        <v>133</v>
      </c>
      <c r="BI20" s="685" t="s">
        <v>134</v>
      </c>
      <c r="BJ20" s="685" t="s">
        <v>135</v>
      </c>
      <c r="BK20" s="686" t="s">
        <v>136</v>
      </c>
      <c r="BL20" s="320" t="s">
        <v>13</v>
      </c>
      <c r="BM20" s="321" t="s">
        <v>24</v>
      </c>
      <c r="BN20" s="321" t="s">
        <v>15</v>
      </c>
      <c r="BO20" s="321" t="s">
        <v>13</v>
      </c>
      <c r="BP20" s="321" t="s">
        <v>137</v>
      </c>
      <c r="BQ20" s="321" t="s">
        <v>15</v>
      </c>
      <c r="BR20" s="321" t="s">
        <v>13</v>
      </c>
      <c r="BS20" s="322" t="s">
        <v>132</v>
      </c>
      <c r="BT20" s="437" t="s">
        <v>15</v>
      </c>
      <c r="BU20" s="323" t="s">
        <v>6</v>
      </c>
      <c r="BV20" s="324" t="s">
        <v>7</v>
      </c>
      <c r="BW20" s="324" t="s">
        <v>8</v>
      </c>
      <c r="BX20" s="325" t="s">
        <v>138</v>
      </c>
      <c r="BY20" s="325" t="s">
        <v>139</v>
      </c>
    </row>
    <row r="21" spans="1:77" s="9" customFormat="1" ht="16.5" customHeight="1" thickTop="1" thickBot="1" x14ac:dyDescent="0.35">
      <c r="A21" s="971"/>
      <c r="B21" s="973"/>
      <c r="C21" s="942" t="s">
        <v>177</v>
      </c>
      <c r="D21" s="943"/>
      <c r="E21" s="687"/>
      <c r="F21" s="688">
        <f>SUM($F22:$F147)</f>
        <v>0</v>
      </c>
      <c r="G21" s="688">
        <f>SUM($G22:$G147)</f>
        <v>0</v>
      </c>
      <c r="H21" s="687">
        <f>SUM($H22:$H147)</f>
        <v>0</v>
      </c>
      <c r="I21" s="687">
        <f>SUM($I22:$I147)</f>
        <v>0</v>
      </c>
      <c r="J21" s="689">
        <f>SUM(J22:J147)</f>
        <v>0</v>
      </c>
      <c r="K21" s="690"/>
      <c r="L21" s="689">
        <f>SUM($J22:$J147)</f>
        <v>0</v>
      </c>
      <c r="M21" s="689">
        <f>SUM($J22:$J147)</f>
        <v>0</v>
      </c>
      <c r="N21" s="689">
        <f>SUM($J22:$J147)</f>
        <v>0</v>
      </c>
      <c r="O21" s="690"/>
      <c r="P21" s="689" t="e">
        <f>AVERAGE(P22:P146)</f>
        <v>#DIV/0!</v>
      </c>
      <c r="Q21" s="690"/>
      <c r="R21" s="690"/>
      <c r="S21" s="689" t="e">
        <f>AVERAGE(S22:S146)</f>
        <v>#DIV/0!</v>
      </c>
      <c r="T21" s="690"/>
      <c r="U21" s="690"/>
      <c r="V21" s="689" t="e">
        <f>AVERAGE(V22:V146)</f>
        <v>#DIV/0!</v>
      </c>
      <c r="W21" s="690"/>
      <c r="X21" s="689"/>
      <c r="Y21" s="689"/>
      <c r="Z21" s="689"/>
      <c r="AA21" s="689"/>
      <c r="AB21" s="689"/>
      <c r="AC21" s="689"/>
      <c r="AD21" s="689">
        <f>SUM(AD22:AD146)</f>
        <v>0</v>
      </c>
      <c r="AE21" s="689">
        <f>SUM(AE22:AE147)</f>
        <v>0</v>
      </c>
      <c r="AF21" s="689" t="e">
        <f>AVERAGE(AF22:AF147)</f>
        <v>#DIV/0!</v>
      </c>
      <c r="AG21" s="689"/>
      <c r="AH21" s="689">
        <f>SUM(AH22:AH147)</f>
        <v>0</v>
      </c>
      <c r="AI21" s="689">
        <f>AVERAGE(AI22:AI147)</f>
        <v>0</v>
      </c>
      <c r="AJ21" s="689"/>
      <c r="AK21" s="689">
        <f>SUM(AK22:AK147)</f>
        <v>0</v>
      </c>
      <c r="AL21" s="689" t="e">
        <f>AVERAGE(AL22:AL147)</f>
        <v>#DIV/0!</v>
      </c>
      <c r="AM21" s="689"/>
      <c r="AN21" s="689"/>
      <c r="AO21" s="689">
        <f>SUM(AO22:AO147)</f>
        <v>0</v>
      </c>
      <c r="AP21" s="689" t="e">
        <f>AVERAGE(AP22:AP147)</f>
        <v>#DIV/0!</v>
      </c>
      <c r="AQ21" s="689"/>
      <c r="AR21" s="689">
        <f>SUM(AR22:AR147)</f>
        <v>0</v>
      </c>
      <c r="AS21" s="689">
        <f>SUM(AS22:AS147)</f>
        <v>0</v>
      </c>
      <c r="AT21" s="689"/>
      <c r="AU21" s="689">
        <f>SUM(AU22:AU147)</f>
        <v>0</v>
      </c>
      <c r="AV21" s="689">
        <f>SUM(AV22:AV147)</f>
        <v>0</v>
      </c>
      <c r="AW21" s="689"/>
      <c r="AX21" s="691"/>
      <c r="AY21" s="689">
        <f>SUM(AY22:AY147)</f>
        <v>0</v>
      </c>
      <c r="AZ21" s="692" t="e">
        <f>AVERAGE(AZ22:AZ147)</f>
        <v>#DIV/0!</v>
      </c>
      <c r="BA21" s="689"/>
      <c r="BB21" s="689">
        <f>SUM(BB22:BB147)</f>
        <v>0</v>
      </c>
      <c r="BC21" s="689">
        <f>SUM(BC22:BC147)</f>
        <v>0</v>
      </c>
      <c r="BD21" s="689"/>
      <c r="BE21" s="689">
        <f>SUM(BE22:BE147)</f>
        <v>0</v>
      </c>
      <c r="BF21" s="689" t="e">
        <f>AVERAGE(BF22:BF147)</f>
        <v>#DIV/0!</v>
      </c>
      <c r="BG21" s="689"/>
      <c r="BH21" s="693" t="str">
        <f>IF($F$16&gt;0,SUM(F22:F146)/SUM(G22:G146),"")</f>
        <v/>
      </c>
      <c r="BI21" s="694"/>
      <c r="BJ21" s="694"/>
      <c r="BK21" s="695"/>
      <c r="BL21" s="326"/>
      <c r="BM21" s="327"/>
      <c r="BN21" s="328"/>
      <c r="BO21" s="328"/>
      <c r="BP21" s="328"/>
      <c r="BQ21" s="328"/>
      <c r="BR21" s="328"/>
      <c r="BS21" s="328"/>
      <c r="BT21" s="438"/>
      <c r="BU21" s="329"/>
      <c r="BV21" s="330"/>
      <c r="BW21" s="330"/>
      <c r="BX21" s="331" t="e">
        <f>AVERAGE(BX22:BX147)</f>
        <v>#DIV/0!</v>
      </c>
      <c r="BY21" s="332"/>
    </row>
    <row r="22" spans="1:77" s="7" customFormat="1" ht="15.75" customHeight="1" x14ac:dyDescent="0.3">
      <c r="A22" s="139">
        <v>1</v>
      </c>
      <c r="B22" s="333"/>
      <c r="C22" s="22"/>
      <c r="D22" s="754"/>
      <c r="E22" s="756"/>
      <c r="F22" s="758"/>
      <c r="G22" s="49"/>
      <c r="H22" s="334"/>
      <c r="I22" s="334"/>
      <c r="J22" s="412"/>
      <c r="K22" s="413"/>
      <c r="L22" s="133" t="str">
        <f t="shared" ref="L22:L85" si="0">IF($X$21=0,"",IF(D22="","",IF($H22="","",IF($G22="","",IF($H22/$G22&gt;=$L$21,"yes","NC")))))</f>
        <v/>
      </c>
      <c r="M22" s="133" t="str">
        <f t="shared" ref="M22:M85" si="1">IF($X$21=0,"",IF($D22="","",IF($H22="","",IF($I22="","",IF($I22/$G22&gt;=$M$21,"yes","NC")))))</f>
        <v/>
      </c>
      <c r="N22" s="133" t="str">
        <f t="shared" ref="N22:N85" si="2">IF($X$21=0,"",IF($D22="","",IF($H22="","",IF($J22="","",IF($G22/$J22&lt;=$N$21,"yes","NC")))))</f>
        <v/>
      </c>
      <c r="O22" s="414" t="str">
        <f t="shared" ref="O22:O85" si="3">IF($D22="","",IF($P$18="","",IF(OR($P22&lt;$O$18,$P22&gt;$Q$18),"NC","yes")))</f>
        <v/>
      </c>
      <c r="P22" s="135" t="str">
        <f>IF($D22="","",$H22/$G22)</f>
        <v/>
      </c>
      <c r="Q22" s="138" t="str">
        <f t="shared" ref="Q22:Q85" si="4">IF($D22=0,"",IF(O22="yes",($P22/$P$18),IF(OR($P22&lt;$O$18,$P22&gt;$Q$18),($P22/$P$18))))</f>
        <v/>
      </c>
      <c r="R22" s="415" t="str">
        <f t="shared" ref="R22:R85" si="5">IF($D22="","",IF($S$18="","",IF(OR($S22&lt;$R$18,$S22&gt;$T$18),"NC","yes")))</f>
        <v/>
      </c>
      <c r="S22" s="135" t="str">
        <f t="shared" ref="S22:S85" si="6">IF($D22="","",$I22/$G22)</f>
        <v/>
      </c>
      <c r="T22" s="138" t="str">
        <f t="shared" ref="T22:T85" si="7">IF($D22=0,"",IF(R22="yes",($S22/$S$18),IF(OR($S22&gt;$R$18,$S22&lt;$T$18),($S22/$S$18))))</f>
        <v/>
      </c>
      <c r="U22" s="415" t="str">
        <f t="shared" ref="U22:U85" si="8">IF($D22="","",IF($V$18="","",IF(OR($V22&lt;$U$18,V22&gt;$W$18),"NC","yes")))</f>
        <v/>
      </c>
      <c r="V22" s="135" t="str">
        <f t="shared" ref="V22:V85" si="9">IF($D22="","",$G22/$J22)</f>
        <v/>
      </c>
      <c r="W22" s="138" t="str">
        <f t="shared" ref="W22:W85" si="10">IF($D22="","",IF(U22="yes",(V22/V$18),IF(OR(V22&lt;$U$18,V22&gt;W$18),(V22/V$18))))</f>
        <v/>
      </c>
      <c r="X22" s="416" t="str">
        <f t="shared" ref="X22:X85" si="11">IF(C22="","",IF($D22="",$H22,""))</f>
        <v/>
      </c>
      <c r="Y22" s="416" t="str">
        <f t="shared" ref="Y22:Y85" si="12">IF($C22="","",IF($D22="",$H22,""))</f>
        <v/>
      </c>
      <c r="Z22" s="416" t="str">
        <f t="shared" ref="Z22:Z85" si="13">IF($C22="","",IF($D22="",$I22,""))</f>
        <v/>
      </c>
      <c r="AA22" s="417" t="str">
        <f t="shared" ref="AA22:AA85" si="14">IF($C22="","",IF($D22="",J22,""))</f>
        <v/>
      </c>
      <c r="AB22" s="418">
        <f t="shared" ref="AB22:AB85" si="15">B21</f>
        <v>0</v>
      </c>
      <c r="AC22" s="418" t="str">
        <f t="shared" ref="AC22:AC85" si="16">IF($C22="","",$C22)</f>
        <v/>
      </c>
      <c r="AD22" s="418" t="str">
        <f t="shared" ref="AD22:AD85" si="17">IF($D22="","",IF(AN22="below",$G22,"0"))</f>
        <v/>
      </c>
      <c r="AE22" s="419" t="str">
        <f t="shared" ref="AE22:AE85" si="18">IF($D22="","",IF(AN22="below",$H22,0))</f>
        <v/>
      </c>
      <c r="AF22" s="419" t="str">
        <f t="shared" ref="AF22:AF85" si="19">IF($D22="","",$H22/$G22)</f>
        <v/>
      </c>
      <c r="AG22" s="420" t="str">
        <f t="shared" ref="AG22:AG85" si="20">IF($D22="","",IF(AF22&gt;$AB$11,"Yes",IF(AF22&lt;$AB$11,"NC")))</f>
        <v/>
      </c>
      <c r="AH22" s="419" t="str">
        <f t="shared" ref="AH22:AH85" si="21">IF($D22="","",IF(AN22="above",$I22,0))</f>
        <v/>
      </c>
      <c r="AI22" s="419" t="str">
        <f t="shared" ref="AI22:AI85" si="22">IF($D22="","",IF(AN22="above",$I22/$F22,0))</f>
        <v/>
      </c>
      <c r="AJ22" s="420" t="str">
        <f t="shared" ref="AJ22:AJ85" si="23">IF(AI22="","",IF(AI22&gt;=$AB$12,"Yes",IF(AI22&lt;$AB$12,"NC")))</f>
        <v/>
      </c>
      <c r="AK22" s="419" t="str">
        <f t="shared" ref="AK22:AK85" si="24">IF($D22="","",IF(AN22="below",$J22,0))</f>
        <v/>
      </c>
      <c r="AL22" s="419" t="str">
        <f t="shared" ref="AL22:AL85" si="25">IF($D22="","",$G22/$J22)</f>
        <v/>
      </c>
      <c r="AM22" s="420" t="str">
        <f t="shared" ref="AM22:AM85" si="26">IF(AL22="","",IF(AL22&lt;=$AB$13,"Yes",IF(AL22&gt;$AB$13,"NC")))</f>
        <v/>
      </c>
      <c r="AN22" s="421" t="str">
        <f t="shared" ref="AN22:AN85" si="27">IF($B22="","",IF(BX22&gt;$F$16,"above","below"))</f>
        <v/>
      </c>
      <c r="AO22" s="422" t="str">
        <f t="shared" ref="AO22:AO85" si="28">IF(AN22="","",IF(AN22="below",$H22,""))</f>
        <v/>
      </c>
      <c r="AP22" s="419" t="str">
        <f t="shared" ref="AP22:AP85" si="29">IF($AN22="","",IF($AN22="above","",$H22/$G22))</f>
        <v/>
      </c>
      <c r="AQ22" s="420" t="str">
        <f t="shared" ref="AQ22:AQ85" si="30">IF(AP22="","",IF(AP22&gt;$AB$11,"Yes",IF(AP22&lt;$AB$11,"NC")))</f>
        <v/>
      </c>
      <c r="AR22" s="422" t="str">
        <f t="shared" ref="AR22:AR85" si="31">IF($AN22="","",IF($AN22="above","",$I22))</f>
        <v/>
      </c>
      <c r="AS22" s="419" t="str">
        <f t="shared" ref="AS22:AS85" si="32">IF($AN22="","",IF($AN22="above","",$I22/$G22))</f>
        <v/>
      </c>
      <c r="AT22" s="420" t="str">
        <f t="shared" ref="AT22:AT85" si="33">IF(AN22="","",IF(($I22/$G22&gt;$AB$12),"Yes",IF(($I22/$G22)&lt;$AB$12,"NC")))</f>
        <v/>
      </c>
      <c r="AU22" s="422" t="str">
        <f t="shared" ref="AU22:AU85" si="34">IF($AN22="","",IF($AN22="above","",$J22))</f>
        <v/>
      </c>
      <c r="AV22" s="419" t="str">
        <f t="shared" ref="AV22:AV85" si="35">IF($AN22="","",IF($AN22="above","",$G22/$J22))</f>
        <v/>
      </c>
      <c r="AW22" s="420" t="str">
        <f t="shared" ref="AW22:AW85" si="36">IF(AV22="","",IF(AV22&lt;=$AB$13,"Yes",IF(AV22&gt;$AB$13,"NC")))</f>
        <v/>
      </c>
      <c r="AX22" s="423"/>
      <c r="AY22" s="420" t="str">
        <f t="shared" ref="AY22:AY85" si="37">IF($D22="","",IF($AZ$18="","",IF(OR($AZ22&lt;$AY$18,$AZ22&gt;$BA$18),"NC","yes")))</f>
        <v/>
      </c>
      <c r="AZ22" s="420" t="str">
        <f t="shared" ref="AZ22:AZ85" si="38">IF($D22="","",$H22/$G22)</f>
        <v/>
      </c>
      <c r="BA22" s="424" t="str">
        <f t="shared" ref="BA22:BA85" si="39">IF($D22=0,"",IF(AY22="yes",($AZ22/$AZ$18),IF(OR($AZ22&lt;$AY$18,$AZ22&gt;$BA$18),($AZ22/$AZ$18))))</f>
        <v/>
      </c>
      <c r="BB22" s="425" t="str">
        <f t="shared" ref="BB22:BB85" si="40">IF($D22="","",IF($BC$18="","",IF(OR($BC22&lt;$BB$18,$BC22&gt;$BD$18),"NC","yes")))</f>
        <v/>
      </c>
      <c r="BC22" s="426" t="str">
        <f t="shared" ref="BC22:BC85" si="41">IF($D22="","",$I22/$G22)</f>
        <v/>
      </c>
      <c r="BD22" s="424" t="str">
        <f t="shared" ref="BD22:BD85" si="42">IF($D22=0,"",IF(BB22="yes",($BC22/$BC$18),IF(OR($BC22&gt;$BB$18,$BC22&lt;$BD$18),($BC22/$BC$18))))</f>
        <v/>
      </c>
      <c r="BE22" s="425" t="str">
        <f t="shared" ref="BE22:BE85" si="43">IF($D22="","",IF($BF$18="","",IF(OR($BF22&lt;$BE$18,BF22&gt;$BG$18),"NC","yes")))</f>
        <v/>
      </c>
      <c r="BF22" s="426" t="str">
        <f t="shared" ref="BF22:BF85" si="44">IF($D22="","",$G22/$J22)</f>
        <v/>
      </c>
      <c r="BG22" s="424" t="str">
        <f t="shared" ref="BG22:BG85" si="45">IF($D22="","",IF(BE22="yes",(BF22/BF$18),IF(OR(BF22&lt;$U$18,BF22&gt;BG$18),(BF22/BF$18))))</f>
        <v/>
      </c>
      <c r="BH22" s="427" t="str">
        <f t="shared" ref="BH22:BH85" si="46">IF(G22&gt; 0,F22/G22,"")</f>
        <v/>
      </c>
      <c r="BI22" s="348" t="str">
        <f t="shared" ref="BI22:BI85" si="47">IF(BH22="","",IF(AN22="below","",IF($BY$17="Y","",IF(AF22&gt;$AB$11,"Yes",IF(AF22&lt;$AB$11,"NC")))))</f>
        <v/>
      </c>
      <c r="BJ22" s="348" t="str">
        <f t="shared" ref="BJ22:BJ85" si="48">IF(BH22="","",IF(AN22="below","",IF($BY$17="Y","",IF(($I22/$G22)&gt;=$AB$12,"Yes",IF(($I22/$G22)&lt;$AB$12,"NC")))))</f>
        <v/>
      </c>
      <c r="BK22" s="486" t="str">
        <f t="shared" ref="BK22:BK85" si="49">IF(BH22="","",IF(AN22="below","",IF($BY$17="Y","",IF(AL22&lt;=$AB$13,"Yes",IF(AL22&gt;$AB$13,"NC")))))</f>
        <v/>
      </c>
      <c r="BL22" s="349" t="str">
        <f>IF(AN22="below","",IF($D22="","",IF($AZ$18="","",IF(OR($AZ22&lt;$AY$18,$AZ22&gt;$BA$18),"NC","yes"))))</f>
        <v/>
      </c>
      <c r="BM22" s="135" t="str">
        <f>IF(AN22="below","",IF($D22="","",$H22/$G22))</f>
        <v/>
      </c>
      <c r="BN22" s="136" t="str">
        <f>IF(AN22="below","",IF($D22=0,"",IF(BL22="yes",($AZ22/$AZ$18),IF(OR($AZ22&lt;$AY$18,$AZ22&gt;$BA$18),($AZ22/$AZ$18)))))</f>
        <v/>
      </c>
      <c r="BO22" s="137" t="str">
        <f>IF(AN22="below","",IF($D22="","",IF($BC$18="","",IF(OR($BC22&lt;$BB$18,$BC22&gt;$BD$18),"NC","yes"))))</f>
        <v/>
      </c>
      <c r="BP22" s="135" t="str">
        <f>IF(AN22="below","",IF($D22="","",$I22/$G22))</f>
        <v/>
      </c>
      <c r="BQ22" s="136" t="str">
        <f>IF(AN22="below","",IF($D22=0,"",IF(BO22="yes",($BC22/$BC$18),IF(OR($BC22&gt;$BB$18,$BC22&lt;$BD$18),($BC22/$BC$18)))))</f>
        <v/>
      </c>
      <c r="BR22" s="137" t="str">
        <f>IF(AN22="below","",IF($D22="","",IF($BF$18="","",IF(OR($BF22&lt;$BE$18,BS22&gt;$BG$18),"NC","yes"))))</f>
        <v/>
      </c>
      <c r="BS22" s="135" t="str">
        <f>IF(AN22="below","",IF($D22="","",$G22/$J22))</f>
        <v/>
      </c>
      <c r="BT22" s="140" t="str">
        <f>IF(AN22="below","",IF($D22="","",IF(BR22="yes",(BS22/BS$18),IF(OR(BS22&lt;$U$18,BS22&gt;BT$18),(BS22/BS$18)))))</f>
        <v/>
      </c>
      <c r="BU22" s="348" t="str">
        <f t="shared" ref="BU22:BU85" si="50">IF($BY$17="N","",$AY22)</f>
        <v/>
      </c>
      <c r="BV22" s="348" t="str">
        <f t="shared" ref="BV22:BV85" si="51">IF($BY$17="N","",$BB22)</f>
        <v/>
      </c>
      <c r="BW22" s="348" t="str">
        <f t="shared" ref="BW22:BW85" si="52">IF($BY$17="N","",$BE22)</f>
        <v/>
      </c>
      <c r="BX22" s="350" t="str">
        <f t="shared" ref="BX22:BX85" si="53">IF(F22&gt;0,F22/G22,"")</f>
        <v/>
      </c>
      <c r="BY22" s="351" t="str">
        <f t="shared" ref="BY22:BY85" si="54">IF(BX22="","",IF(BX22&gt;$F$16,"above","below"))</f>
        <v/>
      </c>
    </row>
    <row r="23" spans="1:77" s="7" customFormat="1" ht="15.6" x14ac:dyDescent="0.3">
      <c r="A23" s="141">
        <v>2</v>
      </c>
      <c r="B23" s="333"/>
      <c r="C23" s="22"/>
      <c r="D23" s="754"/>
      <c r="E23" s="756"/>
      <c r="F23" s="758"/>
      <c r="G23" s="49"/>
      <c r="H23" s="334"/>
      <c r="I23" s="334"/>
      <c r="J23" s="335"/>
      <c r="K23" s="336"/>
      <c r="L23" s="38" t="str">
        <f t="shared" si="0"/>
        <v/>
      </c>
      <c r="M23" s="38" t="str">
        <f t="shared" si="1"/>
        <v/>
      </c>
      <c r="N23" s="38" t="str">
        <f t="shared" si="2"/>
        <v/>
      </c>
      <c r="O23" s="39" t="str">
        <f t="shared" si="3"/>
        <v/>
      </c>
      <c r="P23" s="40" t="str">
        <f t="shared" ref="P23:P86" si="55">IF($D23="","",H23/$G23)</f>
        <v/>
      </c>
      <c r="Q23" s="77" t="str">
        <f t="shared" si="4"/>
        <v/>
      </c>
      <c r="R23" s="337" t="str">
        <f t="shared" si="5"/>
        <v/>
      </c>
      <c r="S23" s="40" t="str">
        <f t="shared" si="6"/>
        <v/>
      </c>
      <c r="T23" s="77" t="str">
        <f t="shared" si="7"/>
        <v/>
      </c>
      <c r="U23" s="337" t="str">
        <f t="shared" si="8"/>
        <v/>
      </c>
      <c r="V23" s="40" t="str">
        <f t="shared" si="9"/>
        <v/>
      </c>
      <c r="W23" s="77" t="str">
        <f t="shared" si="10"/>
        <v/>
      </c>
      <c r="X23" s="41" t="str">
        <f t="shared" si="11"/>
        <v/>
      </c>
      <c r="Y23" s="41" t="str">
        <f t="shared" si="12"/>
        <v/>
      </c>
      <c r="Z23" s="41" t="str">
        <f t="shared" si="13"/>
        <v/>
      </c>
      <c r="AA23" s="42" t="str">
        <f t="shared" si="14"/>
        <v/>
      </c>
      <c r="AB23" s="338">
        <f t="shared" si="15"/>
        <v>0</v>
      </c>
      <c r="AC23" s="338" t="str">
        <f t="shared" si="16"/>
        <v/>
      </c>
      <c r="AD23" s="338" t="str">
        <f t="shared" si="17"/>
        <v/>
      </c>
      <c r="AE23" s="339" t="str">
        <f t="shared" si="18"/>
        <v/>
      </c>
      <c r="AF23" s="339" t="str">
        <f t="shared" si="19"/>
        <v/>
      </c>
      <c r="AG23" s="340" t="str">
        <f t="shared" si="20"/>
        <v/>
      </c>
      <c r="AH23" s="339" t="str">
        <f t="shared" si="21"/>
        <v/>
      </c>
      <c r="AI23" s="339" t="str">
        <f t="shared" si="22"/>
        <v/>
      </c>
      <c r="AJ23" s="340" t="str">
        <f t="shared" si="23"/>
        <v/>
      </c>
      <c r="AK23" s="339" t="str">
        <f t="shared" si="24"/>
        <v/>
      </c>
      <c r="AL23" s="339" t="str">
        <f t="shared" si="25"/>
        <v/>
      </c>
      <c r="AM23" s="340" t="str">
        <f t="shared" si="26"/>
        <v/>
      </c>
      <c r="AN23" s="341" t="str">
        <f t="shared" si="27"/>
        <v/>
      </c>
      <c r="AO23" s="342" t="str">
        <f t="shared" si="28"/>
        <v/>
      </c>
      <c r="AP23" s="339" t="str">
        <f t="shared" si="29"/>
        <v/>
      </c>
      <c r="AQ23" s="340" t="str">
        <f t="shared" si="30"/>
        <v/>
      </c>
      <c r="AR23" s="342" t="str">
        <f t="shared" si="31"/>
        <v/>
      </c>
      <c r="AS23" s="339" t="str">
        <f t="shared" si="32"/>
        <v/>
      </c>
      <c r="AT23" s="340" t="str">
        <f t="shared" si="33"/>
        <v/>
      </c>
      <c r="AU23" s="342" t="str">
        <f t="shared" si="34"/>
        <v/>
      </c>
      <c r="AV23" s="339" t="str">
        <f t="shared" si="35"/>
        <v/>
      </c>
      <c r="AW23" s="340" t="str">
        <f t="shared" si="36"/>
        <v/>
      </c>
      <c r="AX23" s="343"/>
      <c r="AY23" s="340" t="str">
        <f t="shared" si="37"/>
        <v/>
      </c>
      <c r="AZ23" s="340" t="str">
        <f t="shared" si="38"/>
        <v/>
      </c>
      <c r="BA23" s="344" t="str">
        <f t="shared" si="39"/>
        <v/>
      </c>
      <c r="BB23" s="345" t="str">
        <f t="shared" si="40"/>
        <v/>
      </c>
      <c r="BC23" s="346" t="str">
        <f t="shared" si="41"/>
        <v/>
      </c>
      <c r="BD23" s="344" t="str">
        <f t="shared" si="42"/>
        <v/>
      </c>
      <c r="BE23" s="345" t="str">
        <f t="shared" si="43"/>
        <v/>
      </c>
      <c r="BF23" s="346" t="str">
        <f t="shared" si="44"/>
        <v/>
      </c>
      <c r="BG23" s="344" t="str">
        <f t="shared" si="45"/>
        <v/>
      </c>
      <c r="BH23" s="347" t="str">
        <f t="shared" si="46"/>
        <v/>
      </c>
      <c r="BI23" s="348" t="str">
        <f t="shared" si="47"/>
        <v/>
      </c>
      <c r="BJ23" s="348" t="str">
        <f t="shared" si="48"/>
        <v/>
      </c>
      <c r="BK23" s="486" t="str">
        <f t="shared" si="49"/>
        <v/>
      </c>
      <c r="BL23" s="349" t="str">
        <f t="shared" ref="BL23:BL86" si="56">IF(AN23="below","",IF($D23="","",IF($AZ$18="","",IF(OR($AZ23&lt;$AY$18,$AZ23&gt;$BA$18),"NC","yes"))))</f>
        <v/>
      </c>
      <c r="BM23" s="135" t="str">
        <f t="shared" ref="BM23:BM86" si="57">IF(AN23="below","",IF($D23="","",$H23/$G23))</f>
        <v/>
      </c>
      <c r="BN23" s="136" t="str">
        <f t="shared" ref="BN23:BN86" si="58">IF(AN23="below","",IF($D23=0,"",IF(BL23="yes",($AZ23/$AZ$18),IF(OR($AZ23&lt;$AY$18,$AZ23&gt;$BA$18),($AZ23/$AZ$18)))))</f>
        <v/>
      </c>
      <c r="BO23" s="137" t="str">
        <f t="shared" ref="BO23:BO86" si="59">IF(AN23="below","",IF($D23="","",IF($BC$18="","",IF(OR($BC23&lt;$BB$18,$BC23&gt;$BD$18),"NC","yes"))))</f>
        <v/>
      </c>
      <c r="BP23" s="135" t="str">
        <f t="shared" ref="BP23:BP86" si="60">IF(AN23="below","",IF($D23="","",$I23/$G23))</f>
        <v/>
      </c>
      <c r="BQ23" s="136" t="str">
        <f t="shared" ref="BQ23:BQ86" si="61">IF(AN23="below","",IF($D23=0,"",IF(BO23="yes",($BC23/$BC$18),IF(OR($BC23&gt;$BB$18,$BC23&lt;$BD$18),($BC23/$BC$18)))))</f>
        <v/>
      </c>
      <c r="BR23" s="137" t="str">
        <f t="shared" ref="BR23:BR86" si="62">IF(AN23="below","",IF($D23="","",IF($BF$18="","",IF(OR($BF23&lt;$BE$18,BS23&gt;$BG$18),"NC","yes"))))</f>
        <v/>
      </c>
      <c r="BS23" s="135" t="str">
        <f t="shared" ref="BS23:BS86" si="63">IF(AN23="below","",IF($D23="","",$G23/$J23))</f>
        <v/>
      </c>
      <c r="BT23" s="140" t="str">
        <f t="shared" ref="BT23:BT86" si="64">IF(AN23="below","",IF($D23="","",IF(BR23="yes",(BS23/BS$18),IF(OR(BS23&lt;$U$18,BS23&gt;BT$18),(BS23/BS$18)))))</f>
        <v/>
      </c>
      <c r="BU23" s="348" t="str">
        <f t="shared" si="50"/>
        <v/>
      </c>
      <c r="BV23" s="348" t="str">
        <f t="shared" si="51"/>
        <v/>
      </c>
      <c r="BW23" s="348" t="str">
        <f t="shared" si="52"/>
        <v/>
      </c>
      <c r="BX23" s="350" t="str">
        <f t="shared" si="53"/>
        <v/>
      </c>
      <c r="BY23" s="351" t="str">
        <f t="shared" si="54"/>
        <v/>
      </c>
    </row>
    <row r="24" spans="1:77" s="7" customFormat="1" ht="15.6" x14ac:dyDescent="0.3">
      <c r="A24" s="141">
        <v>3</v>
      </c>
      <c r="B24" s="333"/>
      <c r="C24" s="22"/>
      <c r="D24" s="754"/>
      <c r="E24" s="756"/>
      <c r="F24" s="758"/>
      <c r="G24" s="49"/>
      <c r="H24" s="334"/>
      <c r="I24" s="334"/>
      <c r="J24" s="335"/>
      <c r="K24" s="336"/>
      <c r="L24" s="38" t="str">
        <f t="shared" si="0"/>
        <v/>
      </c>
      <c r="M24" s="38" t="str">
        <f t="shared" si="1"/>
        <v/>
      </c>
      <c r="N24" s="38" t="str">
        <f t="shared" si="2"/>
        <v/>
      </c>
      <c r="O24" s="39" t="str">
        <f t="shared" si="3"/>
        <v/>
      </c>
      <c r="P24" s="40" t="str">
        <f t="shared" si="55"/>
        <v/>
      </c>
      <c r="Q24" s="77" t="str">
        <f t="shared" si="4"/>
        <v/>
      </c>
      <c r="R24" s="337" t="str">
        <f t="shared" si="5"/>
        <v/>
      </c>
      <c r="S24" s="40" t="str">
        <f t="shared" si="6"/>
        <v/>
      </c>
      <c r="T24" s="77" t="str">
        <f t="shared" si="7"/>
        <v/>
      </c>
      <c r="U24" s="337" t="str">
        <f t="shared" si="8"/>
        <v/>
      </c>
      <c r="V24" s="40" t="str">
        <f t="shared" si="9"/>
        <v/>
      </c>
      <c r="W24" s="77" t="str">
        <f t="shared" si="10"/>
        <v/>
      </c>
      <c r="X24" s="41" t="str">
        <f t="shared" si="11"/>
        <v/>
      </c>
      <c r="Y24" s="41" t="str">
        <f t="shared" si="12"/>
        <v/>
      </c>
      <c r="Z24" s="41" t="str">
        <f t="shared" si="13"/>
        <v/>
      </c>
      <c r="AA24" s="42" t="str">
        <f t="shared" si="14"/>
        <v/>
      </c>
      <c r="AB24" s="338">
        <f t="shared" si="15"/>
        <v>0</v>
      </c>
      <c r="AC24" s="338" t="str">
        <f t="shared" si="16"/>
        <v/>
      </c>
      <c r="AD24" s="338" t="str">
        <f t="shared" si="17"/>
        <v/>
      </c>
      <c r="AE24" s="339" t="str">
        <f t="shared" si="18"/>
        <v/>
      </c>
      <c r="AF24" s="339" t="str">
        <f t="shared" si="19"/>
        <v/>
      </c>
      <c r="AG24" s="340" t="str">
        <f t="shared" si="20"/>
        <v/>
      </c>
      <c r="AH24" s="339" t="str">
        <f t="shared" si="21"/>
        <v/>
      </c>
      <c r="AI24" s="339" t="str">
        <f t="shared" si="22"/>
        <v/>
      </c>
      <c r="AJ24" s="340" t="str">
        <f t="shared" si="23"/>
        <v/>
      </c>
      <c r="AK24" s="339" t="str">
        <f t="shared" si="24"/>
        <v/>
      </c>
      <c r="AL24" s="339" t="str">
        <f t="shared" si="25"/>
        <v/>
      </c>
      <c r="AM24" s="340" t="str">
        <f t="shared" si="26"/>
        <v/>
      </c>
      <c r="AN24" s="341" t="str">
        <f t="shared" si="27"/>
        <v/>
      </c>
      <c r="AO24" s="342" t="str">
        <f t="shared" si="28"/>
        <v/>
      </c>
      <c r="AP24" s="339" t="str">
        <f t="shared" si="29"/>
        <v/>
      </c>
      <c r="AQ24" s="340" t="str">
        <f t="shared" si="30"/>
        <v/>
      </c>
      <c r="AR24" s="342" t="str">
        <f t="shared" si="31"/>
        <v/>
      </c>
      <c r="AS24" s="339" t="str">
        <f t="shared" si="32"/>
        <v/>
      </c>
      <c r="AT24" s="340" t="str">
        <f t="shared" si="33"/>
        <v/>
      </c>
      <c r="AU24" s="342" t="str">
        <f t="shared" si="34"/>
        <v/>
      </c>
      <c r="AV24" s="339" t="str">
        <f t="shared" si="35"/>
        <v/>
      </c>
      <c r="AW24" s="340" t="str">
        <f t="shared" si="36"/>
        <v/>
      </c>
      <c r="AX24" s="343"/>
      <c r="AY24" s="340" t="str">
        <f t="shared" si="37"/>
        <v/>
      </c>
      <c r="AZ24" s="340" t="str">
        <f t="shared" si="38"/>
        <v/>
      </c>
      <c r="BA24" s="344" t="str">
        <f t="shared" si="39"/>
        <v/>
      </c>
      <c r="BB24" s="345" t="str">
        <f t="shared" si="40"/>
        <v/>
      </c>
      <c r="BC24" s="346" t="str">
        <f t="shared" si="41"/>
        <v/>
      </c>
      <c r="BD24" s="344" t="str">
        <f t="shared" si="42"/>
        <v/>
      </c>
      <c r="BE24" s="345" t="str">
        <f t="shared" si="43"/>
        <v/>
      </c>
      <c r="BF24" s="346" t="str">
        <f t="shared" si="44"/>
        <v/>
      </c>
      <c r="BG24" s="344" t="str">
        <f t="shared" si="45"/>
        <v/>
      </c>
      <c r="BH24" s="347" t="str">
        <f t="shared" si="46"/>
        <v/>
      </c>
      <c r="BI24" s="348" t="str">
        <f t="shared" si="47"/>
        <v/>
      </c>
      <c r="BJ24" s="348" t="str">
        <f t="shared" si="48"/>
        <v/>
      </c>
      <c r="BK24" s="486" t="str">
        <f t="shared" si="49"/>
        <v/>
      </c>
      <c r="BL24" s="349" t="str">
        <f t="shared" si="56"/>
        <v/>
      </c>
      <c r="BM24" s="135" t="str">
        <f t="shared" si="57"/>
        <v/>
      </c>
      <c r="BN24" s="136" t="str">
        <f t="shared" si="58"/>
        <v/>
      </c>
      <c r="BO24" s="137" t="str">
        <f t="shared" si="59"/>
        <v/>
      </c>
      <c r="BP24" s="135" t="str">
        <f t="shared" si="60"/>
        <v/>
      </c>
      <c r="BQ24" s="136" t="str">
        <f t="shared" si="61"/>
        <v/>
      </c>
      <c r="BR24" s="137" t="str">
        <f t="shared" si="62"/>
        <v/>
      </c>
      <c r="BS24" s="135" t="str">
        <f t="shared" si="63"/>
        <v/>
      </c>
      <c r="BT24" s="140" t="str">
        <f t="shared" si="64"/>
        <v/>
      </c>
      <c r="BU24" s="348" t="str">
        <f t="shared" si="50"/>
        <v/>
      </c>
      <c r="BV24" s="348" t="str">
        <f t="shared" si="51"/>
        <v/>
      </c>
      <c r="BW24" s="348" t="str">
        <f t="shared" si="52"/>
        <v/>
      </c>
      <c r="BX24" s="350" t="str">
        <f t="shared" si="53"/>
        <v/>
      </c>
      <c r="BY24" s="351" t="str">
        <f t="shared" si="54"/>
        <v/>
      </c>
    </row>
    <row r="25" spans="1:77" s="7" customFormat="1" ht="15.6" x14ac:dyDescent="0.3">
      <c r="A25" s="141">
        <v>4</v>
      </c>
      <c r="B25" s="333"/>
      <c r="C25" s="22"/>
      <c r="D25" s="754"/>
      <c r="E25" s="756"/>
      <c r="F25" s="758"/>
      <c r="G25" s="49"/>
      <c r="H25" s="334"/>
      <c r="I25" s="334"/>
      <c r="J25" s="335"/>
      <c r="K25" s="336"/>
      <c r="L25" s="38" t="str">
        <f t="shared" si="0"/>
        <v/>
      </c>
      <c r="M25" s="38" t="str">
        <f t="shared" si="1"/>
        <v/>
      </c>
      <c r="N25" s="38" t="str">
        <f t="shared" si="2"/>
        <v/>
      </c>
      <c r="O25" s="39" t="str">
        <f t="shared" si="3"/>
        <v/>
      </c>
      <c r="P25" s="40" t="str">
        <f t="shared" si="55"/>
        <v/>
      </c>
      <c r="Q25" s="77" t="str">
        <f t="shared" si="4"/>
        <v/>
      </c>
      <c r="R25" s="337" t="str">
        <f t="shared" si="5"/>
        <v/>
      </c>
      <c r="S25" s="40" t="str">
        <f t="shared" si="6"/>
        <v/>
      </c>
      <c r="T25" s="77" t="str">
        <f t="shared" si="7"/>
        <v/>
      </c>
      <c r="U25" s="337" t="str">
        <f t="shared" si="8"/>
        <v/>
      </c>
      <c r="V25" s="40" t="str">
        <f t="shared" si="9"/>
        <v/>
      </c>
      <c r="W25" s="77" t="str">
        <f t="shared" si="10"/>
        <v/>
      </c>
      <c r="X25" s="41" t="str">
        <f t="shared" si="11"/>
        <v/>
      </c>
      <c r="Y25" s="41" t="str">
        <f t="shared" si="12"/>
        <v/>
      </c>
      <c r="Z25" s="41" t="str">
        <f t="shared" si="13"/>
        <v/>
      </c>
      <c r="AA25" s="42" t="str">
        <f t="shared" si="14"/>
        <v/>
      </c>
      <c r="AB25" s="338">
        <f t="shared" si="15"/>
        <v>0</v>
      </c>
      <c r="AC25" s="338" t="str">
        <f t="shared" si="16"/>
        <v/>
      </c>
      <c r="AD25" s="338" t="str">
        <f t="shared" si="17"/>
        <v/>
      </c>
      <c r="AE25" s="339" t="str">
        <f t="shared" si="18"/>
        <v/>
      </c>
      <c r="AF25" s="339" t="str">
        <f t="shared" si="19"/>
        <v/>
      </c>
      <c r="AG25" s="340" t="str">
        <f t="shared" si="20"/>
        <v/>
      </c>
      <c r="AH25" s="339" t="str">
        <f t="shared" si="21"/>
        <v/>
      </c>
      <c r="AI25" s="339" t="str">
        <f t="shared" si="22"/>
        <v/>
      </c>
      <c r="AJ25" s="340" t="str">
        <f t="shared" si="23"/>
        <v/>
      </c>
      <c r="AK25" s="339" t="str">
        <f t="shared" si="24"/>
        <v/>
      </c>
      <c r="AL25" s="339" t="str">
        <f t="shared" si="25"/>
        <v/>
      </c>
      <c r="AM25" s="340" t="str">
        <f t="shared" si="26"/>
        <v/>
      </c>
      <c r="AN25" s="341" t="str">
        <f t="shared" si="27"/>
        <v/>
      </c>
      <c r="AO25" s="342" t="str">
        <f t="shared" si="28"/>
        <v/>
      </c>
      <c r="AP25" s="339" t="str">
        <f t="shared" si="29"/>
        <v/>
      </c>
      <c r="AQ25" s="340" t="str">
        <f t="shared" si="30"/>
        <v/>
      </c>
      <c r="AR25" s="342" t="str">
        <f t="shared" si="31"/>
        <v/>
      </c>
      <c r="AS25" s="339" t="str">
        <f t="shared" si="32"/>
        <v/>
      </c>
      <c r="AT25" s="340" t="str">
        <f t="shared" si="33"/>
        <v/>
      </c>
      <c r="AU25" s="342" t="str">
        <f t="shared" si="34"/>
        <v/>
      </c>
      <c r="AV25" s="339" t="str">
        <f t="shared" si="35"/>
        <v/>
      </c>
      <c r="AW25" s="340" t="str">
        <f t="shared" si="36"/>
        <v/>
      </c>
      <c r="AX25" s="343"/>
      <c r="AY25" s="340" t="str">
        <f t="shared" si="37"/>
        <v/>
      </c>
      <c r="AZ25" s="340" t="str">
        <f t="shared" si="38"/>
        <v/>
      </c>
      <c r="BA25" s="344" t="str">
        <f t="shared" si="39"/>
        <v/>
      </c>
      <c r="BB25" s="345" t="str">
        <f t="shared" si="40"/>
        <v/>
      </c>
      <c r="BC25" s="346" t="str">
        <f t="shared" si="41"/>
        <v/>
      </c>
      <c r="BD25" s="344" t="str">
        <f t="shared" si="42"/>
        <v/>
      </c>
      <c r="BE25" s="345" t="str">
        <f t="shared" si="43"/>
        <v/>
      </c>
      <c r="BF25" s="346" t="str">
        <f t="shared" si="44"/>
        <v/>
      </c>
      <c r="BG25" s="344" t="str">
        <f t="shared" si="45"/>
        <v/>
      </c>
      <c r="BH25" s="347" t="str">
        <f t="shared" si="46"/>
        <v/>
      </c>
      <c r="BI25" s="348" t="str">
        <f t="shared" si="47"/>
        <v/>
      </c>
      <c r="BJ25" s="348" t="str">
        <f t="shared" si="48"/>
        <v/>
      </c>
      <c r="BK25" s="486" t="str">
        <f t="shared" si="49"/>
        <v/>
      </c>
      <c r="BL25" s="349" t="str">
        <f t="shared" si="56"/>
        <v/>
      </c>
      <c r="BM25" s="135" t="str">
        <f t="shared" si="57"/>
        <v/>
      </c>
      <c r="BN25" s="136" t="str">
        <f t="shared" si="58"/>
        <v/>
      </c>
      <c r="BO25" s="137" t="str">
        <f t="shared" si="59"/>
        <v/>
      </c>
      <c r="BP25" s="135" t="str">
        <f t="shared" si="60"/>
        <v/>
      </c>
      <c r="BQ25" s="136" t="str">
        <f t="shared" si="61"/>
        <v/>
      </c>
      <c r="BR25" s="137" t="str">
        <f t="shared" si="62"/>
        <v/>
      </c>
      <c r="BS25" s="135" t="str">
        <f t="shared" si="63"/>
        <v/>
      </c>
      <c r="BT25" s="140" t="str">
        <f t="shared" si="64"/>
        <v/>
      </c>
      <c r="BU25" s="348" t="str">
        <f t="shared" si="50"/>
        <v/>
      </c>
      <c r="BV25" s="348" t="str">
        <f t="shared" si="51"/>
        <v/>
      </c>
      <c r="BW25" s="348" t="str">
        <f t="shared" si="52"/>
        <v/>
      </c>
      <c r="BX25" s="350" t="str">
        <f t="shared" si="53"/>
        <v/>
      </c>
      <c r="BY25" s="351" t="str">
        <f t="shared" si="54"/>
        <v/>
      </c>
    </row>
    <row r="26" spans="1:77" s="5" customFormat="1" ht="15.6" x14ac:dyDescent="0.3">
      <c r="A26" s="141">
        <v>5</v>
      </c>
      <c r="B26" s="333"/>
      <c r="C26" s="22"/>
      <c r="D26" s="754"/>
      <c r="E26" s="756"/>
      <c r="F26" s="758"/>
      <c r="G26" s="49"/>
      <c r="H26" s="334"/>
      <c r="I26" s="334"/>
      <c r="J26" s="335"/>
      <c r="K26" s="336"/>
      <c r="L26" s="38" t="str">
        <f t="shared" si="0"/>
        <v/>
      </c>
      <c r="M26" s="38" t="str">
        <f t="shared" si="1"/>
        <v/>
      </c>
      <c r="N26" s="38" t="str">
        <f t="shared" si="2"/>
        <v/>
      </c>
      <c r="O26" s="39" t="str">
        <f t="shared" si="3"/>
        <v/>
      </c>
      <c r="P26" s="40" t="str">
        <f t="shared" si="55"/>
        <v/>
      </c>
      <c r="Q26" s="77" t="str">
        <f t="shared" si="4"/>
        <v/>
      </c>
      <c r="R26" s="337" t="str">
        <f t="shared" si="5"/>
        <v/>
      </c>
      <c r="S26" s="40" t="str">
        <f t="shared" si="6"/>
        <v/>
      </c>
      <c r="T26" s="77" t="str">
        <f t="shared" si="7"/>
        <v/>
      </c>
      <c r="U26" s="337" t="str">
        <f t="shared" si="8"/>
        <v/>
      </c>
      <c r="V26" s="40" t="str">
        <f t="shared" si="9"/>
        <v/>
      </c>
      <c r="W26" s="77" t="str">
        <f t="shared" si="10"/>
        <v/>
      </c>
      <c r="X26" s="41" t="str">
        <f t="shared" si="11"/>
        <v/>
      </c>
      <c r="Y26" s="41" t="str">
        <f t="shared" si="12"/>
        <v/>
      </c>
      <c r="Z26" s="41" t="str">
        <f t="shared" si="13"/>
        <v/>
      </c>
      <c r="AA26" s="42" t="str">
        <f t="shared" si="14"/>
        <v/>
      </c>
      <c r="AB26" s="338">
        <f t="shared" si="15"/>
        <v>0</v>
      </c>
      <c r="AC26" s="338" t="str">
        <f t="shared" si="16"/>
        <v/>
      </c>
      <c r="AD26" s="338" t="str">
        <f t="shared" si="17"/>
        <v/>
      </c>
      <c r="AE26" s="339" t="str">
        <f t="shared" si="18"/>
        <v/>
      </c>
      <c r="AF26" s="339" t="str">
        <f t="shared" si="19"/>
        <v/>
      </c>
      <c r="AG26" s="340" t="str">
        <f t="shared" si="20"/>
        <v/>
      </c>
      <c r="AH26" s="339" t="str">
        <f t="shared" si="21"/>
        <v/>
      </c>
      <c r="AI26" s="339" t="str">
        <f t="shared" si="22"/>
        <v/>
      </c>
      <c r="AJ26" s="340" t="str">
        <f t="shared" si="23"/>
        <v/>
      </c>
      <c r="AK26" s="339" t="str">
        <f t="shared" si="24"/>
        <v/>
      </c>
      <c r="AL26" s="339" t="str">
        <f t="shared" si="25"/>
        <v/>
      </c>
      <c r="AM26" s="340" t="str">
        <f t="shared" si="26"/>
        <v/>
      </c>
      <c r="AN26" s="341" t="str">
        <f t="shared" si="27"/>
        <v/>
      </c>
      <c r="AO26" s="342" t="str">
        <f t="shared" si="28"/>
        <v/>
      </c>
      <c r="AP26" s="339" t="str">
        <f t="shared" si="29"/>
        <v/>
      </c>
      <c r="AQ26" s="340" t="str">
        <f t="shared" si="30"/>
        <v/>
      </c>
      <c r="AR26" s="342" t="str">
        <f t="shared" si="31"/>
        <v/>
      </c>
      <c r="AS26" s="339" t="str">
        <f t="shared" si="32"/>
        <v/>
      </c>
      <c r="AT26" s="340" t="str">
        <f t="shared" si="33"/>
        <v/>
      </c>
      <c r="AU26" s="342" t="str">
        <f t="shared" si="34"/>
        <v/>
      </c>
      <c r="AV26" s="339" t="str">
        <f t="shared" si="35"/>
        <v/>
      </c>
      <c r="AW26" s="340" t="str">
        <f t="shared" si="36"/>
        <v/>
      </c>
      <c r="AX26" s="343"/>
      <c r="AY26" s="340" t="str">
        <f t="shared" si="37"/>
        <v/>
      </c>
      <c r="AZ26" s="340" t="str">
        <f t="shared" si="38"/>
        <v/>
      </c>
      <c r="BA26" s="344" t="str">
        <f t="shared" si="39"/>
        <v/>
      </c>
      <c r="BB26" s="345" t="str">
        <f t="shared" si="40"/>
        <v/>
      </c>
      <c r="BC26" s="346" t="str">
        <f t="shared" si="41"/>
        <v/>
      </c>
      <c r="BD26" s="344" t="str">
        <f t="shared" si="42"/>
        <v/>
      </c>
      <c r="BE26" s="345" t="str">
        <f t="shared" si="43"/>
        <v/>
      </c>
      <c r="BF26" s="346" t="str">
        <f t="shared" si="44"/>
        <v/>
      </c>
      <c r="BG26" s="344" t="str">
        <f t="shared" si="45"/>
        <v/>
      </c>
      <c r="BH26" s="347" t="str">
        <f t="shared" si="46"/>
        <v/>
      </c>
      <c r="BI26" s="348" t="str">
        <f t="shared" si="47"/>
        <v/>
      </c>
      <c r="BJ26" s="348" t="str">
        <f t="shared" si="48"/>
        <v/>
      </c>
      <c r="BK26" s="486" t="str">
        <f t="shared" si="49"/>
        <v/>
      </c>
      <c r="BL26" s="349" t="str">
        <f t="shared" si="56"/>
        <v/>
      </c>
      <c r="BM26" s="135" t="str">
        <f t="shared" si="57"/>
        <v/>
      </c>
      <c r="BN26" s="136" t="str">
        <f t="shared" si="58"/>
        <v/>
      </c>
      <c r="BO26" s="137" t="str">
        <f t="shared" si="59"/>
        <v/>
      </c>
      <c r="BP26" s="135" t="str">
        <f t="shared" si="60"/>
        <v/>
      </c>
      <c r="BQ26" s="136" t="str">
        <f t="shared" si="61"/>
        <v/>
      </c>
      <c r="BR26" s="137" t="str">
        <f t="shared" si="62"/>
        <v/>
      </c>
      <c r="BS26" s="135" t="str">
        <f t="shared" si="63"/>
        <v/>
      </c>
      <c r="BT26" s="140" t="str">
        <f t="shared" si="64"/>
        <v/>
      </c>
      <c r="BU26" s="348" t="str">
        <f t="shared" si="50"/>
        <v/>
      </c>
      <c r="BV26" s="348" t="str">
        <f t="shared" si="51"/>
        <v/>
      </c>
      <c r="BW26" s="348" t="str">
        <f t="shared" si="52"/>
        <v/>
      </c>
      <c r="BX26" s="350" t="str">
        <f t="shared" si="53"/>
        <v/>
      </c>
      <c r="BY26" s="351" t="str">
        <f t="shared" si="54"/>
        <v/>
      </c>
    </row>
    <row r="27" spans="1:77" s="5" customFormat="1" ht="15.6" x14ac:dyDescent="0.3">
      <c r="A27" s="141">
        <v>6</v>
      </c>
      <c r="B27" s="333"/>
      <c r="C27" s="22"/>
      <c r="D27" s="754"/>
      <c r="E27" s="756"/>
      <c r="F27" s="758"/>
      <c r="G27" s="49"/>
      <c r="H27" s="334"/>
      <c r="I27" s="334"/>
      <c r="J27" s="335"/>
      <c r="K27" s="336"/>
      <c r="L27" s="38" t="str">
        <f t="shared" si="0"/>
        <v/>
      </c>
      <c r="M27" s="38" t="str">
        <f t="shared" si="1"/>
        <v/>
      </c>
      <c r="N27" s="38" t="str">
        <f t="shared" si="2"/>
        <v/>
      </c>
      <c r="O27" s="39" t="str">
        <f t="shared" si="3"/>
        <v/>
      </c>
      <c r="P27" s="40" t="str">
        <f t="shared" si="55"/>
        <v/>
      </c>
      <c r="Q27" s="77" t="str">
        <f t="shared" si="4"/>
        <v/>
      </c>
      <c r="R27" s="337" t="str">
        <f t="shared" si="5"/>
        <v/>
      </c>
      <c r="S27" s="40" t="str">
        <f t="shared" si="6"/>
        <v/>
      </c>
      <c r="T27" s="77" t="str">
        <f t="shared" si="7"/>
        <v/>
      </c>
      <c r="U27" s="337" t="str">
        <f t="shared" si="8"/>
        <v/>
      </c>
      <c r="V27" s="40" t="str">
        <f t="shared" si="9"/>
        <v/>
      </c>
      <c r="W27" s="77" t="str">
        <f t="shared" si="10"/>
        <v/>
      </c>
      <c r="X27" s="41" t="str">
        <f t="shared" si="11"/>
        <v/>
      </c>
      <c r="Y27" s="41" t="str">
        <f t="shared" si="12"/>
        <v/>
      </c>
      <c r="Z27" s="41" t="str">
        <f t="shared" si="13"/>
        <v/>
      </c>
      <c r="AA27" s="42" t="str">
        <f t="shared" si="14"/>
        <v/>
      </c>
      <c r="AB27" s="338">
        <f t="shared" si="15"/>
        <v>0</v>
      </c>
      <c r="AC27" s="338" t="str">
        <f t="shared" si="16"/>
        <v/>
      </c>
      <c r="AD27" s="338" t="str">
        <f t="shared" si="17"/>
        <v/>
      </c>
      <c r="AE27" s="339" t="str">
        <f t="shared" si="18"/>
        <v/>
      </c>
      <c r="AF27" s="339" t="str">
        <f t="shared" si="19"/>
        <v/>
      </c>
      <c r="AG27" s="340" t="str">
        <f t="shared" si="20"/>
        <v/>
      </c>
      <c r="AH27" s="339" t="str">
        <f t="shared" si="21"/>
        <v/>
      </c>
      <c r="AI27" s="339" t="str">
        <f t="shared" si="22"/>
        <v/>
      </c>
      <c r="AJ27" s="340" t="str">
        <f t="shared" si="23"/>
        <v/>
      </c>
      <c r="AK27" s="339" t="str">
        <f t="shared" si="24"/>
        <v/>
      </c>
      <c r="AL27" s="339" t="str">
        <f t="shared" si="25"/>
        <v/>
      </c>
      <c r="AM27" s="340" t="str">
        <f t="shared" si="26"/>
        <v/>
      </c>
      <c r="AN27" s="341" t="str">
        <f t="shared" si="27"/>
        <v/>
      </c>
      <c r="AO27" s="342" t="str">
        <f t="shared" si="28"/>
        <v/>
      </c>
      <c r="AP27" s="339" t="str">
        <f t="shared" si="29"/>
        <v/>
      </c>
      <c r="AQ27" s="340" t="str">
        <f t="shared" si="30"/>
        <v/>
      </c>
      <c r="AR27" s="342" t="str">
        <f t="shared" si="31"/>
        <v/>
      </c>
      <c r="AS27" s="339" t="str">
        <f t="shared" si="32"/>
        <v/>
      </c>
      <c r="AT27" s="340" t="str">
        <f t="shared" si="33"/>
        <v/>
      </c>
      <c r="AU27" s="342" t="str">
        <f t="shared" si="34"/>
        <v/>
      </c>
      <c r="AV27" s="339" t="str">
        <f t="shared" si="35"/>
        <v/>
      </c>
      <c r="AW27" s="340" t="str">
        <f t="shared" si="36"/>
        <v/>
      </c>
      <c r="AX27" s="343"/>
      <c r="AY27" s="340" t="str">
        <f t="shared" si="37"/>
        <v/>
      </c>
      <c r="AZ27" s="340" t="str">
        <f t="shared" si="38"/>
        <v/>
      </c>
      <c r="BA27" s="344" t="str">
        <f t="shared" si="39"/>
        <v/>
      </c>
      <c r="BB27" s="345" t="str">
        <f t="shared" si="40"/>
        <v/>
      </c>
      <c r="BC27" s="346" t="str">
        <f t="shared" si="41"/>
        <v/>
      </c>
      <c r="BD27" s="344" t="str">
        <f t="shared" si="42"/>
        <v/>
      </c>
      <c r="BE27" s="345" t="str">
        <f t="shared" si="43"/>
        <v/>
      </c>
      <c r="BF27" s="346" t="str">
        <f t="shared" si="44"/>
        <v/>
      </c>
      <c r="BG27" s="344" t="str">
        <f t="shared" si="45"/>
        <v/>
      </c>
      <c r="BH27" s="347" t="str">
        <f t="shared" si="46"/>
        <v/>
      </c>
      <c r="BI27" s="348" t="str">
        <f t="shared" si="47"/>
        <v/>
      </c>
      <c r="BJ27" s="348" t="str">
        <f t="shared" si="48"/>
        <v/>
      </c>
      <c r="BK27" s="486" t="str">
        <f t="shared" si="49"/>
        <v/>
      </c>
      <c r="BL27" s="349" t="str">
        <f t="shared" si="56"/>
        <v/>
      </c>
      <c r="BM27" s="135" t="str">
        <f t="shared" si="57"/>
        <v/>
      </c>
      <c r="BN27" s="136" t="str">
        <f t="shared" si="58"/>
        <v/>
      </c>
      <c r="BO27" s="137" t="str">
        <f t="shared" si="59"/>
        <v/>
      </c>
      <c r="BP27" s="135" t="str">
        <f t="shared" si="60"/>
        <v/>
      </c>
      <c r="BQ27" s="136" t="str">
        <f t="shared" si="61"/>
        <v/>
      </c>
      <c r="BR27" s="137" t="str">
        <f t="shared" si="62"/>
        <v/>
      </c>
      <c r="BS27" s="135" t="str">
        <f t="shared" si="63"/>
        <v/>
      </c>
      <c r="BT27" s="140" t="str">
        <f t="shared" si="64"/>
        <v/>
      </c>
      <c r="BU27" s="348" t="str">
        <f t="shared" si="50"/>
        <v/>
      </c>
      <c r="BV27" s="348" t="str">
        <f t="shared" si="51"/>
        <v/>
      </c>
      <c r="BW27" s="348" t="str">
        <f t="shared" si="52"/>
        <v/>
      </c>
      <c r="BX27" s="350" t="str">
        <f t="shared" si="53"/>
        <v/>
      </c>
      <c r="BY27" s="351" t="str">
        <f t="shared" si="54"/>
        <v/>
      </c>
    </row>
    <row r="28" spans="1:77" s="5" customFormat="1" ht="15.6" x14ac:dyDescent="0.3">
      <c r="A28" s="141">
        <v>7</v>
      </c>
      <c r="B28" s="333"/>
      <c r="C28" s="22"/>
      <c r="D28" s="754"/>
      <c r="E28" s="756"/>
      <c r="F28" s="758"/>
      <c r="G28" s="49"/>
      <c r="H28" s="334"/>
      <c r="I28" s="334"/>
      <c r="J28" s="335"/>
      <c r="K28" s="336"/>
      <c r="L28" s="38" t="str">
        <f t="shared" si="0"/>
        <v/>
      </c>
      <c r="M28" s="38" t="str">
        <f t="shared" si="1"/>
        <v/>
      </c>
      <c r="N28" s="38" t="str">
        <f t="shared" si="2"/>
        <v/>
      </c>
      <c r="O28" s="39" t="str">
        <f t="shared" si="3"/>
        <v/>
      </c>
      <c r="P28" s="40" t="str">
        <f t="shared" si="55"/>
        <v/>
      </c>
      <c r="Q28" s="77" t="str">
        <f t="shared" si="4"/>
        <v/>
      </c>
      <c r="R28" s="337" t="str">
        <f t="shared" si="5"/>
        <v/>
      </c>
      <c r="S28" s="40" t="str">
        <f t="shared" si="6"/>
        <v/>
      </c>
      <c r="T28" s="77" t="str">
        <f t="shared" si="7"/>
        <v/>
      </c>
      <c r="U28" s="337" t="str">
        <f t="shared" si="8"/>
        <v/>
      </c>
      <c r="V28" s="40" t="str">
        <f t="shared" si="9"/>
        <v/>
      </c>
      <c r="W28" s="77" t="str">
        <f t="shared" si="10"/>
        <v/>
      </c>
      <c r="X28" s="41" t="str">
        <f t="shared" si="11"/>
        <v/>
      </c>
      <c r="Y28" s="41" t="str">
        <f t="shared" si="12"/>
        <v/>
      </c>
      <c r="Z28" s="41" t="str">
        <f t="shared" si="13"/>
        <v/>
      </c>
      <c r="AA28" s="42" t="str">
        <f t="shared" si="14"/>
        <v/>
      </c>
      <c r="AB28" s="338">
        <f t="shared" si="15"/>
        <v>0</v>
      </c>
      <c r="AC28" s="338" t="str">
        <f t="shared" si="16"/>
        <v/>
      </c>
      <c r="AD28" s="338" t="str">
        <f t="shared" si="17"/>
        <v/>
      </c>
      <c r="AE28" s="339" t="str">
        <f t="shared" si="18"/>
        <v/>
      </c>
      <c r="AF28" s="339" t="str">
        <f t="shared" si="19"/>
        <v/>
      </c>
      <c r="AG28" s="340" t="str">
        <f t="shared" si="20"/>
        <v/>
      </c>
      <c r="AH28" s="339" t="str">
        <f t="shared" si="21"/>
        <v/>
      </c>
      <c r="AI28" s="339" t="str">
        <f t="shared" si="22"/>
        <v/>
      </c>
      <c r="AJ28" s="340" t="str">
        <f t="shared" si="23"/>
        <v/>
      </c>
      <c r="AK28" s="339" t="str">
        <f t="shared" si="24"/>
        <v/>
      </c>
      <c r="AL28" s="339" t="str">
        <f t="shared" si="25"/>
        <v/>
      </c>
      <c r="AM28" s="340" t="str">
        <f t="shared" si="26"/>
        <v/>
      </c>
      <c r="AN28" s="341" t="str">
        <f t="shared" si="27"/>
        <v/>
      </c>
      <c r="AO28" s="342" t="str">
        <f t="shared" si="28"/>
        <v/>
      </c>
      <c r="AP28" s="339" t="str">
        <f t="shared" si="29"/>
        <v/>
      </c>
      <c r="AQ28" s="340" t="str">
        <f t="shared" si="30"/>
        <v/>
      </c>
      <c r="AR28" s="342" t="str">
        <f t="shared" si="31"/>
        <v/>
      </c>
      <c r="AS28" s="339" t="str">
        <f t="shared" si="32"/>
        <v/>
      </c>
      <c r="AT28" s="340" t="str">
        <f t="shared" si="33"/>
        <v/>
      </c>
      <c r="AU28" s="342" t="str">
        <f t="shared" si="34"/>
        <v/>
      </c>
      <c r="AV28" s="339" t="str">
        <f t="shared" si="35"/>
        <v/>
      </c>
      <c r="AW28" s="340" t="str">
        <f t="shared" si="36"/>
        <v/>
      </c>
      <c r="AX28" s="343"/>
      <c r="AY28" s="340" t="str">
        <f t="shared" si="37"/>
        <v/>
      </c>
      <c r="AZ28" s="340" t="str">
        <f t="shared" si="38"/>
        <v/>
      </c>
      <c r="BA28" s="344" t="str">
        <f t="shared" si="39"/>
        <v/>
      </c>
      <c r="BB28" s="345" t="str">
        <f t="shared" si="40"/>
        <v/>
      </c>
      <c r="BC28" s="346" t="str">
        <f t="shared" si="41"/>
        <v/>
      </c>
      <c r="BD28" s="344" t="str">
        <f t="shared" si="42"/>
        <v/>
      </c>
      <c r="BE28" s="345" t="str">
        <f t="shared" si="43"/>
        <v/>
      </c>
      <c r="BF28" s="346" t="str">
        <f t="shared" si="44"/>
        <v/>
      </c>
      <c r="BG28" s="344" t="str">
        <f t="shared" si="45"/>
        <v/>
      </c>
      <c r="BH28" s="347" t="str">
        <f t="shared" si="46"/>
        <v/>
      </c>
      <c r="BI28" s="348" t="str">
        <f t="shared" si="47"/>
        <v/>
      </c>
      <c r="BJ28" s="348" t="str">
        <f t="shared" si="48"/>
        <v/>
      </c>
      <c r="BK28" s="486" t="str">
        <f t="shared" si="49"/>
        <v/>
      </c>
      <c r="BL28" s="349" t="str">
        <f t="shared" si="56"/>
        <v/>
      </c>
      <c r="BM28" s="135" t="str">
        <f t="shared" si="57"/>
        <v/>
      </c>
      <c r="BN28" s="136" t="str">
        <f t="shared" si="58"/>
        <v/>
      </c>
      <c r="BO28" s="137" t="str">
        <f t="shared" si="59"/>
        <v/>
      </c>
      <c r="BP28" s="135" t="str">
        <f t="shared" si="60"/>
        <v/>
      </c>
      <c r="BQ28" s="136" t="str">
        <f t="shared" si="61"/>
        <v/>
      </c>
      <c r="BR28" s="137" t="str">
        <f t="shared" si="62"/>
        <v/>
      </c>
      <c r="BS28" s="135" t="str">
        <f t="shared" si="63"/>
        <v/>
      </c>
      <c r="BT28" s="140" t="str">
        <f t="shared" si="64"/>
        <v/>
      </c>
      <c r="BU28" s="348" t="str">
        <f t="shared" si="50"/>
        <v/>
      </c>
      <c r="BV28" s="348" t="str">
        <f t="shared" si="51"/>
        <v/>
      </c>
      <c r="BW28" s="348" t="str">
        <f t="shared" si="52"/>
        <v/>
      </c>
      <c r="BX28" s="350" t="str">
        <f t="shared" si="53"/>
        <v/>
      </c>
      <c r="BY28" s="351" t="str">
        <f t="shared" si="54"/>
        <v/>
      </c>
    </row>
    <row r="29" spans="1:77" s="5" customFormat="1" ht="15.6" x14ac:dyDescent="0.3">
      <c r="A29" s="141">
        <v>8</v>
      </c>
      <c r="B29" s="333"/>
      <c r="C29" s="22"/>
      <c r="D29" s="754"/>
      <c r="E29" s="756"/>
      <c r="F29" s="758"/>
      <c r="G29" s="49"/>
      <c r="H29" s="334"/>
      <c r="I29" s="334"/>
      <c r="J29" s="335"/>
      <c r="K29" s="336"/>
      <c r="L29" s="38" t="str">
        <f t="shared" si="0"/>
        <v/>
      </c>
      <c r="M29" s="38" t="str">
        <f t="shared" si="1"/>
        <v/>
      </c>
      <c r="N29" s="38" t="str">
        <f t="shared" si="2"/>
        <v/>
      </c>
      <c r="O29" s="39" t="str">
        <f t="shared" si="3"/>
        <v/>
      </c>
      <c r="P29" s="40" t="str">
        <f t="shared" si="55"/>
        <v/>
      </c>
      <c r="Q29" s="77" t="str">
        <f t="shared" si="4"/>
        <v/>
      </c>
      <c r="R29" s="337" t="str">
        <f t="shared" si="5"/>
        <v/>
      </c>
      <c r="S29" s="40" t="str">
        <f t="shared" si="6"/>
        <v/>
      </c>
      <c r="T29" s="77" t="str">
        <f t="shared" si="7"/>
        <v/>
      </c>
      <c r="U29" s="337" t="str">
        <f t="shared" si="8"/>
        <v/>
      </c>
      <c r="V29" s="40" t="str">
        <f t="shared" si="9"/>
        <v/>
      </c>
      <c r="W29" s="77" t="str">
        <f t="shared" si="10"/>
        <v/>
      </c>
      <c r="X29" s="41" t="str">
        <f t="shared" si="11"/>
        <v/>
      </c>
      <c r="Y29" s="41" t="str">
        <f t="shared" si="12"/>
        <v/>
      </c>
      <c r="Z29" s="41" t="str">
        <f t="shared" si="13"/>
        <v/>
      </c>
      <c r="AA29" s="42" t="str">
        <f t="shared" si="14"/>
        <v/>
      </c>
      <c r="AB29" s="338">
        <f t="shared" si="15"/>
        <v>0</v>
      </c>
      <c r="AC29" s="338" t="str">
        <f t="shared" si="16"/>
        <v/>
      </c>
      <c r="AD29" s="338" t="str">
        <f t="shared" si="17"/>
        <v/>
      </c>
      <c r="AE29" s="339" t="str">
        <f t="shared" si="18"/>
        <v/>
      </c>
      <c r="AF29" s="339" t="str">
        <f t="shared" si="19"/>
        <v/>
      </c>
      <c r="AG29" s="340" t="str">
        <f t="shared" si="20"/>
        <v/>
      </c>
      <c r="AH29" s="339" t="str">
        <f t="shared" si="21"/>
        <v/>
      </c>
      <c r="AI29" s="339" t="str">
        <f t="shared" si="22"/>
        <v/>
      </c>
      <c r="AJ29" s="340" t="str">
        <f t="shared" si="23"/>
        <v/>
      </c>
      <c r="AK29" s="339" t="str">
        <f t="shared" si="24"/>
        <v/>
      </c>
      <c r="AL29" s="339" t="str">
        <f t="shared" si="25"/>
        <v/>
      </c>
      <c r="AM29" s="340" t="str">
        <f t="shared" si="26"/>
        <v/>
      </c>
      <c r="AN29" s="341" t="str">
        <f t="shared" si="27"/>
        <v/>
      </c>
      <c r="AO29" s="342" t="str">
        <f t="shared" si="28"/>
        <v/>
      </c>
      <c r="AP29" s="339" t="str">
        <f t="shared" si="29"/>
        <v/>
      </c>
      <c r="AQ29" s="340" t="str">
        <f t="shared" si="30"/>
        <v/>
      </c>
      <c r="AR29" s="342" t="str">
        <f t="shared" si="31"/>
        <v/>
      </c>
      <c r="AS29" s="339" t="str">
        <f t="shared" si="32"/>
        <v/>
      </c>
      <c r="AT29" s="340" t="str">
        <f t="shared" si="33"/>
        <v/>
      </c>
      <c r="AU29" s="342" t="str">
        <f t="shared" si="34"/>
        <v/>
      </c>
      <c r="AV29" s="339" t="str">
        <f t="shared" si="35"/>
        <v/>
      </c>
      <c r="AW29" s="340" t="str">
        <f t="shared" si="36"/>
        <v/>
      </c>
      <c r="AX29" s="343"/>
      <c r="AY29" s="340" t="str">
        <f t="shared" si="37"/>
        <v/>
      </c>
      <c r="AZ29" s="340" t="str">
        <f t="shared" si="38"/>
        <v/>
      </c>
      <c r="BA29" s="344" t="str">
        <f t="shared" si="39"/>
        <v/>
      </c>
      <c r="BB29" s="345" t="str">
        <f t="shared" si="40"/>
        <v/>
      </c>
      <c r="BC29" s="346" t="str">
        <f t="shared" si="41"/>
        <v/>
      </c>
      <c r="BD29" s="344" t="str">
        <f t="shared" si="42"/>
        <v/>
      </c>
      <c r="BE29" s="345" t="str">
        <f t="shared" si="43"/>
        <v/>
      </c>
      <c r="BF29" s="346" t="str">
        <f t="shared" si="44"/>
        <v/>
      </c>
      <c r="BG29" s="344" t="str">
        <f t="shared" si="45"/>
        <v/>
      </c>
      <c r="BH29" s="347" t="str">
        <f t="shared" si="46"/>
        <v/>
      </c>
      <c r="BI29" s="348" t="str">
        <f t="shared" si="47"/>
        <v/>
      </c>
      <c r="BJ29" s="348" t="str">
        <f t="shared" si="48"/>
        <v/>
      </c>
      <c r="BK29" s="486" t="str">
        <f t="shared" si="49"/>
        <v/>
      </c>
      <c r="BL29" s="349" t="str">
        <f t="shared" si="56"/>
        <v/>
      </c>
      <c r="BM29" s="135" t="str">
        <f t="shared" si="57"/>
        <v/>
      </c>
      <c r="BN29" s="136" t="str">
        <f t="shared" si="58"/>
        <v/>
      </c>
      <c r="BO29" s="137" t="str">
        <f t="shared" si="59"/>
        <v/>
      </c>
      <c r="BP29" s="135" t="str">
        <f t="shared" si="60"/>
        <v/>
      </c>
      <c r="BQ29" s="136" t="str">
        <f t="shared" si="61"/>
        <v/>
      </c>
      <c r="BR29" s="137" t="str">
        <f t="shared" si="62"/>
        <v/>
      </c>
      <c r="BS29" s="135" t="str">
        <f t="shared" si="63"/>
        <v/>
      </c>
      <c r="BT29" s="140" t="str">
        <f t="shared" si="64"/>
        <v/>
      </c>
      <c r="BU29" s="348" t="str">
        <f t="shared" si="50"/>
        <v/>
      </c>
      <c r="BV29" s="348" t="str">
        <f t="shared" si="51"/>
        <v/>
      </c>
      <c r="BW29" s="348" t="str">
        <f t="shared" si="52"/>
        <v/>
      </c>
      <c r="BX29" s="350" t="str">
        <f t="shared" si="53"/>
        <v/>
      </c>
      <c r="BY29" s="351" t="str">
        <f t="shared" si="54"/>
        <v/>
      </c>
    </row>
    <row r="30" spans="1:77" s="5" customFormat="1" ht="15.6" x14ac:dyDescent="0.3">
      <c r="A30" s="141">
        <v>9</v>
      </c>
      <c r="B30" s="333"/>
      <c r="C30" s="22"/>
      <c r="D30" s="754"/>
      <c r="E30" s="756"/>
      <c r="F30" s="758"/>
      <c r="G30" s="49"/>
      <c r="H30" s="334"/>
      <c r="I30" s="334"/>
      <c r="J30" s="335"/>
      <c r="K30" s="336"/>
      <c r="L30" s="38" t="str">
        <f t="shared" si="0"/>
        <v/>
      </c>
      <c r="M30" s="38" t="str">
        <f t="shared" si="1"/>
        <v/>
      </c>
      <c r="N30" s="38" t="str">
        <f t="shared" si="2"/>
        <v/>
      </c>
      <c r="O30" s="39" t="str">
        <f t="shared" si="3"/>
        <v/>
      </c>
      <c r="P30" s="40" t="str">
        <f t="shared" si="55"/>
        <v/>
      </c>
      <c r="Q30" s="77" t="str">
        <f t="shared" si="4"/>
        <v/>
      </c>
      <c r="R30" s="337" t="str">
        <f t="shared" si="5"/>
        <v/>
      </c>
      <c r="S30" s="40" t="str">
        <f t="shared" si="6"/>
        <v/>
      </c>
      <c r="T30" s="77" t="str">
        <f t="shared" si="7"/>
        <v/>
      </c>
      <c r="U30" s="337" t="str">
        <f t="shared" si="8"/>
        <v/>
      </c>
      <c r="V30" s="40" t="str">
        <f t="shared" si="9"/>
        <v/>
      </c>
      <c r="W30" s="77" t="str">
        <f t="shared" si="10"/>
        <v/>
      </c>
      <c r="X30" s="41" t="str">
        <f t="shared" si="11"/>
        <v/>
      </c>
      <c r="Y30" s="41" t="str">
        <f t="shared" si="12"/>
        <v/>
      </c>
      <c r="Z30" s="41" t="str">
        <f t="shared" si="13"/>
        <v/>
      </c>
      <c r="AA30" s="42" t="str">
        <f t="shared" si="14"/>
        <v/>
      </c>
      <c r="AB30" s="338">
        <f t="shared" si="15"/>
        <v>0</v>
      </c>
      <c r="AC30" s="338" t="str">
        <f t="shared" si="16"/>
        <v/>
      </c>
      <c r="AD30" s="338" t="str">
        <f t="shared" si="17"/>
        <v/>
      </c>
      <c r="AE30" s="339" t="str">
        <f t="shared" si="18"/>
        <v/>
      </c>
      <c r="AF30" s="339" t="str">
        <f t="shared" si="19"/>
        <v/>
      </c>
      <c r="AG30" s="340" t="str">
        <f t="shared" si="20"/>
        <v/>
      </c>
      <c r="AH30" s="339" t="str">
        <f t="shared" si="21"/>
        <v/>
      </c>
      <c r="AI30" s="339" t="str">
        <f t="shared" si="22"/>
        <v/>
      </c>
      <c r="AJ30" s="340" t="str">
        <f t="shared" si="23"/>
        <v/>
      </c>
      <c r="AK30" s="339" t="str">
        <f t="shared" si="24"/>
        <v/>
      </c>
      <c r="AL30" s="339" t="str">
        <f t="shared" si="25"/>
        <v/>
      </c>
      <c r="AM30" s="340" t="str">
        <f t="shared" si="26"/>
        <v/>
      </c>
      <c r="AN30" s="341" t="str">
        <f t="shared" si="27"/>
        <v/>
      </c>
      <c r="AO30" s="342" t="str">
        <f t="shared" si="28"/>
        <v/>
      </c>
      <c r="AP30" s="339" t="str">
        <f t="shared" si="29"/>
        <v/>
      </c>
      <c r="AQ30" s="340" t="str">
        <f t="shared" si="30"/>
        <v/>
      </c>
      <c r="AR30" s="342" t="str">
        <f t="shared" si="31"/>
        <v/>
      </c>
      <c r="AS30" s="339" t="str">
        <f t="shared" si="32"/>
        <v/>
      </c>
      <c r="AT30" s="340" t="str">
        <f t="shared" si="33"/>
        <v/>
      </c>
      <c r="AU30" s="342" t="str">
        <f t="shared" si="34"/>
        <v/>
      </c>
      <c r="AV30" s="339" t="str">
        <f t="shared" si="35"/>
        <v/>
      </c>
      <c r="AW30" s="340" t="str">
        <f t="shared" si="36"/>
        <v/>
      </c>
      <c r="AX30" s="343"/>
      <c r="AY30" s="340" t="str">
        <f t="shared" si="37"/>
        <v/>
      </c>
      <c r="AZ30" s="340" t="str">
        <f t="shared" si="38"/>
        <v/>
      </c>
      <c r="BA30" s="344" t="str">
        <f t="shared" si="39"/>
        <v/>
      </c>
      <c r="BB30" s="345" t="str">
        <f t="shared" si="40"/>
        <v/>
      </c>
      <c r="BC30" s="346" t="str">
        <f t="shared" si="41"/>
        <v/>
      </c>
      <c r="BD30" s="344" t="str">
        <f t="shared" si="42"/>
        <v/>
      </c>
      <c r="BE30" s="345" t="str">
        <f t="shared" si="43"/>
        <v/>
      </c>
      <c r="BF30" s="346" t="str">
        <f t="shared" si="44"/>
        <v/>
      </c>
      <c r="BG30" s="344" t="str">
        <f t="shared" si="45"/>
        <v/>
      </c>
      <c r="BH30" s="347" t="str">
        <f t="shared" si="46"/>
        <v/>
      </c>
      <c r="BI30" s="348" t="str">
        <f t="shared" si="47"/>
        <v/>
      </c>
      <c r="BJ30" s="348" t="str">
        <f t="shared" si="48"/>
        <v/>
      </c>
      <c r="BK30" s="486" t="str">
        <f t="shared" si="49"/>
        <v/>
      </c>
      <c r="BL30" s="349" t="str">
        <f t="shared" si="56"/>
        <v/>
      </c>
      <c r="BM30" s="135" t="str">
        <f t="shared" si="57"/>
        <v/>
      </c>
      <c r="BN30" s="136" t="str">
        <f t="shared" si="58"/>
        <v/>
      </c>
      <c r="BO30" s="137" t="str">
        <f t="shared" si="59"/>
        <v/>
      </c>
      <c r="BP30" s="135" t="str">
        <f t="shared" si="60"/>
        <v/>
      </c>
      <c r="BQ30" s="136" t="str">
        <f t="shared" si="61"/>
        <v/>
      </c>
      <c r="BR30" s="137" t="str">
        <f t="shared" si="62"/>
        <v/>
      </c>
      <c r="BS30" s="135" t="str">
        <f t="shared" si="63"/>
        <v/>
      </c>
      <c r="BT30" s="140" t="str">
        <f t="shared" si="64"/>
        <v/>
      </c>
      <c r="BU30" s="348" t="str">
        <f t="shared" si="50"/>
        <v/>
      </c>
      <c r="BV30" s="348" t="str">
        <f t="shared" si="51"/>
        <v/>
      </c>
      <c r="BW30" s="348" t="str">
        <f t="shared" si="52"/>
        <v/>
      </c>
      <c r="BX30" s="350" t="str">
        <f t="shared" si="53"/>
        <v/>
      </c>
      <c r="BY30" s="351" t="str">
        <f t="shared" si="54"/>
        <v/>
      </c>
    </row>
    <row r="31" spans="1:77" s="5" customFormat="1" ht="15.6" x14ac:dyDescent="0.3">
      <c r="A31" s="141">
        <v>10</v>
      </c>
      <c r="B31" s="333"/>
      <c r="C31" s="22"/>
      <c r="D31" s="754"/>
      <c r="E31" s="756"/>
      <c r="F31" s="758"/>
      <c r="G31" s="49"/>
      <c r="H31" s="334"/>
      <c r="I31" s="334"/>
      <c r="J31" s="335"/>
      <c r="K31" s="336"/>
      <c r="L31" s="38" t="str">
        <f t="shared" si="0"/>
        <v/>
      </c>
      <c r="M31" s="38" t="str">
        <f t="shared" si="1"/>
        <v/>
      </c>
      <c r="N31" s="38" t="str">
        <f t="shared" si="2"/>
        <v/>
      </c>
      <c r="O31" s="39" t="str">
        <f t="shared" si="3"/>
        <v/>
      </c>
      <c r="P31" s="40" t="str">
        <f t="shared" si="55"/>
        <v/>
      </c>
      <c r="Q31" s="77" t="str">
        <f t="shared" si="4"/>
        <v/>
      </c>
      <c r="R31" s="337" t="str">
        <f t="shared" si="5"/>
        <v/>
      </c>
      <c r="S31" s="40" t="str">
        <f t="shared" si="6"/>
        <v/>
      </c>
      <c r="T31" s="77" t="str">
        <f t="shared" si="7"/>
        <v/>
      </c>
      <c r="U31" s="337" t="str">
        <f t="shared" si="8"/>
        <v/>
      </c>
      <c r="V31" s="40" t="str">
        <f t="shared" si="9"/>
        <v/>
      </c>
      <c r="W31" s="77" t="str">
        <f t="shared" si="10"/>
        <v/>
      </c>
      <c r="X31" s="41" t="str">
        <f t="shared" si="11"/>
        <v/>
      </c>
      <c r="Y31" s="41" t="str">
        <f t="shared" si="12"/>
        <v/>
      </c>
      <c r="Z31" s="41" t="str">
        <f t="shared" si="13"/>
        <v/>
      </c>
      <c r="AA31" s="42" t="str">
        <f t="shared" si="14"/>
        <v/>
      </c>
      <c r="AB31" s="338">
        <f t="shared" si="15"/>
        <v>0</v>
      </c>
      <c r="AC31" s="338" t="str">
        <f t="shared" si="16"/>
        <v/>
      </c>
      <c r="AD31" s="338" t="str">
        <f t="shared" si="17"/>
        <v/>
      </c>
      <c r="AE31" s="339" t="str">
        <f t="shared" si="18"/>
        <v/>
      </c>
      <c r="AF31" s="339" t="str">
        <f t="shared" si="19"/>
        <v/>
      </c>
      <c r="AG31" s="340" t="str">
        <f t="shared" si="20"/>
        <v/>
      </c>
      <c r="AH31" s="339" t="str">
        <f t="shared" si="21"/>
        <v/>
      </c>
      <c r="AI31" s="339" t="str">
        <f t="shared" si="22"/>
        <v/>
      </c>
      <c r="AJ31" s="340" t="str">
        <f t="shared" si="23"/>
        <v/>
      </c>
      <c r="AK31" s="339" t="str">
        <f t="shared" si="24"/>
        <v/>
      </c>
      <c r="AL31" s="339" t="str">
        <f t="shared" si="25"/>
        <v/>
      </c>
      <c r="AM31" s="340" t="str">
        <f t="shared" si="26"/>
        <v/>
      </c>
      <c r="AN31" s="341" t="str">
        <f t="shared" si="27"/>
        <v/>
      </c>
      <c r="AO31" s="342" t="str">
        <f t="shared" si="28"/>
        <v/>
      </c>
      <c r="AP31" s="339" t="str">
        <f t="shared" si="29"/>
        <v/>
      </c>
      <c r="AQ31" s="340" t="str">
        <f t="shared" si="30"/>
        <v/>
      </c>
      <c r="AR31" s="342" t="str">
        <f t="shared" si="31"/>
        <v/>
      </c>
      <c r="AS31" s="339" t="str">
        <f t="shared" si="32"/>
        <v/>
      </c>
      <c r="AT31" s="340" t="str">
        <f t="shared" si="33"/>
        <v/>
      </c>
      <c r="AU31" s="342" t="str">
        <f t="shared" si="34"/>
        <v/>
      </c>
      <c r="AV31" s="339" t="str">
        <f t="shared" si="35"/>
        <v/>
      </c>
      <c r="AW31" s="340" t="str">
        <f t="shared" si="36"/>
        <v/>
      </c>
      <c r="AX31" s="343"/>
      <c r="AY31" s="340" t="str">
        <f t="shared" si="37"/>
        <v/>
      </c>
      <c r="AZ31" s="340" t="str">
        <f t="shared" si="38"/>
        <v/>
      </c>
      <c r="BA31" s="344" t="str">
        <f t="shared" si="39"/>
        <v/>
      </c>
      <c r="BB31" s="345" t="str">
        <f t="shared" si="40"/>
        <v/>
      </c>
      <c r="BC31" s="346" t="str">
        <f t="shared" si="41"/>
        <v/>
      </c>
      <c r="BD31" s="344" t="str">
        <f t="shared" si="42"/>
        <v/>
      </c>
      <c r="BE31" s="345" t="str">
        <f t="shared" si="43"/>
        <v/>
      </c>
      <c r="BF31" s="346" t="str">
        <f t="shared" si="44"/>
        <v/>
      </c>
      <c r="BG31" s="344" t="str">
        <f t="shared" si="45"/>
        <v/>
      </c>
      <c r="BH31" s="347" t="str">
        <f t="shared" si="46"/>
        <v/>
      </c>
      <c r="BI31" s="348" t="str">
        <f t="shared" si="47"/>
        <v/>
      </c>
      <c r="BJ31" s="348" t="str">
        <f t="shared" si="48"/>
        <v/>
      </c>
      <c r="BK31" s="486" t="str">
        <f t="shared" si="49"/>
        <v/>
      </c>
      <c r="BL31" s="349" t="str">
        <f t="shared" si="56"/>
        <v/>
      </c>
      <c r="BM31" s="135" t="str">
        <f t="shared" si="57"/>
        <v/>
      </c>
      <c r="BN31" s="136" t="str">
        <f t="shared" si="58"/>
        <v/>
      </c>
      <c r="BO31" s="137" t="str">
        <f t="shared" si="59"/>
        <v/>
      </c>
      <c r="BP31" s="135" t="str">
        <f t="shared" si="60"/>
        <v/>
      </c>
      <c r="BQ31" s="136" t="str">
        <f t="shared" si="61"/>
        <v/>
      </c>
      <c r="BR31" s="137" t="str">
        <f t="shared" si="62"/>
        <v/>
      </c>
      <c r="BS31" s="135" t="str">
        <f t="shared" si="63"/>
        <v/>
      </c>
      <c r="BT31" s="140" t="str">
        <f t="shared" si="64"/>
        <v/>
      </c>
      <c r="BU31" s="348" t="str">
        <f t="shared" si="50"/>
        <v/>
      </c>
      <c r="BV31" s="348" t="str">
        <f t="shared" si="51"/>
        <v/>
      </c>
      <c r="BW31" s="348" t="str">
        <f t="shared" si="52"/>
        <v/>
      </c>
      <c r="BX31" s="350" t="str">
        <f t="shared" si="53"/>
        <v/>
      </c>
      <c r="BY31" s="351" t="str">
        <f t="shared" si="54"/>
        <v/>
      </c>
    </row>
    <row r="32" spans="1:77" s="5" customFormat="1" ht="15.6" x14ac:dyDescent="0.3">
      <c r="A32" s="141">
        <v>11</v>
      </c>
      <c r="B32" s="333"/>
      <c r="C32" s="22"/>
      <c r="D32" s="754"/>
      <c r="E32" s="756"/>
      <c r="F32" s="758"/>
      <c r="G32" s="49"/>
      <c r="H32" s="334"/>
      <c r="I32" s="334"/>
      <c r="J32" s="335"/>
      <c r="K32" s="336"/>
      <c r="L32" s="38" t="str">
        <f t="shared" si="0"/>
        <v/>
      </c>
      <c r="M32" s="38" t="str">
        <f t="shared" si="1"/>
        <v/>
      </c>
      <c r="N32" s="38" t="str">
        <f t="shared" si="2"/>
        <v/>
      </c>
      <c r="O32" s="39" t="str">
        <f t="shared" si="3"/>
        <v/>
      </c>
      <c r="P32" s="40" t="str">
        <f t="shared" si="55"/>
        <v/>
      </c>
      <c r="Q32" s="77" t="str">
        <f t="shared" si="4"/>
        <v/>
      </c>
      <c r="R32" s="337" t="str">
        <f t="shared" si="5"/>
        <v/>
      </c>
      <c r="S32" s="40" t="str">
        <f t="shared" si="6"/>
        <v/>
      </c>
      <c r="T32" s="77" t="str">
        <f t="shared" si="7"/>
        <v/>
      </c>
      <c r="U32" s="337" t="str">
        <f t="shared" si="8"/>
        <v/>
      </c>
      <c r="V32" s="40" t="str">
        <f t="shared" si="9"/>
        <v/>
      </c>
      <c r="W32" s="77" t="str">
        <f t="shared" si="10"/>
        <v/>
      </c>
      <c r="X32" s="41" t="str">
        <f t="shared" si="11"/>
        <v/>
      </c>
      <c r="Y32" s="41" t="str">
        <f t="shared" si="12"/>
        <v/>
      </c>
      <c r="Z32" s="41" t="str">
        <f t="shared" si="13"/>
        <v/>
      </c>
      <c r="AA32" s="42" t="str">
        <f t="shared" si="14"/>
        <v/>
      </c>
      <c r="AB32" s="338">
        <f t="shared" si="15"/>
        <v>0</v>
      </c>
      <c r="AC32" s="338" t="str">
        <f t="shared" si="16"/>
        <v/>
      </c>
      <c r="AD32" s="338" t="str">
        <f t="shared" si="17"/>
        <v/>
      </c>
      <c r="AE32" s="339" t="str">
        <f t="shared" si="18"/>
        <v/>
      </c>
      <c r="AF32" s="339" t="str">
        <f t="shared" si="19"/>
        <v/>
      </c>
      <c r="AG32" s="340" t="str">
        <f t="shared" si="20"/>
        <v/>
      </c>
      <c r="AH32" s="339" t="str">
        <f t="shared" si="21"/>
        <v/>
      </c>
      <c r="AI32" s="339" t="str">
        <f t="shared" si="22"/>
        <v/>
      </c>
      <c r="AJ32" s="340" t="str">
        <f t="shared" si="23"/>
        <v/>
      </c>
      <c r="AK32" s="339" t="str">
        <f t="shared" si="24"/>
        <v/>
      </c>
      <c r="AL32" s="339" t="str">
        <f t="shared" si="25"/>
        <v/>
      </c>
      <c r="AM32" s="340" t="str">
        <f t="shared" si="26"/>
        <v/>
      </c>
      <c r="AN32" s="341" t="str">
        <f t="shared" si="27"/>
        <v/>
      </c>
      <c r="AO32" s="342" t="str">
        <f t="shared" si="28"/>
        <v/>
      </c>
      <c r="AP32" s="339" t="str">
        <f t="shared" si="29"/>
        <v/>
      </c>
      <c r="AQ32" s="340" t="str">
        <f t="shared" si="30"/>
        <v/>
      </c>
      <c r="AR32" s="342" t="str">
        <f t="shared" si="31"/>
        <v/>
      </c>
      <c r="AS32" s="339" t="str">
        <f t="shared" si="32"/>
        <v/>
      </c>
      <c r="AT32" s="340" t="str">
        <f t="shared" si="33"/>
        <v/>
      </c>
      <c r="AU32" s="342" t="str">
        <f t="shared" si="34"/>
        <v/>
      </c>
      <c r="AV32" s="339" t="str">
        <f t="shared" si="35"/>
        <v/>
      </c>
      <c r="AW32" s="340" t="str">
        <f t="shared" si="36"/>
        <v/>
      </c>
      <c r="AX32" s="343"/>
      <c r="AY32" s="340" t="str">
        <f t="shared" si="37"/>
        <v/>
      </c>
      <c r="AZ32" s="340" t="str">
        <f t="shared" si="38"/>
        <v/>
      </c>
      <c r="BA32" s="344" t="str">
        <f t="shared" si="39"/>
        <v/>
      </c>
      <c r="BB32" s="345" t="str">
        <f t="shared" si="40"/>
        <v/>
      </c>
      <c r="BC32" s="346" t="str">
        <f t="shared" si="41"/>
        <v/>
      </c>
      <c r="BD32" s="344" t="str">
        <f t="shared" si="42"/>
        <v/>
      </c>
      <c r="BE32" s="345" t="str">
        <f t="shared" si="43"/>
        <v/>
      </c>
      <c r="BF32" s="346" t="str">
        <f t="shared" si="44"/>
        <v/>
      </c>
      <c r="BG32" s="344" t="str">
        <f t="shared" si="45"/>
        <v/>
      </c>
      <c r="BH32" s="347" t="str">
        <f t="shared" si="46"/>
        <v/>
      </c>
      <c r="BI32" s="348" t="str">
        <f t="shared" si="47"/>
        <v/>
      </c>
      <c r="BJ32" s="348" t="str">
        <f t="shared" si="48"/>
        <v/>
      </c>
      <c r="BK32" s="486" t="str">
        <f t="shared" si="49"/>
        <v/>
      </c>
      <c r="BL32" s="349" t="str">
        <f t="shared" si="56"/>
        <v/>
      </c>
      <c r="BM32" s="135" t="str">
        <f t="shared" si="57"/>
        <v/>
      </c>
      <c r="BN32" s="136" t="str">
        <f t="shared" si="58"/>
        <v/>
      </c>
      <c r="BO32" s="137" t="str">
        <f t="shared" si="59"/>
        <v/>
      </c>
      <c r="BP32" s="135" t="str">
        <f t="shared" si="60"/>
        <v/>
      </c>
      <c r="BQ32" s="136" t="str">
        <f t="shared" si="61"/>
        <v/>
      </c>
      <c r="BR32" s="137" t="str">
        <f t="shared" si="62"/>
        <v/>
      </c>
      <c r="BS32" s="135" t="str">
        <f t="shared" si="63"/>
        <v/>
      </c>
      <c r="BT32" s="140" t="str">
        <f t="shared" si="64"/>
        <v/>
      </c>
      <c r="BU32" s="348" t="str">
        <f t="shared" si="50"/>
        <v/>
      </c>
      <c r="BV32" s="348" t="str">
        <f t="shared" si="51"/>
        <v/>
      </c>
      <c r="BW32" s="348" t="str">
        <f t="shared" si="52"/>
        <v/>
      </c>
      <c r="BX32" s="350" t="str">
        <f t="shared" si="53"/>
        <v/>
      </c>
      <c r="BY32" s="351" t="str">
        <f t="shared" si="54"/>
        <v/>
      </c>
    </row>
    <row r="33" spans="1:77" s="5" customFormat="1" ht="15.6" x14ac:dyDescent="0.3">
      <c r="A33" s="141">
        <v>12</v>
      </c>
      <c r="B33" s="333"/>
      <c r="C33" s="22"/>
      <c r="D33" s="754"/>
      <c r="E33" s="756"/>
      <c r="F33" s="758"/>
      <c r="G33" s="49"/>
      <c r="H33" s="334"/>
      <c r="I33" s="334"/>
      <c r="J33" s="335"/>
      <c r="K33" s="336"/>
      <c r="L33" s="38" t="str">
        <f t="shared" si="0"/>
        <v/>
      </c>
      <c r="M33" s="38" t="str">
        <f t="shared" si="1"/>
        <v/>
      </c>
      <c r="N33" s="38" t="str">
        <f t="shared" si="2"/>
        <v/>
      </c>
      <c r="O33" s="39" t="str">
        <f t="shared" si="3"/>
        <v/>
      </c>
      <c r="P33" s="40" t="str">
        <f t="shared" si="55"/>
        <v/>
      </c>
      <c r="Q33" s="77" t="str">
        <f t="shared" si="4"/>
        <v/>
      </c>
      <c r="R33" s="337" t="str">
        <f t="shared" si="5"/>
        <v/>
      </c>
      <c r="S33" s="40" t="str">
        <f t="shared" si="6"/>
        <v/>
      </c>
      <c r="T33" s="77" t="str">
        <f t="shared" si="7"/>
        <v/>
      </c>
      <c r="U33" s="337" t="str">
        <f t="shared" si="8"/>
        <v/>
      </c>
      <c r="V33" s="40" t="str">
        <f t="shared" si="9"/>
        <v/>
      </c>
      <c r="W33" s="77" t="str">
        <f t="shared" si="10"/>
        <v/>
      </c>
      <c r="X33" s="41" t="str">
        <f t="shared" si="11"/>
        <v/>
      </c>
      <c r="Y33" s="41" t="str">
        <f t="shared" si="12"/>
        <v/>
      </c>
      <c r="Z33" s="41" t="str">
        <f t="shared" si="13"/>
        <v/>
      </c>
      <c r="AA33" s="42" t="str">
        <f t="shared" si="14"/>
        <v/>
      </c>
      <c r="AB33" s="338">
        <f t="shared" si="15"/>
        <v>0</v>
      </c>
      <c r="AC33" s="338" t="str">
        <f t="shared" si="16"/>
        <v/>
      </c>
      <c r="AD33" s="338" t="str">
        <f t="shared" si="17"/>
        <v/>
      </c>
      <c r="AE33" s="339" t="str">
        <f t="shared" si="18"/>
        <v/>
      </c>
      <c r="AF33" s="339" t="str">
        <f t="shared" si="19"/>
        <v/>
      </c>
      <c r="AG33" s="340" t="str">
        <f t="shared" si="20"/>
        <v/>
      </c>
      <c r="AH33" s="339" t="str">
        <f t="shared" si="21"/>
        <v/>
      </c>
      <c r="AI33" s="339" t="str">
        <f t="shared" si="22"/>
        <v/>
      </c>
      <c r="AJ33" s="340" t="str">
        <f t="shared" si="23"/>
        <v/>
      </c>
      <c r="AK33" s="339" t="str">
        <f t="shared" si="24"/>
        <v/>
      </c>
      <c r="AL33" s="339" t="str">
        <f t="shared" si="25"/>
        <v/>
      </c>
      <c r="AM33" s="340" t="str">
        <f t="shared" si="26"/>
        <v/>
      </c>
      <c r="AN33" s="341" t="str">
        <f t="shared" si="27"/>
        <v/>
      </c>
      <c r="AO33" s="342" t="str">
        <f t="shared" si="28"/>
        <v/>
      </c>
      <c r="AP33" s="339" t="str">
        <f t="shared" si="29"/>
        <v/>
      </c>
      <c r="AQ33" s="340" t="str">
        <f t="shared" si="30"/>
        <v/>
      </c>
      <c r="AR33" s="342" t="str">
        <f t="shared" si="31"/>
        <v/>
      </c>
      <c r="AS33" s="339" t="str">
        <f t="shared" si="32"/>
        <v/>
      </c>
      <c r="AT33" s="340" t="str">
        <f t="shared" si="33"/>
        <v/>
      </c>
      <c r="AU33" s="342" t="str">
        <f t="shared" si="34"/>
        <v/>
      </c>
      <c r="AV33" s="339" t="str">
        <f t="shared" si="35"/>
        <v/>
      </c>
      <c r="AW33" s="340" t="str">
        <f t="shared" si="36"/>
        <v/>
      </c>
      <c r="AX33" s="343"/>
      <c r="AY33" s="340" t="str">
        <f t="shared" si="37"/>
        <v/>
      </c>
      <c r="AZ33" s="340" t="str">
        <f t="shared" si="38"/>
        <v/>
      </c>
      <c r="BA33" s="344" t="str">
        <f t="shared" si="39"/>
        <v/>
      </c>
      <c r="BB33" s="345" t="str">
        <f t="shared" si="40"/>
        <v/>
      </c>
      <c r="BC33" s="346" t="str">
        <f t="shared" si="41"/>
        <v/>
      </c>
      <c r="BD33" s="344" t="str">
        <f t="shared" si="42"/>
        <v/>
      </c>
      <c r="BE33" s="345" t="str">
        <f t="shared" si="43"/>
        <v/>
      </c>
      <c r="BF33" s="346" t="str">
        <f t="shared" si="44"/>
        <v/>
      </c>
      <c r="BG33" s="344" t="str">
        <f t="shared" si="45"/>
        <v/>
      </c>
      <c r="BH33" s="347" t="str">
        <f t="shared" si="46"/>
        <v/>
      </c>
      <c r="BI33" s="348" t="str">
        <f t="shared" si="47"/>
        <v/>
      </c>
      <c r="BJ33" s="348" t="str">
        <f t="shared" si="48"/>
        <v/>
      </c>
      <c r="BK33" s="486" t="str">
        <f t="shared" si="49"/>
        <v/>
      </c>
      <c r="BL33" s="349" t="str">
        <f t="shared" si="56"/>
        <v/>
      </c>
      <c r="BM33" s="135" t="str">
        <f t="shared" si="57"/>
        <v/>
      </c>
      <c r="BN33" s="136" t="str">
        <f t="shared" si="58"/>
        <v/>
      </c>
      <c r="BO33" s="137" t="str">
        <f t="shared" si="59"/>
        <v/>
      </c>
      <c r="BP33" s="135" t="str">
        <f t="shared" si="60"/>
        <v/>
      </c>
      <c r="BQ33" s="136" t="str">
        <f t="shared" si="61"/>
        <v/>
      </c>
      <c r="BR33" s="137" t="str">
        <f t="shared" si="62"/>
        <v/>
      </c>
      <c r="BS33" s="135" t="str">
        <f t="shared" si="63"/>
        <v/>
      </c>
      <c r="BT33" s="140" t="str">
        <f t="shared" si="64"/>
        <v/>
      </c>
      <c r="BU33" s="348" t="str">
        <f t="shared" si="50"/>
        <v/>
      </c>
      <c r="BV33" s="348" t="str">
        <f t="shared" si="51"/>
        <v/>
      </c>
      <c r="BW33" s="348" t="str">
        <f t="shared" si="52"/>
        <v/>
      </c>
      <c r="BX33" s="350" t="str">
        <f t="shared" si="53"/>
        <v/>
      </c>
      <c r="BY33" s="351" t="str">
        <f t="shared" si="54"/>
        <v/>
      </c>
    </row>
    <row r="34" spans="1:77" s="5" customFormat="1" ht="15.6" x14ac:dyDescent="0.3">
      <c r="A34" s="141">
        <v>13</v>
      </c>
      <c r="B34" s="333"/>
      <c r="C34" s="22"/>
      <c r="D34" s="754"/>
      <c r="E34" s="756"/>
      <c r="F34" s="758"/>
      <c r="G34" s="49"/>
      <c r="H34" s="334"/>
      <c r="I34" s="334"/>
      <c r="J34" s="335"/>
      <c r="K34" s="336"/>
      <c r="L34" s="38" t="str">
        <f t="shared" si="0"/>
        <v/>
      </c>
      <c r="M34" s="38" t="str">
        <f t="shared" si="1"/>
        <v/>
      </c>
      <c r="N34" s="38" t="str">
        <f t="shared" si="2"/>
        <v/>
      </c>
      <c r="O34" s="39" t="str">
        <f t="shared" si="3"/>
        <v/>
      </c>
      <c r="P34" s="40" t="str">
        <f t="shared" si="55"/>
        <v/>
      </c>
      <c r="Q34" s="77" t="str">
        <f t="shared" si="4"/>
        <v/>
      </c>
      <c r="R34" s="337" t="str">
        <f t="shared" si="5"/>
        <v/>
      </c>
      <c r="S34" s="40" t="str">
        <f t="shared" si="6"/>
        <v/>
      </c>
      <c r="T34" s="77" t="str">
        <f t="shared" si="7"/>
        <v/>
      </c>
      <c r="U34" s="337" t="str">
        <f t="shared" si="8"/>
        <v/>
      </c>
      <c r="V34" s="40" t="str">
        <f t="shared" si="9"/>
        <v/>
      </c>
      <c r="W34" s="77" t="str">
        <f t="shared" si="10"/>
        <v/>
      </c>
      <c r="X34" s="41" t="str">
        <f t="shared" si="11"/>
        <v/>
      </c>
      <c r="Y34" s="41" t="str">
        <f t="shared" si="12"/>
        <v/>
      </c>
      <c r="Z34" s="41" t="str">
        <f t="shared" si="13"/>
        <v/>
      </c>
      <c r="AA34" s="42" t="str">
        <f t="shared" si="14"/>
        <v/>
      </c>
      <c r="AB34" s="338">
        <f t="shared" si="15"/>
        <v>0</v>
      </c>
      <c r="AC34" s="338" t="str">
        <f t="shared" si="16"/>
        <v/>
      </c>
      <c r="AD34" s="338" t="str">
        <f t="shared" si="17"/>
        <v/>
      </c>
      <c r="AE34" s="339" t="str">
        <f t="shared" si="18"/>
        <v/>
      </c>
      <c r="AF34" s="339" t="str">
        <f t="shared" si="19"/>
        <v/>
      </c>
      <c r="AG34" s="340" t="str">
        <f t="shared" si="20"/>
        <v/>
      </c>
      <c r="AH34" s="339" t="str">
        <f t="shared" si="21"/>
        <v/>
      </c>
      <c r="AI34" s="339" t="str">
        <f t="shared" si="22"/>
        <v/>
      </c>
      <c r="AJ34" s="340" t="str">
        <f t="shared" si="23"/>
        <v/>
      </c>
      <c r="AK34" s="339" t="str">
        <f t="shared" si="24"/>
        <v/>
      </c>
      <c r="AL34" s="339" t="str">
        <f t="shared" si="25"/>
        <v/>
      </c>
      <c r="AM34" s="340" t="str">
        <f t="shared" si="26"/>
        <v/>
      </c>
      <c r="AN34" s="341" t="str">
        <f t="shared" si="27"/>
        <v/>
      </c>
      <c r="AO34" s="342" t="str">
        <f t="shared" si="28"/>
        <v/>
      </c>
      <c r="AP34" s="339" t="str">
        <f t="shared" si="29"/>
        <v/>
      </c>
      <c r="AQ34" s="340" t="str">
        <f t="shared" si="30"/>
        <v/>
      </c>
      <c r="AR34" s="342" t="str">
        <f t="shared" si="31"/>
        <v/>
      </c>
      <c r="AS34" s="339" t="str">
        <f t="shared" si="32"/>
        <v/>
      </c>
      <c r="AT34" s="340" t="str">
        <f t="shared" si="33"/>
        <v/>
      </c>
      <c r="AU34" s="342" t="str">
        <f t="shared" si="34"/>
        <v/>
      </c>
      <c r="AV34" s="339" t="str">
        <f t="shared" si="35"/>
        <v/>
      </c>
      <c r="AW34" s="340" t="str">
        <f t="shared" si="36"/>
        <v/>
      </c>
      <c r="AX34" s="343"/>
      <c r="AY34" s="340" t="str">
        <f t="shared" si="37"/>
        <v/>
      </c>
      <c r="AZ34" s="340" t="str">
        <f t="shared" si="38"/>
        <v/>
      </c>
      <c r="BA34" s="344" t="str">
        <f t="shared" si="39"/>
        <v/>
      </c>
      <c r="BB34" s="345" t="str">
        <f t="shared" si="40"/>
        <v/>
      </c>
      <c r="BC34" s="346" t="str">
        <f t="shared" si="41"/>
        <v/>
      </c>
      <c r="BD34" s="344" t="str">
        <f t="shared" si="42"/>
        <v/>
      </c>
      <c r="BE34" s="345" t="str">
        <f t="shared" si="43"/>
        <v/>
      </c>
      <c r="BF34" s="346" t="str">
        <f t="shared" si="44"/>
        <v/>
      </c>
      <c r="BG34" s="344" t="str">
        <f t="shared" si="45"/>
        <v/>
      </c>
      <c r="BH34" s="347" t="str">
        <f t="shared" si="46"/>
        <v/>
      </c>
      <c r="BI34" s="348" t="str">
        <f t="shared" si="47"/>
        <v/>
      </c>
      <c r="BJ34" s="348" t="str">
        <f t="shared" si="48"/>
        <v/>
      </c>
      <c r="BK34" s="486" t="str">
        <f t="shared" si="49"/>
        <v/>
      </c>
      <c r="BL34" s="349" t="str">
        <f t="shared" si="56"/>
        <v/>
      </c>
      <c r="BM34" s="135" t="str">
        <f t="shared" si="57"/>
        <v/>
      </c>
      <c r="BN34" s="136" t="str">
        <f t="shared" si="58"/>
        <v/>
      </c>
      <c r="BO34" s="137" t="str">
        <f t="shared" si="59"/>
        <v/>
      </c>
      <c r="BP34" s="135" t="str">
        <f t="shared" si="60"/>
        <v/>
      </c>
      <c r="BQ34" s="136" t="str">
        <f t="shared" si="61"/>
        <v/>
      </c>
      <c r="BR34" s="137" t="str">
        <f t="shared" si="62"/>
        <v/>
      </c>
      <c r="BS34" s="135" t="str">
        <f t="shared" si="63"/>
        <v/>
      </c>
      <c r="BT34" s="140" t="str">
        <f t="shared" si="64"/>
        <v/>
      </c>
      <c r="BU34" s="348" t="str">
        <f t="shared" si="50"/>
        <v/>
      </c>
      <c r="BV34" s="348" t="str">
        <f t="shared" si="51"/>
        <v/>
      </c>
      <c r="BW34" s="348" t="str">
        <f t="shared" si="52"/>
        <v/>
      </c>
      <c r="BX34" s="350" t="str">
        <f t="shared" si="53"/>
        <v/>
      </c>
      <c r="BY34" s="351" t="str">
        <f t="shared" si="54"/>
        <v/>
      </c>
    </row>
    <row r="35" spans="1:77" s="5" customFormat="1" ht="15.6" x14ac:dyDescent="0.3">
      <c r="A35" s="141">
        <v>14</v>
      </c>
      <c r="B35" s="333"/>
      <c r="C35" s="22"/>
      <c r="D35" s="754"/>
      <c r="E35" s="756"/>
      <c r="F35" s="758"/>
      <c r="G35" s="49"/>
      <c r="H35" s="334"/>
      <c r="I35" s="334"/>
      <c r="J35" s="335"/>
      <c r="K35" s="336"/>
      <c r="L35" s="38" t="str">
        <f t="shared" si="0"/>
        <v/>
      </c>
      <c r="M35" s="38" t="str">
        <f t="shared" si="1"/>
        <v/>
      </c>
      <c r="N35" s="38" t="str">
        <f t="shared" si="2"/>
        <v/>
      </c>
      <c r="O35" s="39" t="str">
        <f t="shared" si="3"/>
        <v/>
      </c>
      <c r="P35" s="40" t="str">
        <f t="shared" si="55"/>
        <v/>
      </c>
      <c r="Q35" s="77" t="str">
        <f t="shared" si="4"/>
        <v/>
      </c>
      <c r="R35" s="337" t="str">
        <f t="shared" si="5"/>
        <v/>
      </c>
      <c r="S35" s="40" t="str">
        <f t="shared" si="6"/>
        <v/>
      </c>
      <c r="T35" s="77" t="str">
        <f t="shared" si="7"/>
        <v/>
      </c>
      <c r="U35" s="337" t="str">
        <f t="shared" si="8"/>
        <v/>
      </c>
      <c r="V35" s="40" t="str">
        <f t="shared" si="9"/>
        <v/>
      </c>
      <c r="W35" s="77" t="str">
        <f t="shared" si="10"/>
        <v/>
      </c>
      <c r="X35" s="41" t="str">
        <f t="shared" si="11"/>
        <v/>
      </c>
      <c r="Y35" s="41" t="str">
        <f t="shared" si="12"/>
        <v/>
      </c>
      <c r="Z35" s="41" t="str">
        <f t="shared" si="13"/>
        <v/>
      </c>
      <c r="AA35" s="42" t="str">
        <f t="shared" si="14"/>
        <v/>
      </c>
      <c r="AB35" s="338">
        <f t="shared" si="15"/>
        <v>0</v>
      </c>
      <c r="AC35" s="338" t="str">
        <f t="shared" si="16"/>
        <v/>
      </c>
      <c r="AD35" s="338" t="str">
        <f t="shared" si="17"/>
        <v/>
      </c>
      <c r="AE35" s="339" t="str">
        <f t="shared" si="18"/>
        <v/>
      </c>
      <c r="AF35" s="339" t="str">
        <f t="shared" si="19"/>
        <v/>
      </c>
      <c r="AG35" s="340" t="str">
        <f t="shared" si="20"/>
        <v/>
      </c>
      <c r="AH35" s="339" t="str">
        <f t="shared" si="21"/>
        <v/>
      </c>
      <c r="AI35" s="339" t="str">
        <f t="shared" si="22"/>
        <v/>
      </c>
      <c r="AJ35" s="340" t="str">
        <f t="shared" si="23"/>
        <v/>
      </c>
      <c r="AK35" s="339" t="str">
        <f t="shared" si="24"/>
        <v/>
      </c>
      <c r="AL35" s="339" t="str">
        <f t="shared" si="25"/>
        <v/>
      </c>
      <c r="AM35" s="340" t="str">
        <f t="shared" si="26"/>
        <v/>
      </c>
      <c r="AN35" s="341" t="str">
        <f t="shared" si="27"/>
        <v/>
      </c>
      <c r="AO35" s="342" t="str">
        <f t="shared" si="28"/>
        <v/>
      </c>
      <c r="AP35" s="339" t="str">
        <f t="shared" si="29"/>
        <v/>
      </c>
      <c r="AQ35" s="340" t="str">
        <f t="shared" si="30"/>
        <v/>
      </c>
      <c r="AR35" s="342" t="str">
        <f t="shared" si="31"/>
        <v/>
      </c>
      <c r="AS35" s="339" t="str">
        <f t="shared" si="32"/>
        <v/>
      </c>
      <c r="AT35" s="340" t="str">
        <f t="shared" si="33"/>
        <v/>
      </c>
      <c r="AU35" s="342" t="str">
        <f t="shared" si="34"/>
        <v/>
      </c>
      <c r="AV35" s="339" t="str">
        <f t="shared" si="35"/>
        <v/>
      </c>
      <c r="AW35" s="340" t="str">
        <f t="shared" si="36"/>
        <v/>
      </c>
      <c r="AX35" s="343"/>
      <c r="AY35" s="340" t="str">
        <f t="shared" si="37"/>
        <v/>
      </c>
      <c r="AZ35" s="340" t="str">
        <f t="shared" si="38"/>
        <v/>
      </c>
      <c r="BA35" s="344" t="str">
        <f t="shared" si="39"/>
        <v/>
      </c>
      <c r="BB35" s="345" t="str">
        <f t="shared" si="40"/>
        <v/>
      </c>
      <c r="BC35" s="346" t="str">
        <f t="shared" si="41"/>
        <v/>
      </c>
      <c r="BD35" s="344" t="str">
        <f t="shared" si="42"/>
        <v/>
      </c>
      <c r="BE35" s="345" t="str">
        <f t="shared" si="43"/>
        <v/>
      </c>
      <c r="BF35" s="346" t="str">
        <f t="shared" si="44"/>
        <v/>
      </c>
      <c r="BG35" s="344" t="str">
        <f t="shared" si="45"/>
        <v/>
      </c>
      <c r="BH35" s="347" t="str">
        <f t="shared" si="46"/>
        <v/>
      </c>
      <c r="BI35" s="348" t="str">
        <f t="shared" si="47"/>
        <v/>
      </c>
      <c r="BJ35" s="348" t="str">
        <f t="shared" si="48"/>
        <v/>
      </c>
      <c r="BK35" s="486" t="str">
        <f t="shared" si="49"/>
        <v/>
      </c>
      <c r="BL35" s="349" t="str">
        <f t="shared" si="56"/>
        <v/>
      </c>
      <c r="BM35" s="135" t="str">
        <f t="shared" si="57"/>
        <v/>
      </c>
      <c r="BN35" s="136" t="str">
        <f t="shared" si="58"/>
        <v/>
      </c>
      <c r="BO35" s="137" t="str">
        <f t="shared" si="59"/>
        <v/>
      </c>
      <c r="BP35" s="135" t="str">
        <f t="shared" si="60"/>
        <v/>
      </c>
      <c r="BQ35" s="136" t="str">
        <f t="shared" si="61"/>
        <v/>
      </c>
      <c r="BR35" s="137" t="str">
        <f t="shared" si="62"/>
        <v/>
      </c>
      <c r="BS35" s="135" t="str">
        <f t="shared" si="63"/>
        <v/>
      </c>
      <c r="BT35" s="140" t="str">
        <f t="shared" si="64"/>
        <v/>
      </c>
      <c r="BU35" s="348" t="str">
        <f t="shared" si="50"/>
        <v/>
      </c>
      <c r="BV35" s="348" t="str">
        <f t="shared" si="51"/>
        <v/>
      </c>
      <c r="BW35" s="348" t="str">
        <f t="shared" si="52"/>
        <v/>
      </c>
      <c r="BX35" s="350" t="str">
        <f t="shared" si="53"/>
        <v/>
      </c>
      <c r="BY35" s="351" t="str">
        <f t="shared" si="54"/>
        <v/>
      </c>
    </row>
    <row r="36" spans="1:77" s="5" customFormat="1" ht="15.6" x14ac:dyDescent="0.3">
      <c r="A36" s="141">
        <v>15</v>
      </c>
      <c r="B36" s="333"/>
      <c r="C36" s="22"/>
      <c r="D36" s="754"/>
      <c r="E36" s="756"/>
      <c r="F36" s="758"/>
      <c r="G36" s="49"/>
      <c r="H36" s="334"/>
      <c r="I36" s="334"/>
      <c r="J36" s="335"/>
      <c r="K36" s="336"/>
      <c r="L36" s="38" t="str">
        <f t="shared" si="0"/>
        <v/>
      </c>
      <c r="M36" s="38" t="str">
        <f t="shared" si="1"/>
        <v/>
      </c>
      <c r="N36" s="38" t="str">
        <f t="shared" si="2"/>
        <v/>
      </c>
      <c r="O36" s="39" t="str">
        <f t="shared" si="3"/>
        <v/>
      </c>
      <c r="P36" s="40" t="str">
        <f t="shared" si="55"/>
        <v/>
      </c>
      <c r="Q36" s="77" t="str">
        <f t="shared" si="4"/>
        <v/>
      </c>
      <c r="R36" s="337" t="str">
        <f t="shared" si="5"/>
        <v/>
      </c>
      <c r="S36" s="40" t="str">
        <f t="shared" si="6"/>
        <v/>
      </c>
      <c r="T36" s="77" t="str">
        <f t="shared" si="7"/>
        <v/>
      </c>
      <c r="U36" s="337" t="str">
        <f t="shared" si="8"/>
        <v/>
      </c>
      <c r="V36" s="40" t="str">
        <f t="shared" si="9"/>
        <v/>
      </c>
      <c r="W36" s="77" t="str">
        <f t="shared" si="10"/>
        <v/>
      </c>
      <c r="X36" s="41" t="str">
        <f t="shared" si="11"/>
        <v/>
      </c>
      <c r="Y36" s="41" t="str">
        <f t="shared" si="12"/>
        <v/>
      </c>
      <c r="Z36" s="41" t="str">
        <f t="shared" si="13"/>
        <v/>
      </c>
      <c r="AA36" s="42" t="str">
        <f t="shared" si="14"/>
        <v/>
      </c>
      <c r="AB36" s="338">
        <f t="shared" si="15"/>
        <v>0</v>
      </c>
      <c r="AC36" s="338" t="str">
        <f t="shared" si="16"/>
        <v/>
      </c>
      <c r="AD36" s="338" t="str">
        <f t="shared" si="17"/>
        <v/>
      </c>
      <c r="AE36" s="339" t="str">
        <f t="shared" si="18"/>
        <v/>
      </c>
      <c r="AF36" s="339" t="str">
        <f t="shared" si="19"/>
        <v/>
      </c>
      <c r="AG36" s="340" t="str">
        <f t="shared" si="20"/>
        <v/>
      </c>
      <c r="AH36" s="339" t="str">
        <f t="shared" si="21"/>
        <v/>
      </c>
      <c r="AI36" s="339" t="str">
        <f t="shared" si="22"/>
        <v/>
      </c>
      <c r="AJ36" s="340" t="str">
        <f t="shared" si="23"/>
        <v/>
      </c>
      <c r="AK36" s="339" t="str">
        <f t="shared" si="24"/>
        <v/>
      </c>
      <c r="AL36" s="339" t="str">
        <f t="shared" si="25"/>
        <v/>
      </c>
      <c r="AM36" s="340" t="str">
        <f t="shared" si="26"/>
        <v/>
      </c>
      <c r="AN36" s="341" t="str">
        <f t="shared" si="27"/>
        <v/>
      </c>
      <c r="AO36" s="342" t="str">
        <f t="shared" si="28"/>
        <v/>
      </c>
      <c r="AP36" s="339" t="str">
        <f t="shared" si="29"/>
        <v/>
      </c>
      <c r="AQ36" s="340" t="str">
        <f t="shared" si="30"/>
        <v/>
      </c>
      <c r="AR36" s="342" t="str">
        <f t="shared" si="31"/>
        <v/>
      </c>
      <c r="AS36" s="339" t="str">
        <f t="shared" si="32"/>
        <v/>
      </c>
      <c r="AT36" s="340" t="str">
        <f t="shared" si="33"/>
        <v/>
      </c>
      <c r="AU36" s="342" t="str">
        <f t="shared" si="34"/>
        <v/>
      </c>
      <c r="AV36" s="339" t="str">
        <f t="shared" si="35"/>
        <v/>
      </c>
      <c r="AW36" s="340" t="str">
        <f t="shared" si="36"/>
        <v/>
      </c>
      <c r="AX36" s="343"/>
      <c r="AY36" s="340" t="str">
        <f t="shared" si="37"/>
        <v/>
      </c>
      <c r="AZ36" s="340" t="str">
        <f t="shared" si="38"/>
        <v/>
      </c>
      <c r="BA36" s="344" t="str">
        <f t="shared" si="39"/>
        <v/>
      </c>
      <c r="BB36" s="345" t="str">
        <f t="shared" si="40"/>
        <v/>
      </c>
      <c r="BC36" s="346" t="str">
        <f t="shared" si="41"/>
        <v/>
      </c>
      <c r="BD36" s="344" t="str">
        <f t="shared" si="42"/>
        <v/>
      </c>
      <c r="BE36" s="345" t="str">
        <f t="shared" si="43"/>
        <v/>
      </c>
      <c r="BF36" s="346" t="str">
        <f t="shared" si="44"/>
        <v/>
      </c>
      <c r="BG36" s="344" t="str">
        <f t="shared" si="45"/>
        <v/>
      </c>
      <c r="BH36" s="347" t="str">
        <f t="shared" si="46"/>
        <v/>
      </c>
      <c r="BI36" s="348" t="str">
        <f t="shared" si="47"/>
        <v/>
      </c>
      <c r="BJ36" s="348" t="str">
        <f t="shared" si="48"/>
        <v/>
      </c>
      <c r="BK36" s="486" t="str">
        <f t="shared" si="49"/>
        <v/>
      </c>
      <c r="BL36" s="349" t="str">
        <f t="shared" si="56"/>
        <v/>
      </c>
      <c r="BM36" s="135" t="str">
        <f t="shared" si="57"/>
        <v/>
      </c>
      <c r="BN36" s="136" t="str">
        <f t="shared" si="58"/>
        <v/>
      </c>
      <c r="BO36" s="137" t="str">
        <f t="shared" si="59"/>
        <v/>
      </c>
      <c r="BP36" s="135" t="str">
        <f t="shared" si="60"/>
        <v/>
      </c>
      <c r="BQ36" s="136" t="str">
        <f t="shared" si="61"/>
        <v/>
      </c>
      <c r="BR36" s="137" t="str">
        <f t="shared" si="62"/>
        <v/>
      </c>
      <c r="BS36" s="135" t="str">
        <f t="shared" si="63"/>
        <v/>
      </c>
      <c r="BT36" s="140" t="str">
        <f t="shared" si="64"/>
        <v/>
      </c>
      <c r="BU36" s="348" t="str">
        <f t="shared" si="50"/>
        <v/>
      </c>
      <c r="BV36" s="348" t="str">
        <f t="shared" si="51"/>
        <v/>
      </c>
      <c r="BW36" s="348" t="str">
        <f t="shared" si="52"/>
        <v/>
      </c>
      <c r="BX36" s="350" t="str">
        <f t="shared" si="53"/>
        <v/>
      </c>
      <c r="BY36" s="351" t="str">
        <f t="shared" si="54"/>
        <v/>
      </c>
    </row>
    <row r="37" spans="1:77" s="5" customFormat="1" ht="15.6" x14ac:dyDescent="0.3">
      <c r="A37" s="141">
        <v>16</v>
      </c>
      <c r="B37" s="333"/>
      <c r="C37" s="22"/>
      <c r="D37" s="754"/>
      <c r="E37" s="756"/>
      <c r="F37" s="758"/>
      <c r="G37" s="49"/>
      <c r="H37" s="334"/>
      <c r="I37" s="334"/>
      <c r="J37" s="335"/>
      <c r="K37" s="336"/>
      <c r="L37" s="38" t="str">
        <f t="shared" si="0"/>
        <v/>
      </c>
      <c r="M37" s="38" t="str">
        <f t="shared" si="1"/>
        <v/>
      </c>
      <c r="N37" s="38" t="str">
        <f t="shared" si="2"/>
        <v/>
      </c>
      <c r="O37" s="39" t="str">
        <f t="shared" si="3"/>
        <v/>
      </c>
      <c r="P37" s="40" t="str">
        <f t="shared" si="55"/>
        <v/>
      </c>
      <c r="Q37" s="77" t="str">
        <f t="shared" si="4"/>
        <v/>
      </c>
      <c r="R37" s="337" t="str">
        <f t="shared" si="5"/>
        <v/>
      </c>
      <c r="S37" s="40" t="str">
        <f t="shared" si="6"/>
        <v/>
      </c>
      <c r="T37" s="77" t="str">
        <f t="shared" si="7"/>
        <v/>
      </c>
      <c r="U37" s="337" t="str">
        <f t="shared" si="8"/>
        <v/>
      </c>
      <c r="V37" s="40" t="str">
        <f t="shared" si="9"/>
        <v/>
      </c>
      <c r="W37" s="77" t="str">
        <f t="shared" si="10"/>
        <v/>
      </c>
      <c r="X37" s="41" t="str">
        <f t="shared" si="11"/>
        <v/>
      </c>
      <c r="Y37" s="41" t="str">
        <f t="shared" si="12"/>
        <v/>
      </c>
      <c r="Z37" s="41" t="str">
        <f t="shared" si="13"/>
        <v/>
      </c>
      <c r="AA37" s="42" t="str">
        <f t="shared" si="14"/>
        <v/>
      </c>
      <c r="AB37" s="338">
        <f t="shared" si="15"/>
        <v>0</v>
      </c>
      <c r="AC37" s="338" t="str">
        <f t="shared" si="16"/>
        <v/>
      </c>
      <c r="AD37" s="338" t="str">
        <f t="shared" si="17"/>
        <v/>
      </c>
      <c r="AE37" s="339" t="str">
        <f t="shared" si="18"/>
        <v/>
      </c>
      <c r="AF37" s="339" t="str">
        <f t="shared" si="19"/>
        <v/>
      </c>
      <c r="AG37" s="340" t="str">
        <f t="shared" si="20"/>
        <v/>
      </c>
      <c r="AH37" s="339" t="str">
        <f t="shared" si="21"/>
        <v/>
      </c>
      <c r="AI37" s="339" t="str">
        <f t="shared" si="22"/>
        <v/>
      </c>
      <c r="AJ37" s="340" t="str">
        <f t="shared" si="23"/>
        <v/>
      </c>
      <c r="AK37" s="339" t="str">
        <f t="shared" si="24"/>
        <v/>
      </c>
      <c r="AL37" s="339" t="str">
        <f t="shared" si="25"/>
        <v/>
      </c>
      <c r="AM37" s="340" t="str">
        <f t="shared" si="26"/>
        <v/>
      </c>
      <c r="AN37" s="341" t="str">
        <f t="shared" si="27"/>
        <v/>
      </c>
      <c r="AO37" s="342" t="str">
        <f t="shared" si="28"/>
        <v/>
      </c>
      <c r="AP37" s="339" t="str">
        <f t="shared" si="29"/>
        <v/>
      </c>
      <c r="AQ37" s="340" t="str">
        <f t="shared" si="30"/>
        <v/>
      </c>
      <c r="AR37" s="342" t="str">
        <f t="shared" si="31"/>
        <v/>
      </c>
      <c r="AS37" s="339" t="str">
        <f t="shared" si="32"/>
        <v/>
      </c>
      <c r="AT37" s="340" t="str">
        <f t="shared" si="33"/>
        <v/>
      </c>
      <c r="AU37" s="342" t="str">
        <f t="shared" si="34"/>
        <v/>
      </c>
      <c r="AV37" s="339" t="str">
        <f t="shared" si="35"/>
        <v/>
      </c>
      <c r="AW37" s="340" t="str">
        <f t="shared" si="36"/>
        <v/>
      </c>
      <c r="AX37" s="343"/>
      <c r="AY37" s="340" t="str">
        <f t="shared" si="37"/>
        <v/>
      </c>
      <c r="AZ37" s="340" t="str">
        <f t="shared" si="38"/>
        <v/>
      </c>
      <c r="BA37" s="344" t="str">
        <f t="shared" si="39"/>
        <v/>
      </c>
      <c r="BB37" s="345" t="str">
        <f t="shared" si="40"/>
        <v/>
      </c>
      <c r="BC37" s="346" t="str">
        <f t="shared" si="41"/>
        <v/>
      </c>
      <c r="BD37" s="344" t="str">
        <f t="shared" si="42"/>
        <v/>
      </c>
      <c r="BE37" s="345" t="str">
        <f t="shared" si="43"/>
        <v/>
      </c>
      <c r="BF37" s="346" t="str">
        <f t="shared" si="44"/>
        <v/>
      </c>
      <c r="BG37" s="344" t="str">
        <f t="shared" si="45"/>
        <v/>
      </c>
      <c r="BH37" s="347" t="str">
        <f t="shared" si="46"/>
        <v/>
      </c>
      <c r="BI37" s="348" t="str">
        <f t="shared" si="47"/>
        <v/>
      </c>
      <c r="BJ37" s="348" t="str">
        <f t="shared" si="48"/>
        <v/>
      </c>
      <c r="BK37" s="486" t="str">
        <f t="shared" si="49"/>
        <v/>
      </c>
      <c r="BL37" s="349" t="str">
        <f t="shared" si="56"/>
        <v/>
      </c>
      <c r="BM37" s="135" t="str">
        <f t="shared" si="57"/>
        <v/>
      </c>
      <c r="BN37" s="136" t="str">
        <f t="shared" si="58"/>
        <v/>
      </c>
      <c r="BO37" s="137" t="str">
        <f t="shared" si="59"/>
        <v/>
      </c>
      <c r="BP37" s="135" t="str">
        <f t="shared" si="60"/>
        <v/>
      </c>
      <c r="BQ37" s="136" t="str">
        <f t="shared" si="61"/>
        <v/>
      </c>
      <c r="BR37" s="137" t="str">
        <f t="shared" si="62"/>
        <v/>
      </c>
      <c r="BS37" s="135" t="str">
        <f t="shared" si="63"/>
        <v/>
      </c>
      <c r="BT37" s="140" t="str">
        <f t="shared" si="64"/>
        <v/>
      </c>
      <c r="BU37" s="348" t="str">
        <f t="shared" si="50"/>
        <v/>
      </c>
      <c r="BV37" s="348" t="str">
        <f t="shared" si="51"/>
        <v/>
      </c>
      <c r="BW37" s="348" t="str">
        <f t="shared" si="52"/>
        <v/>
      </c>
      <c r="BX37" s="350" t="str">
        <f t="shared" si="53"/>
        <v/>
      </c>
      <c r="BY37" s="351" t="str">
        <f t="shared" si="54"/>
        <v/>
      </c>
    </row>
    <row r="38" spans="1:77" s="5" customFormat="1" ht="15.6" x14ac:dyDescent="0.3">
      <c r="A38" s="141">
        <v>17</v>
      </c>
      <c r="B38" s="333"/>
      <c r="C38" s="22"/>
      <c r="D38" s="754"/>
      <c r="E38" s="756"/>
      <c r="F38" s="758"/>
      <c r="G38" s="49"/>
      <c r="H38" s="334"/>
      <c r="I38" s="334"/>
      <c r="J38" s="335"/>
      <c r="K38" s="336"/>
      <c r="L38" s="38" t="str">
        <f t="shared" si="0"/>
        <v/>
      </c>
      <c r="M38" s="38" t="str">
        <f t="shared" si="1"/>
        <v/>
      </c>
      <c r="N38" s="38" t="str">
        <f t="shared" si="2"/>
        <v/>
      </c>
      <c r="O38" s="39" t="str">
        <f t="shared" si="3"/>
        <v/>
      </c>
      <c r="P38" s="40" t="str">
        <f t="shared" si="55"/>
        <v/>
      </c>
      <c r="Q38" s="77" t="str">
        <f t="shared" si="4"/>
        <v/>
      </c>
      <c r="R38" s="337" t="str">
        <f t="shared" si="5"/>
        <v/>
      </c>
      <c r="S38" s="40" t="str">
        <f t="shared" si="6"/>
        <v/>
      </c>
      <c r="T38" s="77" t="str">
        <f t="shared" si="7"/>
        <v/>
      </c>
      <c r="U38" s="337" t="str">
        <f t="shared" si="8"/>
        <v/>
      </c>
      <c r="V38" s="40" t="str">
        <f t="shared" si="9"/>
        <v/>
      </c>
      <c r="W38" s="77" t="str">
        <f t="shared" si="10"/>
        <v/>
      </c>
      <c r="X38" s="41" t="str">
        <f t="shared" si="11"/>
        <v/>
      </c>
      <c r="Y38" s="41" t="str">
        <f t="shared" si="12"/>
        <v/>
      </c>
      <c r="Z38" s="41" t="str">
        <f t="shared" si="13"/>
        <v/>
      </c>
      <c r="AA38" s="42" t="str">
        <f t="shared" si="14"/>
        <v/>
      </c>
      <c r="AB38" s="338">
        <f t="shared" si="15"/>
        <v>0</v>
      </c>
      <c r="AC38" s="338" t="str">
        <f t="shared" si="16"/>
        <v/>
      </c>
      <c r="AD38" s="338" t="str">
        <f t="shared" si="17"/>
        <v/>
      </c>
      <c r="AE38" s="339" t="str">
        <f t="shared" si="18"/>
        <v/>
      </c>
      <c r="AF38" s="339" t="str">
        <f t="shared" si="19"/>
        <v/>
      </c>
      <c r="AG38" s="340" t="str">
        <f t="shared" si="20"/>
        <v/>
      </c>
      <c r="AH38" s="339" t="str">
        <f t="shared" si="21"/>
        <v/>
      </c>
      <c r="AI38" s="339" t="str">
        <f t="shared" si="22"/>
        <v/>
      </c>
      <c r="AJ38" s="340" t="str">
        <f t="shared" si="23"/>
        <v/>
      </c>
      <c r="AK38" s="339" t="str">
        <f t="shared" si="24"/>
        <v/>
      </c>
      <c r="AL38" s="339" t="str">
        <f t="shared" si="25"/>
        <v/>
      </c>
      <c r="AM38" s="340" t="str">
        <f t="shared" si="26"/>
        <v/>
      </c>
      <c r="AN38" s="341" t="str">
        <f t="shared" si="27"/>
        <v/>
      </c>
      <c r="AO38" s="342" t="str">
        <f t="shared" si="28"/>
        <v/>
      </c>
      <c r="AP38" s="339" t="str">
        <f t="shared" si="29"/>
        <v/>
      </c>
      <c r="AQ38" s="340" t="str">
        <f t="shared" si="30"/>
        <v/>
      </c>
      <c r="AR38" s="342" t="str">
        <f t="shared" si="31"/>
        <v/>
      </c>
      <c r="AS38" s="339" t="str">
        <f t="shared" si="32"/>
        <v/>
      </c>
      <c r="AT38" s="340" t="str">
        <f t="shared" si="33"/>
        <v/>
      </c>
      <c r="AU38" s="342" t="str">
        <f t="shared" si="34"/>
        <v/>
      </c>
      <c r="AV38" s="339" t="str">
        <f t="shared" si="35"/>
        <v/>
      </c>
      <c r="AW38" s="340" t="str">
        <f t="shared" si="36"/>
        <v/>
      </c>
      <c r="AX38" s="343"/>
      <c r="AY38" s="340" t="str">
        <f t="shared" si="37"/>
        <v/>
      </c>
      <c r="AZ38" s="340" t="str">
        <f t="shared" si="38"/>
        <v/>
      </c>
      <c r="BA38" s="344" t="str">
        <f t="shared" si="39"/>
        <v/>
      </c>
      <c r="BB38" s="345" t="str">
        <f t="shared" si="40"/>
        <v/>
      </c>
      <c r="BC38" s="346" t="str">
        <f t="shared" si="41"/>
        <v/>
      </c>
      <c r="BD38" s="344" t="str">
        <f t="shared" si="42"/>
        <v/>
      </c>
      <c r="BE38" s="345" t="str">
        <f t="shared" si="43"/>
        <v/>
      </c>
      <c r="BF38" s="346" t="str">
        <f t="shared" si="44"/>
        <v/>
      </c>
      <c r="BG38" s="344" t="str">
        <f t="shared" si="45"/>
        <v/>
      </c>
      <c r="BH38" s="347" t="str">
        <f t="shared" si="46"/>
        <v/>
      </c>
      <c r="BI38" s="348" t="str">
        <f t="shared" si="47"/>
        <v/>
      </c>
      <c r="BJ38" s="348" t="str">
        <f t="shared" si="48"/>
        <v/>
      </c>
      <c r="BK38" s="486" t="str">
        <f t="shared" si="49"/>
        <v/>
      </c>
      <c r="BL38" s="349" t="str">
        <f t="shared" si="56"/>
        <v/>
      </c>
      <c r="BM38" s="135" t="str">
        <f t="shared" si="57"/>
        <v/>
      </c>
      <c r="BN38" s="136" t="str">
        <f t="shared" si="58"/>
        <v/>
      </c>
      <c r="BO38" s="137" t="str">
        <f t="shared" si="59"/>
        <v/>
      </c>
      <c r="BP38" s="135" t="str">
        <f t="shared" si="60"/>
        <v/>
      </c>
      <c r="BQ38" s="136" t="str">
        <f t="shared" si="61"/>
        <v/>
      </c>
      <c r="BR38" s="137" t="str">
        <f t="shared" si="62"/>
        <v/>
      </c>
      <c r="BS38" s="135" t="str">
        <f t="shared" si="63"/>
        <v/>
      </c>
      <c r="BT38" s="140" t="str">
        <f t="shared" si="64"/>
        <v/>
      </c>
      <c r="BU38" s="348" t="str">
        <f t="shared" si="50"/>
        <v/>
      </c>
      <c r="BV38" s="348" t="str">
        <f t="shared" si="51"/>
        <v/>
      </c>
      <c r="BW38" s="348" t="str">
        <f t="shared" si="52"/>
        <v/>
      </c>
      <c r="BX38" s="350" t="str">
        <f t="shared" si="53"/>
        <v/>
      </c>
      <c r="BY38" s="351" t="str">
        <f t="shared" si="54"/>
        <v/>
      </c>
    </row>
    <row r="39" spans="1:77" s="5" customFormat="1" ht="15.6" x14ac:dyDescent="0.3">
      <c r="A39" s="141">
        <v>18</v>
      </c>
      <c r="B39" s="333"/>
      <c r="C39" s="22"/>
      <c r="D39" s="754"/>
      <c r="E39" s="756"/>
      <c r="F39" s="758"/>
      <c r="G39" s="49"/>
      <c r="H39" s="334"/>
      <c r="I39" s="334"/>
      <c r="J39" s="335"/>
      <c r="K39" s="336"/>
      <c r="L39" s="38" t="str">
        <f t="shared" si="0"/>
        <v/>
      </c>
      <c r="M39" s="38" t="str">
        <f t="shared" si="1"/>
        <v/>
      </c>
      <c r="N39" s="38" t="str">
        <f t="shared" si="2"/>
        <v/>
      </c>
      <c r="O39" s="39" t="str">
        <f t="shared" si="3"/>
        <v/>
      </c>
      <c r="P39" s="40" t="str">
        <f t="shared" si="55"/>
        <v/>
      </c>
      <c r="Q39" s="77" t="str">
        <f t="shared" si="4"/>
        <v/>
      </c>
      <c r="R39" s="337" t="str">
        <f t="shared" si="5"/>
        <v/>
      </c>
      <c r="S39" s="40" t="str">
        <f t="shared" si="6"/>
        <v/>
      </c>
      <c r="T39" s="77" t="str">
        <f t="shared" si="7"/>
        <v/>
      </c>
      <c r="U39" s="337" t="str">
        <f t="shared" si="8"/>
        <v/>
      </c>
      <c r="V39" s="40" t="str">
        <f t="shared" si="9"/>
        <v/>
      </c>
      <c r="W39" s="77" t="str">
        <f t="shared" si="10"/>
        <v/>
      </c>
      <c r="X39" s="41" t="str">
        <f t="shared" si="11"/>
        <v/>
      </c>
      <c r="Y39" s="41" t="str">
        <f t="shared" si="12"/>
        <v/>
      </c>
      <c r="Z39" s="41" t="str">
        <f t="shared" si="13"/>
        <v/>
      </c>
      <c r="AA39" s="42" t="str">
        <f t="shared" si="14"/>
        <v/>
      </c>
      <c r="AB39" s="338">
        <f t="shared" si="15"/>
        <v>0</v>
      </c>
      <c r="AC39" s="338" t="str">
        <f t="shared" si="16"/>
        <v/>
      </c>
      <c r="AD39" s="338" t="str">
        <f t="shared" si="17"/>
        <v/>
      </c>
      <c r="AE39" s="339" t="str">
        <f t="shared" si="18"/>
        <v/>
      </c>
      <c r="AF39" s="339" t="str">
        <f t="shared" si="19"/>
        <v/>
      </c>
      <c r="AG39" s="340" t="str">
        <f t="shared" si="20"/>
        <v/>
      </c>
      <c r="AH39" s="339" t="str">
        <f t="shared" si="21"/>
        <v/>
      </c>
      <c r="AI39" s="339" t="str">
        <f t="shared" si="22"/>
        <v/>
      </c>
      <c r="AJ39" s="340" t="str">
        <f t="shared" si="23"/>
        <v/>
      </c>
      <c r="AK39" s="339" t="str">
        <f t="shared" si="24"/>
        <v/>
      </c>
      <c r="AL39" s="339" t="str">
        <f t="shared" si="25"/>
        <v/>
      </c>
      <c r="AM39" s="340" t="str">
        <f t="shared" si="26"/>
        <v/>
      </c>
      <c r="AN39" s="341" t="str">
        <f t="shared" si="27"/>
        <v/>
      </c>
      <c r="AO39" s="342" t="str">
        <f t="shared" si="28"/>
        <v/>
      </c>
      <c r="AP39" s="339" t="str">
        <f t="shared" si="29"/>
        <v/>
      </c>
      <c r="AQ39" s="340" t="str">
        <f t="shared" si="30"/>
        <v/>
      </c>
      <c r="AR39" s="342" t="str">
        <f t="shared" si="31"/>
        <v/>
      </c>
      <c r="AS39" s="339" t="str">
        <f t="shared" si="32"/>
        <v/>
      </c>
      <c r="AT39" s="340" t="str">
        <f t="shared" si="33"/>
        <v/>
      </c>
      <c r="AU39" s="342" t="str">
        <f t="shared" si="34"/>
        <v/>
      </c>
      <c r="AV39" s="339" t="str">
        <f t="shared" si="35"/>
        <v/>
      </c>
      <c r="AW39" s="340" t="str">
        <f t="shared" si="36"/>
        <v/>
      </c>
      <c r="AX39" s="343"/>
      <c r="AY39" s="340" t="str">
        <f t="shared" si="37"/>
        <v/>
      </c>
      <c r="AZ39" s="340" t="str">
        <f t="shared" si="38"/>
        <v/>
      </c>
      <c r="BA39" s="344" t="str">
        <f t="shared" si="39"/>
        <v/>
      </c>
      <c r="BB39" s="345" t="str">
        <f t="shared" si="40"/>
        <v/>
      </c>
      <c r="BC39" s="346" t="str">
        <f t="shared" si="41"/>
        <v/>
      </c>
      <c r="BD39" s="344" t="str">
        <f t="shared" si="42"/>
        <v/>
      </c>
      <c r="BE39" s="345" t="str">
        <f t="shared" si="43"/>
        <v/>
      </c>
      <c r="BF39" s="346" t="str">
        <f t="shared" si="44"/>
        <v/>
      </c>
      <c r="BG39" s="344" t="str">
        <f t="shared" si="45"/>
        <v/>
      </c>
      <c r="BH39" s="347" t="str">
        <f t="shared" si="46"/>
        <v/>
      </c>
      <c r="BI39" s="348" t="str">
        <f t="shared" si="47"/>
        <v/>
      </c>
      <c r="BJ39" s="348" t="str">
        <f t="shared" si="48"/>
        <v/>
      </c>
      <c r="BK39" s="486" t="str">
        <f t="shared" si="49"/>
        <v/>
      </c>
      <c r="BL39" s="349" t="str">
        <f t="shared" si="56"/>
        <v/>
      </c>
      <c r="BM39" s="135" t="str">
        <f t="shared" si="57"/>
        <v/>
      </c>
      <c r="BN39" s="136" t="str">
        <f t="shared" si="58"/>
        <v/>
      </c>
      <c r="BO39" s="137" t="str">
        <f t="shared" si="59"/>
        <v/>
      </c>
      <c r="BP39" s="135" t="str">
        <f t="shared" si="60"/>
        <v/>
      </c>
      <c r="BQ39" s="136" t="str">
        <f t="shared" si="61"/>
        <v/>
      </c>
      <c r="BR39" s="137" t="str">
        <f t="shared" si="62"/>
        <v/>
      </c>
      <c r="BS39" s="135" t="str">
        <f t="shared" si="63"/>
        <v/>
      </c>
      <c r="BT39" s="140" t="str">
        <f t="shared" si="64"/>
        <v/>
      </c>
      <c r="BU39" s="348" t="str">
        <f t="shared" si="50"/>
        <v/>
      </c>
      <c r="BV39" s="348" t="str">
        <f t="shared" si="51"/>
        <v/>
      </c>
      <c r="BW39" s="348" t="str">
        <f t="shared" si="52"/>
        <v/>
      </c>
      <c r="BX39" s="350" t="str">
        <f t="shared" si="53"/>
        <v/>
      </c>
      <c r="BY39" s="351" t="str">
        <f t="shared" si="54"/>
        <v/>
      </c>
    </row>
    <row r="40" spans="1:77" s="5" customFormat="1" ht="15.6" x14ac:dyDescent="0.3">
      <c r="A40" s="141">
        <v>19</v>
      </c>
      <c r="B40" s="333"/>
      <c r="C40" s="22"/>
      <c r="D40" s="754"/>
      <c r="E40" s="756"/>
      <c r="F40" s="758"/>
      <c r="G40" s="49"/>
      <c r="H40" s="334"/>
      <c r="I40" s="334"/>
      <c r="J40" s="335"/>
      <c r="K40" s="336"/>
      <c r="L40" s="38" t="str">
        <f t="shared" si="0"/>
        <v/>
      </c>
      <c r="M40" s="38" t="str">
        <f t="shared" si="1"/>
        <v/>
      </c>
      <c r="N40" s="38" t="str">
        <f t="shared" si="2"/>
        <v/>
      </c>
      <c r="O40" s="39" t="str">
        <f t="shared" si="3"/>
        <v/>
      </c>
      <c r="P40" s="40" t="str">
        <f t="shared" si="55"/>
        <v/>
      </c>
      <c r="Q40" s="77" t="str">
        <f t="shared" si="4"/>
        <v/>
      </c>
      <c r="R40" s="337" t="str">
        <f t="shared" si="5"/>
        <v/>
      </c>
      <c r="S40" s="40" t="str">
        <f t="shared" si="6"/>
        <v/>
      </c>
      <c r="T40" s="77" t="str">
        <f t="shared" si="7"/>
        <v/>
      </c>
      <c r="U40" s="337" t="str">
        <f t="shared" si="8"/>
        <v/>
      </c>
      <c r="V40" s="40" t="str">
        <f t="shared" si="9"/>
        <v/>
      </c>
      <c r="W40" s="77" t="str">
        <f t="shared" si="10"/>
        <v/>
      </c>
      <c r="X40" s="41" t="str">
        <f t="shared" si="11"/>
        <v/>
      </c>
      <c r="Y40" s="41" t="str">
        <f t="shared" si="12"/>
        <v/>
      </c>
      <c r="Z40" s="41" t="str">
        <f t="shared" si="13"/>
        <v/>
      </c>
      <c r="AA40" s="42" t="str">
        <f t="shared" si="14"/>
        <v/>
      </c>
      <c r="AB40" s="338">
        <f t="shared" si="15"/>
        <v>0</v>
      </c>
      <c r="AC40" s="338" t="str">
        <f t="shared" si="16"/>
        <v/>
      </c>
      <c r="AD40" s="338" t="str">
        <f t="shared" si="17"/>
        <v/>
      </c>
      <c r="AE40" s="339" t="str">
        <f t="shared" si="18"/>
        <v/>
      </c>
      <c r="AF40" s="339" t="str">
        <f t="shared" si="19"/>
        <v/>
      </c>
      <c r="AG40" s="340" t="str">
        <f t="shared" si="20"/>
        <v/>
      </c>
      <c r="AH40" s="339" t="str">
        <f t="shared" si="21"/>
        <v/>
      </c>
      <c r="AI40" s="339" t="str">
        <f t="shared" si="22"/>
        <v/>
      </c>
      <c r="AJ40" s="340" t="str">
        <f t="shared" si="23"/>
        <v/>
      </c>
      <c r="AK40" s="339" t="str">
        <f t="shared" si="24"/>
        <v/>
      </c>
      <c r="AL40" s="339" t="str">
        <f t="shared" si="25"/>
        <v/>
      </c>
      <c r="AM40" s="340" t="str">
        <f t="shared" si="26"/>
        <v/>
      </c>
      <c r="AN40" s="341" t="str">
        <f t="shared" si="27"/>
        <v/>
      </c>
      <c r="AO40" s="342" t="str">
        <f t="shared" si="28"/>
        <v/>
      </c>
      <c r="AP40" s="339" t="str">
        <f t="shared" si="29"/>
        <v/>
      </c>
      <c r="AQ40" s="340" t="str">
        <f t="shared" si="30"/>
        <v/>
      </c>
      <c r="AR40" s="342" t="str">
        <f t="shared" si="31"/>
        <v/>
      </c>
      <c r="AS40" s="339" t="str">
        <f t="shared" si="32"/>
        <v/>
      </c>
      <c r="AT40" s="340" t="str">
        <f t="shared" si="33"/>
        <v/>
      </c>
      <c r="AU40" s="342" t="str">
        <f t="shared" si="34"/>
        <v/>
      </c>
      <c r="AV40" s="339" t="str">
        <f t="shared" si="35"/>
        <v/>
      </c>
      <c r="AW40" s="340" t="str">
        <f t="shared" si="36"/>
        <v/>
      </c>
      <c r="AX40" s="343"/>
      <c r="AY40" s="340" t="str">
        <f t="shared" si="37"/>
        <v/>
      </c>
      <c r="AZ40" s="340" t="str">
        <f t="shared" si="38"/>
        <v/>
      </c>
      <c r="BA40" s="344" t="str">
        <f t="shared" si="39"/>
        <v/>
      </c>
      <c r="BB40" s="345" t="str">
        <f t="shared" si="40"/>
        <v/>
      </c>
      <c r="BC40" s="346" t="str">
        <f t="shared" si="41"/>
        <v/>
      </c>
      <c r="BD40" s="344" t="str">
        <f t="shared" si="42"/>
        <v/>
      </c>
      <c r="BE40" s="345" t="str">
        <f t="shared" si="43"/>
        <v/>
      </c>
      <c r="BF40" s="346" t="str">
        <f t="shared" si="44"/>
        <v/>
      </c>
      <c r="BG40" s="344" t="str">
        <f t="shared" si="45"/>
        <v/>
      </c>
      <c r="BH40" s="347" t="str">
        <f t="shared" si="46"/>
        <v/>
      </c>
      <c r="BI40" s="348" t="str">
        <f t="shared" si="47"/>
        <v/>
      </c>
      <c r="BJ40" s="348" t="str">
        <f t="shared" si="48"/>
        <v/>
      </c>
      <c r="BK40" s="486" t="str">
        <f t="shared" si="49"/>
        <v/>
      </c>
      <c r="BL40" s="349" t="str">
        <f t="shared" si="56"/>
        <v/>
      </c>
      <c r="BM40" s="135" t="str">
        <f t="shared" si="57"/>
        <v/>
      </c>
      <c r="BN40" s="136" t="str">
        <f t="shared" si="58"/>
        <v/>
      </c>
      <c r="BO40" s="137" t="str">
        <f t="shared" si="59"/>
        <v/>
      </c>
      <c r="BP40" s="135" t="str">
        <f t="shared" si="60"/>
        <v/>
      </c>
      <c r="BQ40" s="136" t="str">
        <f t="shared" si="61"/>
        <v/>
      </c>
      <c r="BR40" s="137" t="str">
        <f t="shared" si="62"/>
        <v/>
      </c>
      <c r="BS40" s="135" t="str">
        <f t="shared" si="63"/>
        <v/>
      </c>
      <c r="BT40" s="140" t="str">
        <f t="shared" si="64"/>
        <v/>
      </c>
      <c r="BU40" s="348" t="str">
        <f t="shared" si="50"/>
        <v/>
      </c>
      <c r="BV40" s="348" t="str">
        <f t="shared" si="51"/>
        <v/>
      </c>
      <c r="BW40" s="348" t="str">
        <f t="shared" si="52"/>
        <v/>
      </c>
      <c r="BX40" s="350" t="str">
        <f t="shared" si="53"/>
        <v/>
      </c>
      <c r="BY40" s="351" t="str">
        <f t="shared" si="54"/>
        <v/>
      </c>
    </row>
    <row r="41" spans="1:77" s="5" customFormat="1" ht="15.6" x14ac:dyDescent="0.3">
      <c r="A41" s="141">
        <v>20</v>
      </c>
      <c r="B41" s="333"/>
      <c r="C41" s="22"/>
      <c r="D41" s="754"/>
      <c r="E41" s="756"/>
      <c r="F41" s="758"/>
      <c r="G41" s="49"/>
      <c r="H41" s="334"/>
      <c r="I41" s="334"/>
      <c r="J41" s="335"/>
      <c r="K41" s="336"/>
      <c r="L41" s="38" t="str">
        <f t="shared" si="0"/>
        <v/>
      </c>
      <c r="M41" s="38" t="str">
        <f t="shared" si="1"/>
        <v/>
      </c>
      <c r="N41" s="38" t="str">
        <f t="shared" si="2"/>
        <v/>
      </c>
      <c r="O41" s="39" t="str">
        <f t="shared" si="3"/>
        <v/>
      </c>
      <c r="P41" s="40" t="str">
        <f t="shared" si="55"/>
        <v/>
      </c>
      <c r="Q41" s="77" t="str">
        <f t="shared" si="4"/>
        <v/>
      </c>
      <c r="R41" s="337" t="str">
        <f t="shared" si="5"/>
        <v/>
      </c>
      <c r="S41" s="40" t="str">
        <f t="shared" si="6"/>
        <v/>
      </c>
      <c r="T41" s="77" t="str">
        <f t="shared" si="7"/>
        <v/>
      </c>
      <c r="U41" s="337" t="str">
        <f t="shared" si="8"/>
        <v/>
      </c>
      <c r="V41" s="40" t="str">
        <f t="shared" si="9"/>
        <v/>
      </c>
      <c r="W41" s="77" t="str">
        <f t="shared" si="10"/>
        <v/>
      </c>
      <c r="X41" s="41" t="str">
        <f t="shared" si="11"/>
        <v/>
      </c>
      <c r="Y41" s="41" t="str">
        <f t="shared" si="12"/>
        <v/>
      </c>
      <c r="Z41" s="41" t="str">
        <f t="shared" si="13"/>
        <v/>
      </c>
      <c r="AA41" s="42" t="str">
        <f t="shared" si="14"/>
        <v/>
      </c>
      <c r="AB41" s="338">
        <f t="shared" si="15"/>
        <v>0</v>
      </c>
      <c r="AC41" s="338" t="str">
        <f t="shared" si="16"/>
        <v/>
      </c>
      <c r="AD41" s="338" t="str">
        <f t="shared" si="17"/>
        <v/>
      </c>
      <c r="AE41" s="339" t="str">
        <f t="shared" si="18"/>
        <v/>
      </c>
      <c r="AF41" s="339" t="str">
        <f t="shared" si="19"/>
        <v/>
      </c>
      <c r="AG41" s="340" t="str">
        <f t="shared" si="20"/>
        <v/>
      </c>
      <c r="AH41" s="339" t="str">
        <f t="shared" si="21"/>
        <v/>
      </c>
      <c r="AI41" s="339" t="str">
        <f t="shared" si="22"/>
        <v/>
      </c>
      <c r="AJ41" s="340" t="str">
        <f t="shared" si="23"/>
        <v/>
      </c>
      <c r="AK41" s="339" t="str">
        <f t="shared" si="24"/>
        <v/>
      </c>
      <c r="AL41" s="339" t="str">
        <f t="shared" si="25"/>
        <v/>
      </c>
      <c r="AM41" s="340" t="str">
        <f t="shared" si="26"/>
        <v/>
      </c>
      <c r="AN41" s="341" t="str">
        <f t="shared" si="27"/>
        <v/>
      </c>
      <c r="AO41" s="342" t="str">
        <f t="shared" si="28"/>
        <v/>
      </c>
      <c r="AP41" s="339" t="str">
        <f t="shared" si="29"/>
        <v/>
      </c>
      <c r="AQ41" s="340" t="str">
        <f t="shared" si="30"/>
        <v/>
      </c>
      <c r="AR41" s="342" t="str">
        <f t="shared" si="31"/>
        <v/>
      </c>
      <c r="AS41" s="339" t="str">
        <f t="shared" si="32"/>
        <v/>
      </c>
      <c r="AT41" s="340" t="str">
        <f t="shared" si="33"/>
        <v/>
      </c>
      <c r="AU41" s="342" t="str">
        <f t="shared" si="34"/>
        <v/>
      </c>
      <c r="AV41" s="339" t="str">
        <f t="shared" si="35"/>
        <v/>
      </c>
      <c r="AW41" s="340" t="str">
        <f t="shared" si="36"/>
        <v/>
      </c>
      <c r="AX41" s="343"/>
      <c r="AY41" s="340" t="str">
        <f t="shared" si="37"/>
        <v/>
      </c>
      <c r="AZ41" s="340" t="str">
        <f t="shared" si="38"/>
        <v/>
      </c>
      <c r="BA41" s="344" t="str">
        <f t="shared" si="39"/>
        <v/>
      </c>
      <c r="BB41" s="345" t="str">
        <f t="shared" si="40"/>
        <v/>
      </c>
      <c r="BC41" s="346" t="str">
        <f t="shared" si="41"/>
        <v/>
      </c>
      <c r="BD41" s="344" t="str">
        <f t="shared" si="42"/>
        <v/>
      </c>
      <c r="BE41" s="345" t="str">
        <f t="shared" si="43"/>
        <v/>
      </c>
      <c r="BF41" s="346" t="str">
        <f t="shared" si="44"/>
        <v/>
      </c>
      <c r="BG41" s="344" t="str">
        <f t="shared" si="45"/>
        <v/>
      </c>
      <c r="BH41" s="347" t="str">
        <f t="shared" si="46"/>
        <v/>
      </c>
      <c r="BI41" s="348" t="str">
        <f t="shared" si="47"/>
        <v/>
      </c>
      <c r="BJ41" s="348" t="str">
        <f t="shared" si="48"/>
        <v/>
      </c>
      <c r="BK41" s="486" t="str">
        <f t="shared" si="49"/>
        <v/>
      </c>
      <c r="BL41" s="349" t="str">
        <f t="shared" si="56"/>
        <v/>
      </c>
      <c r="BM41" s="135" t="str">
        <f t="shared" si="57"/>
        <v/>
      </c>
      <c r="BN41" s="136" t="str">
        <f t="shared" si="58"/>
        <v/>
      </c>
      <c r="BO41" s="137" t="str">
        <f t="shared" si="59"/>
        <v/>
      </c>
      <c r="BP41" s="135" t="str">
        <f t="shared" si="60"/>
        <v/>
      </c>
      <c r="BQ41" s="136" t="str">
        <f t="shared" si="61"/>
        <v/>
      </c>
      <c r="BR41" s="137" t="str">
        <f t="shared" si="62"/>
        <v/>
      </c>
      <c r="BS41" s="135" t="str">
        <f t="shared" si="63"/>
        <v/>
      </c>
      <c r="BT41" s="140" t="str">
        <f t="shared" si="64"/>
        <v/>
      </c>
      <c r="BU41" s="348" t="str">
        <f t="shared" si="50"/>
        <v/>
      </c>
      <c r="BV41" s="348" t="str">
        <f t="shared" si="51"/>
        <v/>
      </c>
      <c r="BW41" s="348" t="str">
        <f t="shared" si="52"/>
        <v/>
      </c>
      <c r="BX41" s="350" t="str">
        <f t="shared" si="53"/>
        <v/>
      </c>
      <c r="BY41" s="351" t="str">
        <f t="shared" si="54"/>
        <v/>
      </c>
    </row>
    <row r="42" spans="1:77" s="5" customFormat="1" ht="15.6" x14ac:dyDescent="0.3">
      <c r="A42" s="141">
        <v>21</v>
      </c>
      <c r="B42" s="333"/>
      <c r="C42" s="22"/>
      <c r="D42" s="754"/>
      <c r="E42" s="756"/>
      <c r="F42" s="758"/>
      <c r="G42" s="49"/>
      <c r="H42" s="334"/>
      <c r="I42" s="334"/>
      <c r="J42" s="335"/>
      <c r="K42" s="336"/>
      <c r="L42" s="38" t="str">
        <f t="shared" si="0"/>
        <v/>
      </c>
      <c r="M42" s="38" t="str">
        <f t="shared" si="1"/>
        <v/>
      </c>
      <c r="N42" s="38" t="str">
        <f t="shared" si="2"/>
        <v/>
      </c>
      <c r="O42" s="39" t="str">
        <f t="shared" si="3"/>
        <v/>
      </c>
      <c r="P42" s="40" t="str">
        <f t="shared" si="55"/>
        <v/>
      </c>
      <c r="Q42" s="77" t="str">
        <f t="shared" si="4"/>
        <v/>
      </c>
      <c r="R42" s="337" t="str">
        <f t="shared" si="5"/>
        <v/>
      </c>
      <c r="S42" s="40" t="str">
        <f t="shared" si="6"/>
        <v/>
      </c>
      <c r="T42" s="77" t="str">
        <f t="shared" si="7"/>
        <v/>
      </c>
      <c r="U42" s="337" t="str">
        <f t="shared" si="8"/>
        <v/>
      </c>
      <c r="V42" s="40" t="str">
        <f t="shared" si="9"/>
        <v/>
      </c>
      <c r="W42" s="77" t="str">
        <f t="shared" si="10"/>
        <v/>
      </c>
      <c r="X42" s="41" t="str">
        <f t="shared" si="11"/>
        <v/>
      </c>
      <c r="Y42" s="41" t="str">
        <f t="shared" si="12"/>
        <v/>
      </c>
      <c r="Z42" s="41" t="str">
        <f t="shared" si="13"/>
        <v/>
      </c>
      <c r="AA42" s="42" t="str">
        <f t="shared" si="14"/>
        <v/>
      </c>
      <c r="AB42" s="338">
        <f t="shared" si="15"/>
        <v>0</v>
      </c>
      <c r="AC42" s="338" t="str">
        <f t="shared" si="16"/>
        <v/>
      </c>
      <c r="AD42" s="338" t="str">
        <f t="shared" si="17"/>
        <v/>
      </c>
      <c r="AE42" s="339" t="str">
        <f t="shared" si="18"/>
        <v/>
      </c>
      <c r="AF42" s="339" t="str">
        <f t="shared" si="19"/>
        <v/>
      </c>
      <c r="AG42" s="340" t="str">
        <f t="shared" si="20"/>
        <v/>
      </c>
      <c r="AH42" s="339" t="str">
        <f t="shared" si="21"/>
        <v/>
      </c>
      <c r="AI42" s="339" t="str">
        <f t="shared" si="22"/>
        <v/>
      </c>
      <c r="AJ42" s="340" t="str">
        <f t="shared" si="23"/>
        <v/>
      </c>
      <c r="AK42" s="339" t="str">
        <f t="shared" si="24"/>
        <v/>
      </c>
      <c r="AL42" s="339" t="str">
        <f t="shared" si="25"/>
        <v/>
      </c>
      <c r="AM42" s="340" t="str">
        <f t="shared" si="26"/>
        <v/>
      </c>
      <c r="AN42" s="341" t="str">
        <f t="shared" si="27"/>
        <v/>
      </c>
      <c r="AO42" s="342" t="str">
        <f t="shared" si="28"/>
        <v/>
      </c>
      <c r="AP42" s="339" t="str">
        <f t="shared" si="29"/>
        <v/>
      </c>
      <c r="AQ42" s="340" t="str">
        <f t="shared" si="30"/>
        <v/>
      </c>
      <c r="AR42" s="342" t="str">
        <f t="shared" si="31"/>
        <v/>
      </c>
      <c r="AS42" s="339" t="str">
        <f t="shared" si="32"/>
        <v/>
      </c>
      <c r="AT42" s="340" t="str">
        <f t="shared" si="33"/>
        <v/>
      </c>
      <c r="AU42" s="342" t="str">
        <f t="shared" si="34"/>
        <v/>
      </c>
      <c r="AV42" s="339" t="str">
        <f t="shared" si="35"/>
        <v/>
      </c>
      <c r="AW42" s="340" t="str">
        <f t="shared" si="36"/>
        <v/>
      </c>
      <c r="AX42" s="343"/>
      <c r="AY42" s="340" t="str">
        <f t="shared" si="37"/>
        <v/>
      </c>
      <c r="AZ42" s="340" t="str">
        <f t="shared" si="38"/>
        <v/>
      </c>
      <c r="BA42" s="344" t="str">
        <f t="shared" si="39"/>
        <v/>
      </c>
      <c r="BB42" s="345" t="str">
        <f t="shared" si="40"/>
        <v/>
      </c>
      <c r="BC42" s="346" t="str">
        <f t="shared" si="41"/>
        <v/>
      </c>
      <c r="BD42" s="344" t="str">
        <f t="shared" si="42"/>
        <v/>
      </c>
      <c r="BE42" s="345" t="str">
        <f t="shared" si="43"/>
        <v/>
      </c>
      <c r="BF42" s="346" t="str">
        <f t="shared" si="44"/>
        <v/>
      </c>
      <c r="BG42" s="344" t="str">
        <f t="shared" si="45"/>
        <v/>
      </c>
      <c r="BH42" s="347" t="str">
        <f t="shared" si="46"/>
        <v/>
      </c>
      <c r="BI42" s="348" t="str">
        <f t="shared" si="47"/>
        <v/>
      </c>
      <c r="BJ42" s="348" t="str">
        <f t="shared" si="48"/>
        <v/>
      </c>
      <c r="BK42" s="486" t="str">
        <f t="shared" si="49"/>
        <v/>
      </c>
      <c r="BL42" s="349" t="str">
        <f t="shared" si="56"/>
        <v/>
      </c>
      <c r="BM42" s="135" t="str">
        <f t="shared" si="57"/>
        <v/>
      </c>
      <c r="BN42" s="136" t="str">
        <f t="shared" si="58"/>
        <v/>
      </c>
      <c r="BO42" s="137" t="str">
        <f t="shared" si="59"/>
        <v/>
      </c>
      <c r="BP42" s="135" t="str">
        <f t="shared" si="60"/>
        <v/>
      </c>
      <c r="BQ42" s="136" t="str">
        <f t="shared" si="61"/>
        <v/>
      </c>
      <c r="BR42" s="137" t="str">
        <f t="shared" si="62"/>
        <v/>
      </c>
      <c r="BS42" s="135" t="str">
        <f t="shared" si="63"/>
        <v/>
      </c>
      <c r="BT42" s="140" t="str">
        <f t="shared" si="64"/>
        <v/>
      </c>
      <c r="BU42" s="348" t="str">
        <f t="shared" si="50"/>
        <v/>
      </c>
      <c r="BV42" s="348" t="str">
        <f t="shared" si="51"/>
        <v/>
      </c>
      <c r="BW42" s="348" t="str">
        <f t="shared" si="52"/>
        <v/>
      </c>
      <c r="BX42" s="350" t="str">
        <f t="shared" si="53"/>
        <v/>
      </c>
      <c r="BY42" s="351" t="str">
        <f t="shared" si="54"/>
        <v/>
      </c>
    </row>
    <row r="43" spans="1:77" s="5" customFormat="1" ht="15.6" x14ac:dyDescent="0.3">
      <c r="A43" s="141">
        <v>22</v>
      </c>
      <c r="B43" s="333"/>
      <c r="C43" s="22"/>
      <c r="D43" s="754"/>
      <c r="E43" s="756"/>
      <c r="F43" s="758"/>
      <c r="G43" s="49"/>
      <c r="H43" s="334"/>
      <c r="I43" s="334"/>
      <c r="J43" s="335"/>
      <c r="K43" s="336"/>
      <c r="L43" s="38" t="str">
        <f t="shared" si="0"/>
        <v/>
      </c>
      <c r="M43" s="38" t="str">
        <f t="shared" si="1"/>
        <v/>
      </c>
      <c r="N43" s="38" t="str">
        <f t="shared" si="2"/>
        <v/>
      </c>
      <c r="O43" s="39" t="str">
        <f t="shared" si="3"/>
        <v/>
      </c>
      <c r="P43" s="40" t="str">
        <f t="shared" si="55"/>
        <v/>
      </c>
      <c r="Q43" s="77" t="str">
        <f t="shared" si="4"/>
        <v/>
      </c>
      <c r="R43" s="337" t="str">
        <f t="shared" si="5"/>
        <v/>
      </c>
      <c r="S43" s="40" t="str">
        <f t="shared" si="6"/>
        <v/>
      </c>
      <c r="T43" s="77" t="str">
        <f t="shared" si="7"/>
        <v/>
      </c>
      <c r="U43" s="337" t="str">
        <f t="shared" si="8"/>
        <v/>
      </c>
      <c r="V43" s="40" t="str">
        <f t="shared" si="9"/>
        <v/>
      </c>
      <c r="W43" s="77" t="str">
        <f t="shared" si="10"/>
        <v/>
      </c>
      <c r="X43" s="41" t="str">
        <f t="shared" si="11"/>
        <v/>
      </c>
      <c r="Y43" s="41" t="str">
        <f t="shared" si="12"/>
        <v/>
      </c>
      <c r="Z43" s="41" t="str">
        <f t="shared" si="13"/>
        <v/>
      </c>
      <c r="AA43" s="42" t="str">
        <f t="shared" si="14"/>
        <v/>
      </c>
      <c r="AB43" s="338">
        <f t="shared" si="15"/>
        <v>0</v>
      </c>
      <c r="AC43" s="338" t="str">
        <f t="shared" si="16"/>
        <v/>
      </c>
      <c r="AD43" s="338" t="str">
        <f t="shared" si="17"/>
        <v/>
      </c>
      <c r="AE43" s="339" t="str">
        <f t="shared" si="18"/>
        <v/>
      </c>
      <c r="AF43" s="339" t="str">
        <f t="shared" si="19"/>
        <v/>
      </c>
      <c r="AG43" s="340" t="str">
        <f t="shared" si="20"/>
        <v/>
      </c>
      <c r="AH43" s="339" t="str">
        <f t="shared" si="21"/>
        <v/>
      </c>
      <c r="AI43" s="339" t="str">
        <f t="shared" si="22"/>
        <v/>
      </c>
      <c r="AJ43" s="340" t="str">
        <f t="shared" si="23"/>
        <v/>
      </c>
      <c r="AK43" s="339" t="str">
        <f t="shared" si="24"/>
        <v/>
      </c>
      <c r="AL43" s="339" t="str">
        <f t="shared" si="25"/>
        <v/>
      </c>
      <c r="AM43" s="340" t="str">
        <f t="shared" si="26"/>
        <v/>
      </c>
      <c r="AN43" s="341" t="str">
        <f t="shared" si="27"/>
        <v/>
      </c>
      <c r="AO43" s="342" t="str">
        <f t="shared" si="28"/>
        <v/>
      </c>
      <c r="AP43" s="339" t="str">
        <f t="shared" si="29"/>
        <v/>
      </c>
      <c r="AQ43" s="340" t="str">
        <f t="shared" si="30"/>
        <v/>
      </c>
      <c r="AR43" s="342" t="str">
        <f t="shared" si="31"/>
        <v/>
      </c>
      <c r="AS43" s="339" t="str">
        <f t="shared" si="32"/>
        <v/>
      </c>
      <c r="AT43" s="340" t="str">
        <f t="shared" si="33"/>
        <v/>
      </c>
      <c r="AU43" s="342" t="str">
        <f t="shared" si="34"/>
        <v/>
      </c>
      <c r="AV43" s="339" t="str">
        <f t="shared" si="35"/>
        <v/>
      </c>
      <c r="AW43" s="340" t="str">
        <f t="shared" si="36"/>
        <v/>
      </c>
      <c r="AX43" s="343"/>
      <c r="AY43" s="340" t="str">
        <f t="shared" si="37"/>
        <v/>
      </c>
      <c r="AZ43" s="340" t="str">
        <f t="shared" si="38"/>
        <v/>
      </c>
      <c r="BA43" s="344" t="str">
        <f t="shared" si="39"/>
        <v/>
      </c>
      <c r="BB43" s="345" t="str">
        <f t="shared" si="40"/>
        <v/>
      </c>
      <c r="BC43" s="346" t="str">
        <f t="shared" si="41"/>
        <v/>
      </c>
      <c r="BD43" s="344" t="str">
        <f t="shared" si="42"/>
        <v/>
      </c>
      <c r="BE43" s="345" t="str">
        <f t="shared" si="43"/>
        <v/>
      </c>
      <c r="BF43" s="346" t="str">
        <f t="shared" si="44"/>
        <v/>
      </c>
      <c r="BG43" s="344" t="str">
        <f t="shared" si="45"/>
        <v/>
      </c>
      <c r="BH43" s="347" t="str">
        <f t="shared" si="46"/>
        <v/>
      </c>
      <c r="BI43" s="348" t="str">
        <f t="shared" si="47"/>
        <v/>
      </c>
      <c r="BJ43" s="348" t="str">
        <f t="shared" si="48"/>
        <v/>
      </c>
      <c r="BK43" s="486" t="str">
        <f t="shared" si="49"/>
        <v/>
      </c>
      <c r="BL43" s="349" t="str">
        <f t="shared" si="56"/>
        <v/>
      </c>
      <c r="BM43" s="135" t="str">
        <f t="shared" si="57"/>
        <v/>
      </c>
      <c r="BN43" s="136" t="str">
        <f t="shared" si="58"/>
        <v/>
      </c>
      <c r="BO43" s="137" t="str">
        <f t="shared" si="59"/>
        <v/>
      </c>
      <c r="BP43" s="135" t="str">
        <f t="shared" si="60"/>
        <v/>
      </c>
      <c r="BQ43" s="136" t="str">
        <f t="shared" si="61"/>
        <v/>
      </c>
      <c r="BR43" s="137" t="str">
        <f t="shared" si="62"/>
        <v/>
      </c>
      <c r="BS43" s="135" t="str">
        <f t="shared" si="63"/>
        <v/>
      </c>
      <c r="BT43" s="140" t="str">
        <f t="shared" si="64"/>
        <v/>
      </c>
      <c r="BU43" s="348" t="str">
        <f t="shared" si="50"/>
        <v/>
      </c>
      <c r="BV43" s="348" t="str">
        <f t="shared" si="51"/>
        <v/>
      </c>
      <c r="BW43" s="348" t="str">
        <f t="shared" si="52"/>
        <v/>
      </c>
      <c r="BX43" s="350" t="str">
        <f t="shared" si="53"/>
        <v/>
      </c>
      <c r="BY43" s="351" t="str">
        <f t="shared" si="54"/>
        <v/>
      </c>
    </row>
    <row r="44" spans="1:77" s="5" customFormat="1" ht="15.6" x14ac:dyDescent="0.3">
      <c r="A44" s="141">
        <v>23</v>
      </c>
      <c r="B44" s="333"/>
      <c r="C44" s="22"/>
      <c r="D44" s="754"/>
      <c r="E44" s="756"/>
      <c r="F44" s="758"/>
      <c r="G44" s="49"/>
      <c r="H44" s="334"/>
      <c r="I44" s="334"/>
      <c r="J44" s="335"/>
      <c r="K44" s="336"/>
      <c r="L44" s="38" t="str">
        <f t="shared" si="0"/>
        <v/>
      </c>
      <c r="M44" s="38" t="str">
        <f t="shared" si="1"/>
        <v/>
      </c>
      <c r="N44" s="38" t="str">
        <f t="shared" si="2"/>
        <v/>
      </c>
      <c r="O44" s="39" t="str">
        <f t="shared" si="3"/>
        <v/>
      </c>
      <c r="P44" s="40" t="str">
        <f t="shared" si="55"/>
        <v/>
      </c>
      <c r="Q44" s="77" t="str">
        <f t="shared" si="4"/>
        <v/>
      </c>
      <c r="R44" s="337" t="str">
        <f t="shared" si="5"/>
        <v/>
      </c>
      <c r="S44" s="40" t="str">
        <f t="shared" si="6"/>
        <v/>
      </c>
      <c r="T44" s="77" t="str">
        <f t="shared" si="7"/>
        <v/>
      </c>
      <c r="U44" s="337" t="str">
        <f t="shared" si="8"/>
        <v/>
      </c>
      <c r="V44" s="40" t="str">
        <f t="shared" si="9"/>
        <v/>
      </c>
      <c r="W44" s="77" t="str">
        <f t="shared" si="10"/>
        <v/>
      </c>
      <c r="X44" s="41" t="str">
        <f t="shared" si="11"/>
        <v/>
      </c>
      <c r="Y44" s="41" t="str">
        <f t="shared" si="12"/>
        <v/>
      </c>
      <c r="Z44" s="41" t="str">
        <f t="shared" si="13"/>
        <v/>
      </c>
      <c r="AA44" s="42" t="str">
        <f t="shared" si="14"/>
        <v/>
      </c>
      <c r="AB44" s="338">
        <f t="shared" si="15"/>
        <v>0</v>
      </c>
      <c r="AC44" s="338" t="str">
        <f t="shared" si="16"/>
        <v/>
      </c>
      <c r="AD44" s="338" t="str">
        <f t="shared" si="17"/>
        <v/>
      </c>
      <c r="AE44" s="339" t="str">
        <f t="shared" si="18"/>
        <v/>
      </c>
      <c r="AF44" s="339" t="str">
        <f t="shared" si="19"/>
        <v/>
      </c>
      <c r="AG44" s="340" t="str">
        <f t="shared" si="20"/>
        <v/>
      </c>
      <c r="AH44" s="339" t="str">
        <f t="shared" si="21"/>
        <v/>
      </c>
      <c r="AI44" s="339" t="str">
        <f t="shared" si="22"/>
        <v/>
      </c>
      <c r="AJ44" s="340" t="str">
        <f t="shared" si="23"/>
        <v/>
      </c>
      <c r="AK44" s="339" t="str">
        <f t="shared" si="24"/>
        <v/>
      </c>
      <c r="AL44" s="339" t="str">
        <f t="shared" si="25"/>
        <v/>
      </c>
      <c r="AM44" s="340" t="str">
        <f t="shared" si="26"/>
        <v/>
      </c>
      <c r="AN44" s="341" t="str">
        <f t="shared" si="27"/>
        <v/>
      </c>
      <c r="AO44" s="342" t="str">
        <f t="shared" si="28"/>
        <v/>
      </c>
      <c r="AP44" s="339" t="str">
        <f t="shared" si="29"/>
        <v/>
      </c>
      <c r="AQ44" s="340" t="str">
        <f t="shared" si="30"/>
        <v/>
      </c>
      <c r="AR44" s="342" t="str">
        <f t="shared" si="31"/>
        <v/>
      </c>
      <c r="AS44" s="339" t="str">
        <f t="shared" si="32"/>
        <v/>
      </c>
      <c r="AT44" s="340" t="str">
        <f t="shared" si="33"/>
        <v/>
      </c>
      <c r="AU44" s="342" t="str">
        <f t="shared" si="34"/>
        <v/>
      </c>
      <c r="AV44" s="339" t="str">
        <f t="shared" si="35"/>
        <v/>
      </c>
      <c r="AW44" s="340" t="str">
        <f t="shared" si="36"/>
        <v/>
      </c>
      <c r="AX44" s="343"/>
      <c r="AY44" s="340" t="str">
        <f t="shared" si="37"/>
        <v/>
      </c>
      <c r="AZ44" s="340" t="str">
        <f t="shared" si="38"/>
        <v/>
      </c>
      <c r="BA44" s="344" t="str">
        <f t="shared" si="39"/>
        <v/>
      </c>
      <c r="BB44" s="345" t="str">
        <f t="shared" si="40"/>
        <v/>
      </c>
      <c r="BC44" s="346" t="str">
        <f t="shared" si="41"/>
        <v/>
      </c>
      <c r="BD44" s="344" t="str">
        <f t="shared" si="42"/>
        <v/>
      </c>
      <c r="BE44" s="345" t="str">
        <f t="shared" si="43"/>
        <v/>
      </c>
      <c r="BF44" s="346" t="str">
        <f t="shared" si="44"/>
        <v/>
      </c>
      <c r="BG44" s="344" t="str">
        <f t="shared" si="45"/>
        <v/>
      </c>
      <c r="BH44" s="347" t="str">
        <f t="shared" si="46"/>
        <v/>
      </c>
      <c r="BI44" s="348" t="str">
        <f t="shared" si="47"/>
        <v/>
      </c>
      <c r="BJ44" s="348" t="str">
        <f t="shared" si="48"/>
        <v/>
      </c>
      <c r="BK44" s="486" t="str">
        <f t="shared" si="49"/>
        <v/>
      </c>
      <c r="BL44" s="349" t="str">
        <f t="shared" si="56"/>
        <v/>
      </c>
      <c r="BM44" s="135" t="str">
        <f t="shared" si="57"/>
        <v/>
      </c>
      <c r="BN44" s="136" t="str">
        <f t="shared" si="58"/>
        <v/>
      </c>
      <c r="BO44" s="137" t="str">
        <f t="shared" si="59"/>
        <v/>
      </c>
      <c r="BP44" s="135" t="str">
        <f t="shared" si="60"/>
        <v/>
      </c>
      <c r="BQ44" s="136" t="str">
        <f t="shared" si="61"/>
        <v/>
      </c>
      <c r="BR44" s="137" t="str">
        <f t="shared" si="62"/>
        <v/>
      </c>
      <c r="BS44" s="135" t="str">
        <f t="shared" si="63"/>
        <v/>
      </c>
      <c r="BT44" s="140" t="str">
        <f t="shared" si="64"/>
        <v/>
      </c>
      <c r="BU44" s="348" t="str">
        <f t="shared" si="50"/>
        <v/>
      </c>
      <c r="BV44" s="348" t="str">
        <f t="shared" si="51"/>
        <v/>
      </c>
      <c r="BW44" s="348" t="str">
        <f t="shared" si="52"/>
        <v/>
      </c>
      <c r="BX44" s="350" t="str">
        <f t="shared" si="53"/>
        <v/>
      </c>
      <c r="BY44" s="351" t="str">
        <f t="shared" si="54"/>
        <v/>
      </c>
    </row>
    <row r="45" spans="1:77" s="5" customFormat="1" ht="15.6" x14ac:dyDescent="0.3">
      <c r="A45" s="141">
        <v>24</v>
      </c>
      <c r="B45" s="333"/>
      <c r="C45" s="22"/>
      <c r="D45" s="754"/>
      <c r="E45" s="756"/>
      <c r="F45" s="758"/>
      <c r="G45" s="49"/>
      <c r="H45" s="334"/>
      <c r="I45" s="334"/>
      <c r="J45" s="335"/>
      <c r="K45" s="336"/>
      <c r="L45" s="38" t="str">
        <f t="shared" si="0"/>
        <v/>
      </c>
      <c r="M45" s="38" t="str">
        <f t="shared" si="1"/>
        <v/>
      </c>
      <c r="N45" s="38" t="str">
        <f t="shared" si="2"/>
        <v/>
      </c>
      <c r="O45" s="39" t="str">
        <f t="shared" si="3"/>
        <v/>
      </c>
      <c r="P45" s="40" t="str">
        <f t="shared" si="55"/>
        <v/>
      </c>
      <c r="Q45" s="77" t="str">
        <f t="shared" si="4"/>
        <v/>
      </c>
      <c r="R45" s="337" t="str">
        <f t="shared" si="5"/>
        <v/>
      </c>
      <c r="S45" s="40" t="str">
        <f t="shared" si="6"/>
        <v/>
      </c>
      <c r="T45" s="77" t="str">
        <f t="shared" si="7"/>
        <v/>
      </c>
      <c r="U45" s="337" t="str">
        <f t="shared" si="8"/>
        <v/>
      </c>
      <c r="V45" s="40" t="str">
        <f t="shared" si="9"/>
        <v/>
      </c>
      <c r="W45" s="77" t="str">
        <f t="shared" si="10"/>
        <v/>
      </c>
      <c r="X45" s="41" t="str">
        <f t="shared" si="11"/>
        <v/>
      </c>
      <c r="Y45" s="41" t="str">
        <f t="shared" si="12"/>
        <v/>
      </c>
      <c r="Z45" s="41" t="str">
        <f t="shared" si="13"/>
        <v/>
      </c>
      <c r="AA45" s="42" t="str">
        <f t="shared" si="14"/>
        <v/>
      </c>
      <c r="AB45" s="338">
        <f t="shared" si="15"/>
        <v>0</v>
      </c>
      <c r="AC45" s="338" t="str">
        <f t="shared" si="16"/>
        <v/>
      </c>
      <c r="AD45" s="338" t="str">
        <f t="shared" si="17"/>
        <v/>
      </c>
      <c r="AE45" s="339" t="str">
        <f t="shared" si="18"/>
        <v/>
      </c>
      <c r="AF45" s="339" t="str">
        <f t="shared" si="19"/>
        <v/>
      </c>
      <c r="AG45" s="340" t="str">
        <f t="shared" si="20"/>
        <v/>
      </c>
      <c r="AH45" s="339" t="str">
        <f t="shared" si="21"/>
        <v/>
      </c>
      <c r="AI45" s="339" t="str">
        <f t="shared" si="22"/>
        <v/>
      </c>
      <c r="AJ45" s="340" t="str">
        <f t="shared" si="23"/>
        <v/>
      </c>
      <c r="AK45" s="339" t="str">
        <f t="shared" si="24"/>
        <v/>
      </c>
      <c r="AL45" s="339" t="str">
        <f t="shared" si="25"/>
        <v/>
      </c>
      <c r="AM45" s="340" t="str">
        <f t="shared" si="26"/>
        <v/>
      </c>
      <c r="AN45" s="341" t="str">
        <f t="shared" si="27"/>
        <v/>
      </c>
      <c r="AO45" s="342" t="str">
        <f t="shared" si="28"/>
        <v/>
      </c>
      <c r="AP45" s="339" t="str">
        <f t="shared" si="29"/>
        <v/>
      </c>
      <c r="AQ45" s="340" t="str">
        <f t="shared" si="30"/>
        <v/>
      </c>
      <c r="AR45" s="342" t="str">
        <f t="shared" si="31"/>
        <v/>
      </c>
      <c r="AS45" s="339" t="str">
        <f t="shared" si="32"/>
        <v/>
      </c>
      <c r="AT45" s="340" t="str">
        <f t="shared" si="33"/>
        <v/>
      </c>
      <c r="AU45" s="342" t="str">
        <f t="shared" si="34"/>
        <v/>
      </c>
      <c r="AV45" s="339" t="str">
        <f t="shared" si="35"/>
        <v/>
      </c>
      <c r="AW45" s="340" t="str">
        <f t="shared" si="36"/>
        <v/>
      </c>
      <c r="AX45" s="343"/>
      <c r="AY45" s="340" t="str">
        <f t="shared" si="37"/>
        <v/>
      </c>
      <c r="AZ45" s="340" t="str">
        <f t="shared" si="38"/>
        <v/>
      </c>
      <c r="BA45" s="344" t="str">
        <f t="shared" si="39"/>
        <v/>
      </c>
      <c r="BB45" s="345" t="str">
        <f t="shared" si="40"/>
        <v/>
      </c>
      <c r="BC45" s="346" t="str">
        <f t="shared" si="41"/>
        <v/>
      </c>
      <c r="BD45" s="344" t="str">
        <f t="shared" si="42"/>
        <v/>
      </c>
      <c r="BE45" s="345" t="str">
        <f t="shared" si="43"/>
        <v/>
      </c>
      <c r="BF45" s="346" t="str">
        <f t="shared" si="44"/>
        <v/>
      </c>
      <c r="BG45" s="344" t="str">
        <f t="shared" si="45"/>
        <v/>
      </c>
      <c r="BH45" s="347" t="str">
        <f t="shared" si="46"/>
        <v/>
      </c>
      <c r="BI45" s="348" t="str">
        <f t="shared" si="47"/>
        <v/>
      </c>
      <c r="BJ45" s="348" t="str">
        <f t="shared" si="48"/>
        <v/>
      </c>
      <c r="BK45" s="486" t="str">
        <f t="shared" si="49"/>
        <v/>
      </c>
      <c r="BL45" s="349" t="str">
        <f t="shared" si="56"/>
        <v/>
      </c>
      <c r="BM45" s="135" t="str">
        <f t="shared" si="57"/>
        <v/>
      </c>
      <c r="BN45" s="136" t="str">
        <f t="shared" si="58"/>
        <v/>
      </c>
      <c r="BO45" s="137" t="str">
        <f t="shared" si="59"/>
        <v/>
      </c>
      <c r="BP45" s="135" t="str">
        <f t="shared" si="60"/>
        <v/>
      </c>
      <c r="BQ45" s="136" t="str">
        <f t="shared" si="61"/>
        <v/>
      </c>
      <c r="BR45" s="137" t="str">
        <f t="shared" si="62"/>
        <v/>
      </c>
      <c r="BS45" s="135" t="str">
        <f t="shared" si="63"/>
        <v/>
      </c>
      <c r="BT45" s="140" t="str">
        <f t="shared" si="64"/>
        <v/>
      </c>
      <c r="BU45" s="348" t="str">
        <f t="shared" si="50"/>
        <v/>
      </c>
      <c r="BV45" s="348" t="str">
        <f t="shared" si="51"/>
        <v/>
      </c>
      <c r="BW45" s="348" t="str">
        <f t="shared" si="52"/>
        <v/>
      </c>
      <c r="BX45" s="350" t="str">
        <f t="shared" si="53"/>
        <v/>
      </c>
      <c r="BY45" s="351" t="str">
        <f t="shared" si="54"/>
        <v/>
      </c>
    </row>
    <row r="46" spans="1:77" s="12" customFormat="1" ht="16.2" thickBot="1" x14ac:dyDescent="0.35">
      <c r="A46" s="141">
        <v>25</v>
      </c>
      <c r="B46" s="333"/>
      <c r="C46" s="22"/>
      <c r="D46" s="754"/>
      <c r="E46" s="756"/>
      <c r="F46" s="758"/>
      <c r="G46" s="49"/>
      <c r="H46" s="334"/>
      <c r="I46" s="334"/>
      <c r="J46" s="335"/>
      <c r="K46" s="336"/>
      <c r="L46" s="38" t="str">
        <f t="shared" si="0"/>
        <v/>
      </c>
      <c r="M46" s="38" t="str">
        <f t="shared" si="1"/>
        <v/>
      </c>
      <c r="N46" s="38" t="str">
        <f t="shared" si="2"/>
        <v/>
      </c>
      <c r="O46" s="39" t="str">
        <f t="shared" si="3"/>
        <v/>
      </c>
      <c r="P46" s="40" t="str">
        <f t="shared" si="55"/>
        <v/>
      </c>
      <c r="Q46" s="77" t="str">
        <f t="shared" si="4"/>
        <v/>
      </c>
      <c r="R46" s="337" t="str">
        <f t="shared" si="5"/>
        <v/>
      </c>
      <c r="S46" s="40" t="str">
        <f t="shared" si="6"/>
        <v/>
      </c>
      <c r="T46" s="77" t="str">
        <f t="shared" si="7"/>
        <v/>
      </c>
      <c r="U46" s="337" t="str">
        <f t="shared" si="8"/>
        <v/>
      </c>
      <c r="V46" s="40" t="str">
        <f t="shared" si="9"/>
        <v/>
      </c>
      <c r="W46" s="77" t="str">
        <f t="shared" si="10"/>
        <v/>
      </c>
      <c r="X46" s="41" t="str">
        <f t="shared" si="11"/>
        <v/>
      </c>
      <c r="Y46" s="41" t="str">
        <f t="shared" si="12"/>
        <v/>
      </c>
      <c r="Z46" s="41" t="str">
        <f t="shared" si="13"/>
        <v/>
      </c>
      <c r="AA46" s="42" t="str">
        <f t="shared" si="14"/>
        <v/>
      </c>
      <c r="AB46" s="338">
        <f t="shared" si="15"/>
        <v>0</v>
      </c>
      <c r="AC46" s="338" t="str">
        <f t="shared" si="16"/>
        <v/>
      </c>
      <c r="AD46" s="338" t="str">
        <f t="shared" si="17"/>
        <v/>
      </c>
      <c r="AE46" s="339" t="str">
        <f t="shared" si="18"/>
        <v/>
      </c>
      <c r="AF46" s="339" t="str">
        <f t="shared" si="19"/>
        <v/>
      </c>
      <c r="AG46" s="340" t="str">
        <f t="shared" si="20"/>
        <v/>
      </c>
      <c r="AH46" s="339" t="str">
        <f t="shared" si="21"/>
        <v/>
      </c>
      <c r="AI46" s="339" t="str">
        <f t="shared" si="22"/>
        <v/>
      </c>
      <c r="AJ46" s="340" t="str">
        <f t="shared" si="23"/>
        <v/>
      </c>
      <c r="AK46" s="339" t="str">
        <f t="shared" si="24"/>
        <v/>
      </c>
      <c r="AL46" s="339" t="str">
        <f t="shared" si="25"/>
        <v/>
      </c>
      <c r="AM46" s="340" t="str">
        <f t="shared" si="26"/>
        <v/>
      </c>
      <c r="AN46" s="341" t="str">
        <f t="shared" si="27"/>
        <v/>
      </c>
      <c r="AO46" s="342" t="str">
        <f t="shared" si="28"/>
        <v/>
      </c>
      <c r="AP46" s="339" t="str">
        <f t="shared" si="29"/>
        <v/>
      </c>
      <c r="AQ46" s="340" t="str">
        <f t="shared" si="30"/>
        <v/>
      </c>
      <c r="AR46" s="342" t="str">
        <f t="shared" si="31"/>
        <v/>
      </c>
      <c r="AS46" s="339" t="str">
        <f t="shared" si="32"/>
        <v/>
      </c>
      <c r="AT46" s="340" t="str">
        <f t="shared" si="33"/>
        <v/>
      </c>
      <c r="AU46" s="342" t="str">
        <f t="shared" si="34"/>
        <v/>
      </c>
      <c r="AV46" s="339" t="str">
        <f t="shared" si="35"/>
        <v/>
      </c>
      <c r="AW46" s="340" t="str">
        <f t="shared" si="36"/>
        <v/>
      </c>
      <c r="AX46" s="343"/>
      <c r="AY46" s="340" t="str">
        <f t="shared" si="37"/>
        <v/>
      </c>
      <c r="AZ46" s="340" t="str">
        <f t="shared" si="38"/>
        <v/>
      </c>
      <c r="BA46" s="344" t="str">
        <f t="shared" si="39"/>
        <v/>
      </c>
      <c r="BB46" s="345" t="str">
        <f t="shared" si="40"/>
        <v/>
      </c>
      <c r="BC46" s="346" t="str">
        <f t="shared" si="41"/>
        <v/>
      </c>
      <c r="BD46" s="344" t="str">
        <f t="shared" si="42"/>
        <v/>
      </c>
      <c r="BE46" s="345" t="str">
        <f t="shared" si="43"/>
        <v/>
      </c>
      <c r="BF46" s="346" t="str">
        <f t="shared" si="44"/>
        <v/>
      </c>
      <c r="BG46" s="344" t="str">
        <f t="shared" si="45"/>
        <v/>
      </c>
      <c r="BH46" s="347" t="str">
        <f t="shared" si="46"/>
        <v/>
      </c>
      <c r="BI46" s="348" t="str">
        <f t="shared" si="47"/>
        <v/>
      </c>
      <c r="BJ46" s="348" t="str">
        <f t="shared" si="48"/>
        <v/>
      </c>
      <c r="BK46" s="486" t="str">
        <f t="shared" si="49"/>
        <v/>
      </c>
      <c r="BL46" s="349" t="str">
        <f t="shared" si="56"/>
        <v/>
      </c>
      <c r="BM46" s="135" t="str">
        <f t="shared" si="57"/>
        <v/>
      </c>
      <c r="BN46" s="136" t="str">
        <f t="shared" si="58"/>
        <v/>
      </c>
      <c r="BO46" s="137" t="str">
        <f t="shared" si="59"/>
        <v/>
      </c>
      <c r="BP46" s="135" t="str">
        <f t="shared" si="60"/>
        <v/>
      </c>
      <c r="BQ46" s="136" t="str">
        <f t="shared" si="61"/>
        <v/>
      </c>
      <c r="BR46" s="137" t="str">
        <f t="shared" si="62"/>
        <v/>
      </c>
      <c r="BS46" s="135" t="str">
        <f t="shared" si="63"/>
        <v/>
      </c>
      <c r="BT46" s="140" t="str">
        <f t="shared" si="64"/>
        <v/>
      </c>
      <c r="BU46" s="348" t="str">
        <f t="shared" si="50"/>
        <v/>
      </c>
      <c r="BV46" s="348" t="str">
        <f t="shared" si="51"/>
        <v/>
      </c>
      <c r="BW46" s="348" t="str">
        <f t="shared" si="52"/>
        <v/>
      </c>
      <c r="BX46" s="350" t="str">
        <f t="shared" si="53"/>
        <v/>
      </c>
      <c r="BY46" s="351" t="str">
        <f t="shared" si="54"/>
        <v/>
      </c>
    </row>
    <row r="47" spans="1:77" s="5" customFormat="1" ht="15.6" x14ac:dyDescent="0.3">
      <c r="A47" s="141">
        <v>26</v>
      </c>
      <c r="B47" s="333"/>
      <c r="C47" s="22"/>
      <c r="D47" s="754"/>
      <c r="E47" s="756"/>
      <c r="F47" s="758"/>
      <c r="G47" s="49"/>
      <c r="H47" s="334"/>
      <c r="I47" s="334"/>
      <c r="J47" s="335"/>
      <c r="K47" s="336"/>
      <c r="L47" s="38" t="str">
        <f t="shared" si="0"/>
        <v/>
      </c>
      <c r="M47" s="38" t="str">
        <f t="shared" si="1"/>
        <v/>
      </c>
      <c r="N47" s="38" t="str">
        <f t="shared" si="2"/>
        <v/>
      </c>
      <c r="O47" s="39" t="str">
        <f t="shared" si="3"/>
        <v/>
      </c>
      <c r="P47" s="40" t="str">
        <f t="shared" si="55"/>
        <v/>
      </c>
      <c r="Q47" s="77" t="str">
        <f t="shared" si="4"/>
        <v/>
      </c>
      <c r="R47" s="337" t="str">
        <f t="shared" si="5"/>
        <v/>
      </c>
      <c r="S47" s="40" t="str">
        <f t="shared" si="6"/>
        <v/>
      </c>
      <c r="T47" s="77" t="str">
        <f t="shared" si="7"/>
        <v/>
      </c>
      <c r="U47" s="337" t="str">
        <f t="shared" si="8"/>
        <v/>
      </c>
      <c r="V47" s="40" t="str">
        <f t="shared" si="9"/>
        <v/>
      </c>
      <c r="W47" s="77" t="str">
        <f t="shared" si="10"/>
        <v/>
      </c>
      <c r="X47" s="41" t="str">
        <f t="shared" si="11"/>
        <v/>
      </c>
      <c r="Y47" s="41" t="str">
        <f t="shared" si="12"/>
        <v/>
      </c>
      <c r="Z47" s="41" t="str">
        <f t="shared" si="13"/>
        <v/>
      </c>
      <c r="AA47" s="42" t="str">
        <f t="shared" si="14"/>
        <v/>
      </c>
      <c r="AB47" s="338">
        <f t="shared" si="15"/>
        <v>0</v>
      </c>
      <c r="AC47" s="338" t="str">
        <f t="shared" si="16"/>
        <v/>
      </c>
      <c r="AD47" s="338" t="str">
        <f t="shared" si="17"/>
        <v/>
      </c>
      <c r="AE47" s="339" t="str">
        <f t="shared" si="18"/>
        <v/>
      </c>
      <c r="AF47" s="339" t="str">
        <f t="shared" si="19"/>
        <v/>
      </c>
      <c r="AG47" s="340" t="str">
        <f t="shared" si="20"/>
        <v/>
      </c>
      <c r="AH47" s="339" t="str">
        <f t="shared" si="21"/>
        <v/>
      </c>
      <c r="AI47" s="339" t="str">
        <f t="shared" si="22"/>
        <v/>
      </c>
      <c r="AJ47" s="340" t="str">
        <f t="shared" si="23"/>
        <v/>
      </c>
      <c r="AK47" s="339" t="str">
        <f t="shared" si="24"/>
        <v/>
      </c>
      <c r="AL47" s="339" t="str">
        <f t="shared" si="25"/>
        <v/>
      </c>
      <c r="AM47" s="340" t="str">
        <f t="shared" si="26"/>
        <v/>
      </c>
      <c r="AN47" s="341" t="str">
        <f t="shared" si="27"/>
        <v/>
      </c>
      <c r="AO47" s="342" t="str">
        <f t="shared" si="28"/>
        <v/>
      </c>
      <c r="AP47" s="339" t="str">
        <f t="shared" si="29"/>
        <v/>
      </c>
      <c r="AQ47" s="340" t="str">
        <f t="shared" si="30"/>
        <v/>
      </c>
      <c r="AR47" s="342" t="str">
        <f t="shared" si="31"/>
        <v/>
      </c>
      <c r="AS47" s="339" t="str">
        <f t="shared" si="32"/>
        <v/>
      </c>
      <c r="AT47" s="340" t="str">
        <f t="shared" si="33"/>
        <v/>
      </c>
      <c r="AU47" s="342" t="str">
        <f t="shared" si="34"/>
        <v/>
      </c>
      <c r="AV47" s="339" t="str">
        <f t="shared" si="35"/>
        <v/>
      </c>
      <c r="AW47" s="340" t="str">
        <f t="shared" si="36"/>
        <v/>
      </c>
      <c r="AX47" s="343"/>
      <c r="AY47" s="340" t="str">
        <f t="shared" si="37"/>
        <v/>
      </c>
      <c r="AZ47" s="340" t="str">
        <f t="shared" si="38"/>
        <v/>
      </c>
      <c r="BA47" s="344" t="str">
        <f t="shared" si="39"/>
        <v/>
      </c>
      <c r="BB47" s="345" t="str">
        <f t="shared" si="40"/>
        <v/>
      </c>
      <c r="BC47" s="346" t="str">
        <f t="shared" si="41"/>
        <v/>
      </c>
      <c r="BD47" s="344" t="str">
        <f t="shared" si="42"/>
        <v/>
      </c>
      <c r="BE47" s="345" t="str">
        <f t="shared" si="43"/>
        <v/>
      </c>
      <c r="BF47" s="346" t="str">
        <f t="shared" si="44"/>
        <v/>
      </c>
      <c r="BG47" s="344" t="str">
        <f t="shared" si="45"/>
        <v/>
      </c>
      <c r="BH47" s="347" t="str">
        <f t="shared" si="46"/>
        <v/>
      </c>
      <c r="BI47" s="348" t="str">
        <f t="shared" si="47"/>
        <v/>
      </c>
      <c r="BJ47" s="348" t="str">
        <f t="shared" si="48"/>
        <v/>
      </c>
      <c r="BK47" s="486" t="str">
        <f t="shared" si="49"/>
        <v/>
      </c>
      <c r="BL47" s="349" t="str">
        <f t="shared" si="56"/>
        <v/>
      </c>
      <c r="BM47" s="135" t="str">
        <f t="shared" si="57"/>
        <v/>
      </c>
      <c r="BN47" s="136" t="str">
        <f t="shared" si="58"/>
        <v/>
      </c>
      <c r="BO47" s="137" t="str">
        <f t="shared" si="59"/>
        <v/>
      </c>
      <c r="BP47" s="135" t="str">
        <f t="shared" si="60"/>
        <v/>
      </c>
      <c r="BQ47" s="136" t="str">
        <f t="shared" si="61"/>
        <v/>
      </c>
      <c r="BR47" s="137" t="str">
        <f t="shared" si="62"/>
        <v/>
      </c>
      <c r="BS47" s="135" t="str">
        <f t="shared" si="63"/>
        <v/>
      </c>
      <c r="BT47" s="140" t="str">
        <f t="shared" si="64"/>
        <v/>
      </c>
      <c r="BU47" s="348" t="str">
        <f t="shared" si="50"/>
        <v/>
      </c>
      <c r="BV47" s="348" t="str">
        <f t="shared" si="51"/>
        <v/>
      </c>
      <c r="BW47" s="348" t="str">
        <f t="shared" si="52"/>
        <v/>
      </c>
      <c r="BX47" s="350" t="str">
        <f t="shared" si="53"/>
        <v/>
      </c>
      <c r="BY47" s="351" t="str">
        <f t="shared" si="54"/>
        <v/>
      </c>
    </row>
    <row r="48" spans="1:77" s="5" customFormat="1" ht="15.6" x14ac:dyDescent="0.3">
      <c r="A48" s="141">
        <v>27</v>
      </c>
      <c r="B48" s="333"/>
      <c r="C48" s="22"/>
      <c r="D48" s="754"/>
      <c r="E48" s="756"/>
      <c r="F48" s="758"/>
      <c r="G48" s="49"/>
      <c r="H48" s="334"/>
      <c r="I48" s="334"/>
      <c r="J48" s="335"/>
      <c r="K48" s="336"/>
      <c r="L48" s="38" t="str">
        <f t="shared" si="0"/>
        <v/>
      </c>
      <c r="M48" s="38" t="str">
        <f t="shared" si="1"/>
        <v/>
      </c>
      <c r="N48" s="38" t="str">
        <f t="shared" si="2"/>
        <v/>
      </c>
      <c r="O48" s="39" t="str">
        <f t="shared" si="3"/>
        <v/>
      </c>
      <c r="P48" s="40" t="str">
        <f t="shared" si="55"/>
        <v/>
      </c>
      <c r="Q48" s="77" t="str">
        <f t="shared" si="4"/>
        <v/>
      </c>
      <c r="R48" s="337" t="str">
        <f t="shared" si="5"/>
        <v/>
      </c>
      <c r="S48" s="40" t="str">
        <f t="shared" si="6"/>
        <v/>
      </c>
      <c r="T48" s="77" t="str">
        <f t="shared" si="7"/>
        <v/>
      </c>
      <c r="U48" s="337" t="str">
        <f t="shared" si="8"/>
        <v/>
      </c>
      <c r="V48" s="40" t="str">
        <f t="shared" si="9"/>
        <v/>
      </c>
      <c r="W48" s="77" t="str">
        <f t="shared" si="10"/>
        <v/>
      </c>
      <c r="X48" s="41" t="str">
        <f t="shared" si="11"/>
        <v/>
      </c>
      <c r="Y48" s="41" t="str">
        <f t="shared" si="12"/>
        <v/>
      </c>
      <c r="Z48" s="41" t="str">
        <f t="shared" si="13"/>
        <v/>
      </c>
      <c r="AA48" s="42" t="str">
        <f t="shared" si="14"/>
        <v/>
      </c>
      <c r="AB48" s="338">
        <f t="shared" si="15"/>
        <v>0</v>
      </c>
      <c r="AC48" s="338" t="str">
        <f t="shared" si="16"/>
        <v/>
      </c>
      <c r="AD48" s="338" t="str">
        <f t="shared" si="17"/>
        <v/>
      </c>
      <c r="AE48" s="339" t="str">
        <f t="shared" si="18"/>
        <v/>
      </c>
      <c r="AF48" s="339" t="str">
        <f t="shared" si="19"/>
        <v/>
      </c>
      <c r="AG48" s="340" t="str">
        <f t="shared" si="20"/>
        <v/>
      </c>
      <c r="AH48" s="339" t="str">
        <f t="shared" si="21"/>
        <v/>
      </c>
      <c r="AI48" s="339" t="str">
        <f t="shared" si="22"/>
        <v/>
      </c>
      <c r="AJ48" s="340" t="str">
        <f t="shared" si="23"/>
        <v/>
      </c>
      <c r="AK48" s="339" t="str">
        <f t="shared" si="24"/>
        <v/>
      </c>
      <c r="AL48" s="339" t="str">
        <f t="shared" si="25"/>
        <v/>
      </c>
      <c r="AM48" s="340" t="str">
        <f t="shared" si="26"/>
        <v/>
      </c>
      <c r="AN48" s="341" t="str">
        <f t="shared" si="27"/>
        <v/>
      </c>
      <c r="AO48" s="342" t="str">
        <f t="shared" si="28"/>
        <v/>
      </c>
      <c r="AP48" s="339" t="str">
        <f t="shared" si="29"/>
        <v/>
      </c>
      <c r="AQ48" s="340" t="str">
        <f t="shared" si="30"/>
        <v/>
      </c>
      <c r="AR48" s="342" t="str">
        <f t="shared" si="31"/>
        <v/>
      </c>
      <c r="AS48" s="339" t="str">
        <f t="shared" si="32"/>
        <v/>
      </c>
      <c r="AT48" s="340" t="str">
        <f t="shared" si="33"/>
        <v/>
      </c>
      <c r="AU48" s="342" t="str">
        <f t="shared" si="34"/>
        <v/>
      </c>
      <c r="AV48" s="339" t="str">
        <f t="shared" si="35"/>
        <v/>
      </c>
      <c r="AW48" s="340" t="str">
        <f t="shared" si="36"/>
        <v/>
      </c>
      <c r="AX48" s="343"/>
      <c r="AY48" s="340" t="str">
        <f t="shared" si="37"/>
        <v/>
      </c>
      <c r="AZ48" s="340" t="str">
        <f t="shared" si="38"/>
        <v/>
      </c>
      <c r="BA48" s="344" t="str">
        <f t="shared" si="39"/>
        <v/>
      </c>
      <c r="BB48" s="345" t="str">
        <f t="shared" si="40"/>
        <v/>
      </c>
      <c r="BC48" s="346" t="str">
        <f t="shared" si="41"/>
        <v/>
      </c>
      <c r="BD48" s="344" t="str">
        <f t="shared" si="42"/>
        <v/>
      </c>
      <c r="BE48" s="345" t="str">
        <f t="shared" si="43"/>
        <v/>
      </c>
      <c r="BF48" s="346" t="str">
        <f t="shared" si="44"/>
        <v/>
      </c>
      <c r="BG48" s="344" t="str">
        <f t="shared" si="45"/>
        <v/>
      </c>
      <c r="BH48" s="347" t="str">
        <f t="shared" si="46"/>
        <v/>
      </c>
      <c r="BI48" s="348" t="str">
        <f t="shared" si="47"/>
        <v/>
      </c>
      <c r="BJ48" s="348" t="str">
        <f t="shared" si="48"/>
        <v/>
      </c>
      <c r="BK48" s="486" t="str">
        <f t="shared" si="49"/>
        <v/>
      </c>
      <c r="BL48" s="349" t="str">
        <f t="shared" si="56"/>
        <v/>
      </c>
      <c r="BM48" s="135" t="str">
        <f t="shared" si="57"/>
        <v/>
      </c>
      <c r="BN48" s="136" t="str">
        <f t="shared" si="58"/>
        <v/>
      </c>
      <c r="BO48" s="137" t="str">
        <f t="shared" si="59"/>
        <v/>
      </c>
      <c r="BP48" s="135" t="str">
        <f t="shared" si="60"/>
        <v/>
      </c>
      <c r="BQ48" s="136" t="str">
        <f t="shared" si="61"/>
        <v/>
      </c>
      <c r="BR48" s="137" t="str">
        <f t="shared" si="62"/>
        <v/>
      </c>
      <c r="BS48" s="135" t="str">
        <f t="shared" si="63"/>
        <v/>
      </c>
      <c r="BT48" s="140" t="str">
        <f t="shared" si="64"/>
        <v/>
      </c>
      <c r="BU48" s="348" t="str">
        <f t="shared" si="50"/>
        <v/>
      </c>
      <c r="BV48" s="348" t="str">
        <f t="shared" si="51"/>
        <v/>
      </c>
      <c r="BW48" s="348" t="str">
        <f t="shared" si="52"/>
        <v/>
      </c>
      <c r="BX48" s="350" t="str">
        <f t="shared" si="53"/>
        <v/>
      </c>
      <c r="BY48" s="351" t="str">
        <f t="shared" si="54"/>
        <v/>
      </c>
    </row>
    <row r="49" spans="1:77" s="5" customFormat="1" ht="15.6" x14ac:dyDescent="0.3">
      <c r="A49" s="141">
        <v>28</v>
      </c>
      <c r="B49" s="333"/>
      <c r="C49" s="22"/>
      <c r="D49" s="754"/>
      <c r="E49" s="756"/>
      <c r="F49" s="758"/>
      <c r="G49" s="49"/>
      <c r="H49" s="334"/>
      <c r="I49" s="334"/>
      <c r="J49" s="335"/>
      <c r="K49" s="336"/>
      <c r="L49" s="38" t="str">
        <f t="shared" si="0"/>
        <v/>
      </c>
      <c r="M49" s="38" t="str">
        <f t="shared" si="1"/>
        <v/>
      </c>
      <c r="N49" s="38" t="str">
        <f t="shared" si="2"/>
        <v/>
      </c>
      <c r="O49" s="39" t="str">
        <f t="shared" si="3"/>
        <v/>
      </c>
      <c r="P49" s="40" t="str">
        <f t="shared" si="55"/>
        <v/>
      </c>
      <c r="Q49" s="77" t="str">
        <f t="shared" si="4"/>
        <v/>
      </c>
      <c r="R49" s="337" t="str">
        <f t="shared" si="5"/>
        <v/>
      </c>
      <c r="S49" s="40" t="str">
        <f t="shared" si="6"/>
        <v/>
      </c>
      <c r="T49" s="77" t="str">
        <f t="shared" si="7"/>
        <v/>
      </c>
      <c r="U49" s="337" t="str">
        <f t="shared" si="8"/>
        <v/>
      </c>
      <c r="V49" s="40" t="str">
        <f t="shared" si="9"/>
        <v/>
      </c>
      <c r="W49" s="77" t="str">
        <f t="shared" si="10"/>
        <v/>
      </c>
      <c r="X49" s="41" t="str">
        <f t="shared" si="11"/>
        <v/>
      </c>
      <c r="Y49" s="41" t="str">
        <f t="shared" si="12"/>
        <v/>
      </c>
      <c r="Z49" s="41" t="str">
        <f t="shared" si="13"/>
        <v/>
      </c>
      <c r="AA49" s="42" t="str">
        <f t="shared" si="14"/>
        <v/>
      </c>
      <c r="AB49" s="338">
        <f t="shared" si="15"/>
        <v>0</v>
      </c>
      <c r="AC49" s="338" t="str">
        <f t="shared" si="16"/>
        <v/>
      </c>
      <c r="AD49" s="338" t="str">
        <f t="shared" si="17"/>
        <v/>
      </c>
      <c r="AE49" s="339" t="str">
        <f t="shared" si="18"/>
        <v/>
      </c>
      <c r="AF49" s="339" t="str">
        <f t="shared" si="19"/>
        <v/>
      </c>
      <c r="AG49" s="340" t="str">
        <f t="shared" si="20"/>
        <v/>
      </c>
      <c r="AH49" s="339" t="str">
        <f t="shared" si="21"/>
        <v/>
      </c>
      <c r="AI49" s="339" t="str">
        <f t="shared" si="22"/>
        <v/>
      </c>
      <c r="AJ49" s="340" t="str">
        <f t="shared" si="23"/>
        <v/>
      </c>
      <c r="AK49" s="339" t="str">
        <f t="shared" si="24"/>
        <v/>
      </c>
      <c r="AL49" s="339" t="str">
        <f t="shared" si="25"/>
        <v/>
      </c>
      <c r="AM49" s="340" t="str">
        <f t="shared" si="26"/>
        <v/>
      </c>
      <c r="AN49" s="341" t="str">
        <f t="shared" si="27"/>
        <v/>
      </c>
      <c r="AO49" s="342" t="str">
        <f t="shared" si="28"/>
        <v/>
      </c>
      <c r="AP49" s="339" t="str">
        <f t="shared" si="29"/>
        <v/>
      </c>
      <c r="AQ49" s="340" t="str">
        <f t="shared" si="30"/>
        <v/>
      </c>
      <c r="AR49" s="342" t="str">
        <f t="shared" si="31"/>
        <v/>
      </c>
      <c r="AS49" s="339" t="str">
        <f t="shared" si="32"/>
        <v/>
      </c>
      <c r="AT49" s="340" t="str">
        <f t="shared" si="33"/>
        <v/>
      </c>
      <c r="AU49" s="342" t="str">
        <f t="shared" si="34"/>
        <v/>
      </c>
      <c r="AV49" s="339" t="str">
        <f t="shared" si="35"/>
        <v/>
      </c>
      <c r="AW49" s="340" t="str">
        <f t="shared" si="36"/>
        <v/>
      </c>
      <c r="AX49" s="343"/>
      <c r="AY49" s="340" t="str">
        <f t="shared" si="37"/>
        <v/>
      </c>
      <c r="AZ49" s="340" t="str">
        <f t="shared" si="38"/>
        <v/>
      </c>
      <c r="BA49" s="344" t="str">
        <f t="shared" si="39"/>
        <v/>
      </c>
      <c r="BB49" s="345" t="str">
        <f t="shared" si="40"/>
        <v/>
      </c>
      <c r="BC49" s="346" t="str">
        <f t="shared" si="41"/>
        <v/>
      </c>
      <c r="BD49" s="344" t="str">
        <f t="shared" si="42"/>
        <v/>
      </c>
      <c r="BE49" s="345" t="str">
        <f t="shared" si="43"/>
        <v/>
      </c>
      <c r="BF49" s="346" t="str">
        <f t="shared" si="44"/>
        <v/>
      </c>
      <c r="BG49" s="344" t="str">
        <f t="shared" si="45"/>
        <v/>
      </c>
      <c r="BH49" s="347" t="str">
        <f t="shared" si="46"/>
        <v/>
      </c>
      <c r="BI49" s="348" t="str">
        <f t="shared" si="47"/>
        <v/>
      </c>
      <c r="BJ49" s="348" t="str">
        <f t="shared" si="48"/>
        <v/>
      </c>
      <c r="BK49" s="486" t="str">
        <f t="shared" si="49"/>
        <v/>
      </c>
      <c r="BL49" s="349" t="str">
        <f t="shared" si="56"/>
        <v/>
      </c>
      <c r="BM49" s="135" t="str">
        <f t="shared" si="57"/>
        <v/>
      </c>
      <c r="BN49" s="136" t="str">
        <f t="shared" si="58"/>
        <v/>
      </c>
      <c r="BO49" s="137" t="str">
        <f t="shared" si="59"/>
        <v/>
      </c>
      <c r="BP49" s="135" t="str">
        <f t="shared" si="60"/>
        <v/>
      </c>
      <c r="BQ49" s="136" t="str">
        <f t="shared" si="61"/>
        <v/>
      </c>
      <c r="BR49" s="137" t="str">
        <f t="shared" si="62"/>
        <v/>
      </c>
      <c r="BS49" s="135" t="str">
        <f t="shared" si="63"/>
        <v/>
      </c>
      <c r="BT49" s="140" t="str">
        <f t="shared" si="64"/>
        <v/>
      </c>
      <c r="BU49" s="348" t="str">
        <f t="shared" si="50"/>
        <v/>
      </c>
      <c r="BV49" s="348" t="str">
        <f t="shared" si="51"/>
        <v/>
      </c>
      <c r="BW49" s="348" t="str">
        <f t="shared" si="52"/>
        <v/>
      </c>
      <c r="BX49" s="350" t="str">
        <f t="shared" si="53"/>
        <v/>
      </c>
      <c r="BY49" s="351" t="str">
        <f t="shared" si="54"/>
        <v/>
      </c>
    </row>
    <row r="50" spans="1:77" s="5" customFormat="1" ht="15.6" x14ac:dyDescent="0.3">
      <c r="A50" s="141">
        <v>29</v>
      </c>
      <c r="B50" s="333"/>
      <c r="C50" s="22"/>
      <c r="D50" s="754"/>
      <c r="E50" s="756"/>
      <c r="F50" s="758"/>
      <c r="G50" s="49"/>
      <c r="H50" s="334"/>
      <c r="I50" s="334"/>
      <c r="J50" s="335"/>
      <c r="K50" s="336"/>
      <c r="L50" s="38" t="str">
        <f t="shared" si="0"/>
        <v/>
      </c>
      <c r="M50" s="38" t="str">
        <f t="shared" si="1"/>
        <v/>
      </c>
      <c r="N50" s="38" t="str">
        <f t="shared" si="2"/>
        <v/>
      </c>
      <c r="O50" s="39" t="str">
        <f t="shared" si="3"/>
        <v/>
      </c>
      <c r="P50" s="40" t="str">
        <f t="shared" si="55"/>
        <v/>
      </c>
      <c r="Q50" s="77" t="str">
        <f t="shared" si="4"/>
        <v/>
      </c>
      <c r="R50" s="337" t="str">
        <f t="shared" si="5"/>
        <v/>
      </c>
      <c r="S50" s="40" t="str">
        <f t="shared" si="6"/>
        <v/>
      </c>
      <c r="T50" s="77" t="str">
        <f t="shared" si="7"/>
        <v/>
      </c>
      <c r="U50" s="337" t="str">
        <f t="shared" si="8"/>
        <v/>
      </c>
      <c r="V50" s="40" t="str">
        <f t="shared" si="9"/>
        <v/>
      </c>
      <c r="W50" s="77" t="str">
        <f t="shared" si="10"/>
        <v/>
      </c>
      <c r="X50" s="41" t="str">
        <f t="shared" si="11"/>
        <v/>
      </c>
      <c r="Y50" s="41" t="str">
        <f t="shared" si="12"/>
        <v/>
      </c>
      <c r="Z50" s="41" t="str">
        <f t="shared" si="13"/>
        <v/>
      </c>
      <c r="AA50" s="42" t="str">
        <f t="shared" si="14"/>
        <v/>
      </c>
      <c r="AB50" s="338">
        <f t="shared" si="15"/>
        <v>0</v>
      </c>
      <c r="AC50" s="338" t="str">
        <f t="shared" si="16"/>
        <v/>
      </c>
      <c r="AD50" s="338" t="str">
        <f t="shared" si="17"/>
        <v/>
      </c>
      <c r="AE50" s="339" t="str">
        <f t="shared" si="18"/>
        <v/>
      </c>
      <c r="AF50" s="339" t="str">
        <f t="shared" si="19"/>
        <v/>
      </c>
      <c r="AG50" s="340" t="str">
        <f t="shared" si="20"/>
        <v/>
      </c>
      <c r="AH50" s="339" t="str">
        <f t="shared" si="21"/>
        <v/>
      </c>
      <c r="AI50" s="339" t="str">
        <f t="shared" si="22"/>
        <v/>
      </c>
      <c r="AJ50" s="340" t="str">
        <f t="shared" si="23"/>
        <v/>
      </c>
      <c r="AK50" s="339" t="str">
        <f t="shared" si="24"/>
        <v/>
      </c>
      <c r="AL50" s="339" t="str">
        <f t="shared" si="25"/>
        <v/>
      </c>
      <c r="AM50" s="340" t="str">
        <f t="shared" si="26"/>
        <v/>
      </c>
      <c r="AN50" s="341" t="str">
        <f t="shared" si="27"/>
        <v/>
      </c>
      <c r="AO50" s="342" t="str">
        <f t="shared" si="28"/>
        <v/>
      </c>
      <c r="AP50" s="339" t="str">
        <f t="shared" si="29"/>
        <v/>
      </c>
      <c r="AQ50" s="340" t="str">
        <f t="shared" si="30"/>
        <v/>
      </c>
      <c r="AR50" s="342" t="str">
        <f t="shared" si="31"/>
        <v/>
      </c>
      <c r="AS50" s="339" t="str">
        <f t="shared" si="32"/>
        <v/>
      </c>
      <c r="AT50" s="340" t="str">
        <f t="shared" si="33"/>
        <v/>
      </c>
      <c r="AU50" s="342" t="str">
        <f t="shared" si="34"/>
        <v/>
      </c>
      <c r="AV50" s="339" t="str">
        <f t="shared" si="35"/>
        <v/>
      </c>
      <c r="AW50" s="340" t="str">
        <f t="shared" si="36"/>
        <v/>
      </c>
      <c r="AX50" s="343"/>
      <c r="AY50" s="340" t="str">
        <f t="shared" si="37"/>
        <v/>
      </c>
      <c r="AZ50" s="340" t="str">
        <f t="shared" si="38"/>
        <v/>
      </c>
      <c r="BA50" s="344" t="str">
        <f t="shared" si="39"/>
        <v/>
      </c>
      <c r="BB50" s="345" t="str">
        <f t="shared" si="40"/>
        <v/>
      </c>
      <c r="BC50" s="346" t="str">
        <f t="shared" si="41"/>
        <v/>
      </c>
      <c r="BD50" s="344" t="str">
        <f t="shared" si="42"/>
        <v/>
      </c>
      <c r="BE50" s="345" t="str">
        <f t="shared" si="43"/>
        <v/>
      </c>
      <c r="BF50" s="346" t="str">
        <f t="shared" si="44"/>
        <v/>
      </c>
      <c r="BG50" s="344" t="str">
        <f t="shared" si="45"/>
        <v/>
      </c>
      <c r="BH50" s="347" t="str">
        <f t="shared" si="46"/>
        <v/>
      </c>
      <c r="BI50" s="348" t="str">
        <f t="shared" si="47"/>
        <v/>
      </c>
      <c r="BJ50" s="348" t="str">
        <f t="shared" si="48"/>
        <v/>
      </c>
      <c r="BK50" s="486" t="str">
        <f t="shared" si="49"/>
        <v/>
      </c>
      <c r="BL50" s="349" t="str">
        <f t="shared" si="56"/>
        <v/>
      </c>
      <c r="BM50" s="135" t="str">
        <f t="shared" si="57"/>
        <v/>
      </c>
      <c r="BN50" s="136" t="str">
        <f t="shared" si="58"/>
        <v/>
      </c>
      <c r="BO50" s="137" t="str">
        <f t="shared" si="59"/>
        <v/>
      </c>
      <c r="BP50" s="135" t="str">
        <f t="shared" si="60"/>
        <v/>
      </c>
      <c r="BQ50" s="136" t="str">
        <f t="shared" si="61"/>
        <v/>
      </c>
      <c r="BR50" s="137" t="str">
        <f t="shared" si="62"/>
        <v/>
      </c>
      <c r="BS50" s="135" t="str">
        <f t="shared" si="63"/>
        <v/>
      </c>
      <c r="BT50" s="140" t="str">
        <f t="shared" si="64"/>
        <v/>
      </c>
      <c r="BU50" s="348" t="str">
        <f t="shared" si="50"/>
        <v/>
      </c>
      <c r="BV50" s="348" t="str">
        <f t="shared" si="51"/>
        <v/>
      </c>
      <c r="BW50" s="348" t="str">
        <f t="shared" si="52"/>
        <v/>
      </c>
      <c r="BX50" s="350" t="str">
        <f t="shared" si="53"/>
        <v/>
      </c>
      <c r="BY50" s="351" t="str">
        <f t="shared" si="54"/>
        <v/>
      </c>
    </row>
    <row r="51" spans="1:77" s="5" customFormat="1" ht="15.6" x14ac:dyDescent="0.3">
      <c r="A51" s="141">
        <v>30</v>
      </c>
      <c r="B51" s="333"/>
      <c r="C51" s="22"/>
      <c r="D51" s="754"/>
      <c r="E51" s="756"/>
      <c r="F51" s="758"/>
      <c r="G51" s="49"/>
      <c r="H51" s="334"/>
      <c r="I51" s="334"/>
      <c r="J51" s="335"/>
      <c r="K51" s="336"/>
      <c r="L51" s="38" t="str">
        <f t="shared" si="0"/>
        <v/>
      </c>
      <c r="M51" s="38" t="str">
        <f t="shared" si="1"/>
        <v/>
      </c>
      <c r="N51" s="38" t="str">
        <f t="shared" si="2"/>
        <v/>
      </c>
      <c r="O51" s="39" t="str">
        <f t="shared" si="3"/>
        <v/>
      </c>
      <c r="P51" s="40" t="str">
        <f t="shared" si="55"/>
        <v/>
      </c>
      <c r="Q51" s="77" t="str">
        <f t="shared" si="4"/>
        <v/>
      </c>
      <c r="R51" s="337" t="str">
        <f t="shared" si="5"/>
        <v/>
      </c>
      <c r="S51" s="40" t="str">
        <f t="shared" si="6"/>
        <v/>
      </c>
      <c r="T51" s="77" t="str">
        <f t="shared" si="7"/>
        <v/>
      </c>
      <c r="U51" s="337" t="str">
        <f t="shared" si="8"/>
        <v/>
      </c>
      <c r="V51" s="40" t="str">
        <f t="shared" si="9"/>
        <v/>
      </c>
      <c r="W51" s="77" t="str">
        <f t="shared" si="10"/>
        <v/>
      </c>
      <c r="X51" s="41" t="str">
        <f t="shared" si="11"/>
        <v/>
      </c>
      <c r="Y51" s="41" t="str">
        <f t="shared" si="12"/>
        <v/>
      </c>
      <c r="Z51" s="41" t="str">
        <f t="shared" si="13"/>
        <v/>
      </c>
      <c r="AA51" s="42" t="str">
        <f t="shared" si="14"/>
        <v/>
      </c>
      <c r="AB51" s="338">
        <f t="shared" si="15"/>
        <v>0</v>
      </c>
      <c r="AC51" s="338" t="str">
        <f t="shared" si="16"/>
        <v/>
      </c>
      <c r="AD51" s="338" t="str">
        <f t="shared" si="17"/>
        <v/>
      </c>
      <c r="AE51" s="339" t="str">
        <f t="shared" si="18"/>
        <v/>
      </c>
      <c r="AF51" s="339" t="str">
        <f t="shared" si="19"/>
        <v/>
      </c>
      <c r="AG51" s="340" t="str">
        <f t="shared" si="20"/>
        <v/>
      </c>
      <c r="AH51" s="339" t="str">
        <f t="shared" si="21"/>
        <v/>
      </c>
      <c r="AI51" s="339" t="str">
        <f t="shared" si="22"/>
        <v/>
      </c>
      <c r="AJ51" s="340" t="str">
        <f t="shared" si="23"/>
        <v/>
      </c>
      <c r="AK51" s="339" t="str">
        <f t="shared" si="24"/>
        <v/>
      </c>
      <c r="AL51" s="339" t="str">
        <f t="shared" si="25"/>
        <v/>
      </c>
      <c r="AM51" s="340" t="str">
        <f t="shared" si="26"/>
        <v/>
      </c>
      <c r="AN51" s="341" t="str">
        <f t="shared" si="27"/>
        <v/>
      </c>
      <c r="AO51" s="342" t="str">
        <f t="shared" si="28"/>
        <v/>
      </c>
      <c r="AP51" s="339" t="str">
        <f t="shared" si="29"/>
        <v/>
      </c>
      <c r="AQ51" s="340" t="str">
        <f t="shared" si="30"/>
        <v/>
      </c>
      <c r="AR51" s="342" t="str">
        <f t="shared" si="31"/>
        <v/>
      </c>
      <c r="AS51" s="339" t="str">
        <f t="shared" si="32"/>
        <v/>
      </c>
      <c r="AT51" s="340" t="str">
        <f t="shared" si="33"/>
        <v/>
      </c>
      <c r="AU51" s="342" t="str">
        <f t="shared" si="34"/>
        <v/>
      </c>
      <c r="AV51" s="339" t="str">
        <f t="shared" si="35"/>
        <v/>
      </c>
      <c r="AW51" s="340" t="str">
        <f t="shared" si="36"/>
        <v/>
      </c>
      <c r="AX51" s="343"/>
      <c r="AY51" s="340" t="str">
        <f t="shared" si="37"/>
        <v/>
      </c>
      <c r="AZ51" s="340" t="str">
        <f t="shared" si="38"/>
        <v/>
      </c>
      <c r="BA51" s="344" t="str">
        <f t="shared" si="39"/>
        <v/>
      </c>
      <c r="BB51" s="345" t="str">
        <f t="shared" si="40"/>
        <v/>
      </c>
      <c r="BC51" s="346" t="str">
        <f t="shared" si="41"/>
        <v/>
      </c>
      <c r="BD51" s="344" t="str">
        <f t="shared" si="42"/>
        <v/>
      </c>
      <c r="BE51" s="345" t="str">
        <f t="shared" si="43"/>
        <v/>
      </c>
      <c r="BF51" s="346" t="str">
        <f t="shared" si="44"/>
        <v/>
      </c>
      <c r="BG51" s="344" t="str">
        <f t="shared" si="45"/>
        <v/>
      </c>
      <c r="BH51" s="347" t="str">
        <f t="shared" si="46"/>
        <v/>
      </c>
      <c r="BI51" s="348" t="str">
        <f t="shared" si="47"/>
        <v/>
      </c>
      <c r="BJ51" s="348" t="str">
        <f t="shared" si="48"/>
        <v/>
      </c>
      <c r="BK51" s="486" t="str">
        <f t="shared" si="49"/>
        <v/>
      </c>
      <c r="BL51" s="349" t="str">
        <f t="shared" si="56"/>
        <v/>
      </c>
      <c r="BM51" s="135" t="str">
        <f t="shared" si="57"/>
        <v/>
      </c>
      <c r="BN51" s="136" t="str">
        <f t="shared" si="58"/>
        <v/>
      </c>
      <c r="BO51" s="137" t="str">
        <f t="shared" si="59"/>
        <v/>
      </c>
      <c r="BP51" s="135" t="str">
        <f t="shared" si="60"/>
        <v/>
      </c>
      <c r="BQ51" s="136" t="str">
        <f t="shared" si="61"/>
        <v/>
      </c>
      <c r="BR51" s="137" t="str">
        <f t="shared" si="62"/>
        <v/>
      </c>
      <c r="BS51" s="135" t="str">
        <f t="shared" si="63"/>
        <v/>
      </c>
      <c r="BT51" s="140" t="str">
        <f t="shared" si="64"/>
        <v/>
      </c>
      <c r="BU51" s="348" t="str">
        <f t="shared" si="50"/>
        <v/>
      </c>
      <c r="BV51" s="348" t="str">
        <f t="shared" si="51"/>
        <v/>
      </c>
      <c r="BW51" s="348" t="str">
        <f t="shared" si="52"/>
        <v/>
      </c>
      <c r="BX51" s="350" t="str">
        <f t="shared" si="53"/>
        <v/>
      </c>
      <c r="BY51" s="351" t="str">
        <f t="shared" si="54"/>
        <v/>
      </c>
    </row>
    <row r="52" spans="1:77" s="5" customFormat="1" ht="15.6" x14ac:dyDescent="0.3">
      <c r="A52" s="141">
        <v>31</v>
      </c>
      <c r="B52" s="333"/>
      <c r="C52" s="22"/>
      <c r="D52" s="754"/>
      <c r="E52" s="756"/>
      <c r="F52" s="758"/>
      <c r="G52" s="49"/>
      <c r="H52" s="334"/>
      <c r="I52" s="334"/>
      <c r="J52" s="335"/>
      <c r="K52" s="336"/>
      <c r="L52" s="38" t="str">
        <f t="shared" si="0"/>
        <v/>
      </c>
      <c r="M52" s="38" t="str">
        <f t="shared" si="1"/>
        <v/>
      </c>
      <c r="N52" s="38" t="str">
        <f t="shared" si="2"/>
        <v/>
      </c>
      <c r="O52" s="39" t="str">
        <f t="shared" si="3"/>
        <v/>
      </c>
      <c r="P52" s="40" t="str">
        <f t="shared" si="55"/>
        <v/>
      </c>
      <c r="Q52" s="77" t="str">
        <f t="shared" si="4"/>
        <v/>
      </c>
      <c r="R52" s="337" t="str">
        <f t="shared" si="5"/>
        <v/>
      </c>
      <c r="S52" s="40" t="str">
        <f t="shared" si="6"/>
        <v/>
      </c>
      <c r="T52" s="77" t="str">
        <f t="shared" si="7"/>
        <v/>
      </c>
      <c r="U52" s="337" t="str">
        <f t="shared" si="8"/>
        <v/>
      </c>
      <c r="V52" s="40" t="str">
        <f t="shared" si="9"/>
        <v/>
      </c>
      <c r="W52" s="77" t="str">
        <f t="shared" si="10"/>
        <v/>
      </c>
      <c r="X52" s="41" t="str">
        <f t="shared" si="11"/>
        <v/>
      </c>
      <c r="Y52" s="41" t="str">
        <f t="shared" si="12"/>
        <v/>
      </c>
      <c r="Z52" s="41" t="str">
        <f t="shared" si="13"/>
        <v/>
      </c>
      <c r="AA52" s="42" t="str">
        <f t="shared" si="14"/>
        <v/>
      </c>
      <c r="AB52" s="338">
        <f t="shared" si="15"/>
        <v>0</v>
      </c>
      <c r="AC52" s="338" t="str">
        <f t="shared" si="16"/>
        <v/>
      </c>
      <c r="AD52" s="338" t="str">
        <f t="shared" si="17"/>
        <v/>
      </c>
      <c r="AE52" s="339" t="str">
        <f t="shared" si="18"/>
        <v/>
      </c>
      <c r="AF52" s="339" t="str">
        <f t="shared" si="19"/>
        <v/>
      </c>
      <c r="AG52" s="340" t="str">
        <f t="shared" si="20"/>
        <v/>
      </c>
      <c r="AH52" s="339" t="str">
        <f t="shared" si="21"/>
        <v/>
      </c>
      <c r="AI52" s="339" t="str">
        <f t="shared" si="22"/>
        <v/>
      </c>
      <c r="AJ52" s="340" t="str">
        <f t="shared" si="23"/>
        <v/>
      </c>
      <c r="AK52" s="339" t="str">
        <f t="shared" si="24"/>
        <v/>
      </c>
      <c r="AL52" s="339" t="str">
        <f t="shared" si="25"/>
        <v/>
      </c>
      <c r="AM52" s="340" t="str">
        <f t="shared" si="26"/>
        <v/>
      </c>
      <c r="AN52" s="341" t="str">
        <f t="shared" si="27"/>
        <v/>
      </c>
      <c r="AO52" s="342" t="str">
        <f t="shared" si="28"/>
        <v/>
      </c>
      <c r="AP52" s="339" t="str">
        <f t="shared" si="29"/>
        <v/>
      </c>
      <c r="AQ52" s="340" t="str">
        <f t="shared" si="30"/>
        <v/>
      </c>
      <c r="AR52" s="342" t="str">
        <f t="shared" si="31"/>
        <v/>
      </c>
      <c r="AS52" s="339" t="str">
        <f t="shared" si="32"/>
        <v/>
      </c>
      <c r="AT52" s="340" t="str">
        <f t="shared" si="33"/>
        <v/>
      </c>
      <c r="AU52" s="342" t="str">
        <f t="shared" si="34"/>
        <v/>
      </c>
      <c r="AV52" s="339" t="str">
        <f t="shared" si="35"/>
        <v/>
      </c>
      <c r="AW52" s="340" t="str">
        <f t="shared" si="36"/>
        <v/>
      </c>
      <c r="AX52" s="343"/>
      <c r="AY52" s="340" t="str">
        <f t="shared" si="37"/>
        <v/>
      </c>
      <c r="AZ52" s="340" t="str">
        <f t="shared" si="38"/>
        <v/>
      </c>
      <c r="BA52" s="344" t="str">
        <f t="shared" si="39"/>
        <v/>
      </c>
      <c r="BB52" s="345" t="str">
        <f t="shared" si="40"/>
        <v/>
      </c>
      <c r="BC52" s="346" t="str">
        <f t="shared" si="41"/>
        <v/>
      </c>
      <c r="BD52" s="344" t="str">
        <f t="shared" si="42"/>
        <v/>
      </c>
      <c r="BE52" s="345" t="str">
        <f t="shared" si="43"/>
        <v/>
      </c>
      <c r="BF52" s="346" t="str">
        <f t="shared" si="44"/>
        <v/>
      </c>
      <c r="BG52" s="344" t="str">
        <f t="shared" si="45"/>
        <v/>
      </c>
      <c r="BH52" s="347" t="str">
        <f t="shared" si="46"/>
        <v/>
      </c>
      <c r="BI52" s="348" t="str">
        <f t="shared" si="47"/>
        <v/>
      </c>
      <c r="BJ52" s="348" t="str">
        <f t="shared" si="48"/>
        <v/>
      </c>
      <c r="BK52" s="486" t="str">
        <f t="shared" si="49"/>
        <v/>
      </c>
      <c r="BL52" s="349" t="str">
        <f t="shared" si="56"/>
        <v/>
      </c>
      <c r="BM52" s="135" t="str">
        <f t="shared" si="57"/>
        <v/>
      </c>
      <c r="BN52" s="136" t="str">
        <f t="shared" si="58"/>
        <v/>
      </c>
      <c r="BO52" s="137" t="str">
        <f t="shared" si="59"/>
        <v/>
      </c>
      <c r="BP52" s="135" t="str">
        <f t="shared" si="60"/>
        <v/>
      </c>
      <c r="BQ52" s="136" t="str">
        <f t="shared" si="61"/>
        <v/>
      </c>
      <c r="BR52" s="137" t="str">
        <f t="shared" si="62"/>
        <v/>
      </c>
      <c r="BS52" s="135" t="str">
        <f t="shared" si="63"/>
        <v/>
      </c>
      <c r="BT52" s="140" t="str">
        <f t="shared" si="64"/>
        <v/>
      </c>
      <c r="BU52" s="348" t="str">
        <f t="shared" si="50"/>
        <v/>
      </c>
      <c r="BV52" s="348" t="str">
        <f t="shared" si="51"/>
        <v/>
      </c>
      <c r="BW52" s="348" t="str">
        <f t="shared" si="52"/>
        <v/>
      </c>
      <c r="BX52" s="350" t="str">
        <f t="shared" si="53"/>
        <v/>
      </c>
      <c r="BY52" s="351" t="str">
        <f t="shared" si="54"/>
        <v/>
      </c>
    </row>
    <row r="53" spans="1:77" s="5" customFormat="1" ht="15.6" x14ac:dyDescent="0.3">
      <c r="A53" s="141">
        <v>32</v>
      </c>
      <c r="B53" s="333"/>
      <c r="C53" s="22"/>
      <c r="D53" s="754"/>
      <c r="E53" s="756"/>
      <c r="F53" s="758"/>
      <c r="G53" s="49"/>
      <c r="H53" s="334"/>
      <c r="I53" s="334"/>
      <c r="J53" s="335"/>
      <c r="K53" s="336"/>
      <c r="L53" s="38" t="str">
        <f t="shared" si="0"/>
        <v/>
      </c>
      <c r="M53" s="38" t="str">
        <f t="shared" si="1"/>
        <v/>
      </c>
      <c r="N53" s="38" t="str">
        <f t="shared" si="2"/>
        <v/>
      </c>
      <c r="O53" s="39" t="str">
        <f t="shared" si="3"/>
        <v/>
      </c>
      <c r="P53" s="40" t="str">
        <f t="shared" si="55"/>
        <v/>
      </c>
      <c r="Q53" s="77" t="str">
        <f t="shared" si="4"/>
        <v/>
      </c>
      <c r="R53" s="337" t="str">
        <f t="shared" si="5"/>
        <v/>
      </c>
      <c r="S53" s="40" t="str">
        <f t="shared" si="6"/>
        <v/>
      </c>
      <c r="T53" s="77" t="str">
        <f t="shared" si="7"/>
        <v/>
      </c>
      <c r="U53" s="337" t="str">
        <f t="shared" si="8"/>
        <v/>
      </c>
      <c r="V53" s="40" t="str">
        <f t="shared" si="9"/>
        <v/>
      </c>
      <c r="W53" s="77" t="str">
        <f t="shared" si="10"/>
        <v/>
      </c>
      <c r="X53" s="41" t="str">
        <f t="shared" si="11"/>
        <v/>
      </c>
      <c r="Y53" s="41" t="str">
        <f t="shared" si="12"/>
        <v/>
      </c>
      <c r="Z53" s="41" t="str">
        <f t="shared" si="13"/>
        <v/>
      </c>
      <c r="AA53" s="42" t="str">
        <f t="shared" si="14"/>
        <v/>
      </c>
      <c r="AB53" s="338">
        <f t="shared" si="15"/>
        <v>0</v>
      </c>
      <c r="AC53" s="338" t="str">
        <f t="shared" si="16"/>
        <v/>
      </c>
      <c r="AD53" s="338" t="str">
        <f t="shared" si="17"/>
        <v/>
      </c>
      <c r="AE53" s="339" t="str">
        <f t="shared" si="18"/>
        <v/>
      </c>
      <c r="AF53" s="339" t="str">
        <f t="shared" si="19"/>
        <v/>
      </c>
      <c r="AG53" s="340" t="str">
        <f t="shared" si="20"/>
        <v/>
      </c>
      <c r="AH53" s="339" t="str">
        <f t="shared" si="21"/>
        <v/>
      </c>
      <c r="AI53" s="339" t="str">
        <f t="shared" si="22"/>
        <v/>
      </c>
      <c r="AJ53" s="340" t="str">
        <f t="shared" si="23"/>
        <v/>
      </c>
      <c r="AK53" s="339" t="str">
        <f t="shared" si="24"/>
        <v/>
      </c>
      <c r="AL53" s="339" t="str">
        <f t="shared" si="25"/>
        <v/>
      </c>
      <c r="AM53" s="340" t="str">
        <f t="shared" si="26"/>
        <v/>
      </c>
      <c r="AN53" s="341" t="str">
        <f t="shared" si="27"/>
        <v/>
      </c>
      <c r="AO53" s="342" t="str">
        <f t="shared" si="28"/>
        <v/>
      </c>
      <c r="AP53" s="339" t="str">
        <f t="shared" si="29"/>
        <v/>
      </c>
      <c r="AQ53" s="340" t="str">
        <f t="shared" si="30"/>
        <v/>
      </c>
      <c r="AR53" s="342" t="str">
        <f t="shared" si="31"/>
        <v/>
      </c>
      <c r="AS53" s="339" t="str">
        <f t="shared" si="32"/>
        <v/>
      </c>
      <c r="AT53" s="340" t="str">
        <f t="shared" si="33"/>
        <v/>
      </c>
      <c r="AU53" s="342" t="str">
        <f t="shared" si="34"/>
        <v/>
      </c>
      <c r="AV53" s="339" t="str">
        <f t="shared" si="35"/>
        <v/>
      </c>
      <c r="AW53" s="340" t="str">
        <f t="shared" si="36"/>
        <v/>
      </c>
      <c r="AX53" s="343"/>
      <c r="AY53" s="340" t="str">
        <f t="shared" si="37"/>
        <v/>
      </c>
      <c r="AZ53" s="340" t="str">
        <f t="shared" si="38"/>
        <v/>
      </c>
      <c r="BA53" s="344" t="str">
        <f t="shared" si="39"/>
        <v/>
      </c>
      <c r="BB53" s="345" t="str">
        <f t="shared" si="40"/>
        <v/>
      </c>
      <c r="BC53" s="346" t="str">
        <f t="shared" si="41"/>
        <v/>
      </c>
      <c r="BD53" s="344" t="str">
        <f t="shared" si="42"/>
        <v/>
      </c>
      <c r="BE53" s="345" t="str">
        <f t="shared" si="43"/>
        <v/>
      </c>
      <c r="BF53" s="346" t="str">
        <f t="shared" si="44"/>
        <v/>
      </c>
      <c r="BG53" s="344" t="str">
        <f t="shared" si="45"/>
        <v/>
      </c>
      <c r="BH53" s="347" t="str">
        <f t="shared" si="46"/>
        <v/>
      </c>
      <c r="BI53" s="348" t="str">
        <f t="shared" si="47"/>
        <v/>
      </c>
      <c r="BJ53" s="348" t="str">
        <f t="shared" si="48"/>
        <v/>
      </c>
      <c r="BK53" s="486" t="str">
        <f t="shared" si="49"/>
        <v/>
      </c>
      <c r="BL53" s="349" t="str">
        <f t="shared" si="56"/>
        <v/>
      </c>
      <c r="BM53" s="135" t="str">
        <f t="shared" si="57"/>
        <v/>
      </c>
      <c r="BN53" s="136" t="str">
        <f t="shared" si="58"/>
        <v/>
      </c>
      <c r="BO53" s="137" t="str">
        <f t="shared" si="59"/>
        <v/>
      </c>
      <c r="BP53" s="135" t="str">
        <f t="shared" si="60"/>
        <v/>
      </c>
      <c r="BQ53" s="136" t="str">
        <f t="shared" si="61"/>
        <v/>
      </c>
      <c r="BR53" s="137" t="str">
        <f t="shared" si="62"/>
        <v/>
      </c>
      <c r="BS53" s="135" t="str">
        <f t="shared" si="63"/>
        <v/>
      </c>
      <c r="BT53" s="140" t="str">
        <f t="shared" si="64"/>
        <v/>
      </c>
      <c r="BU53" s="348" t="str">
        <f t="shared" si="50"/>
        <v/>
      </c>
      <c r="BV53" s="348" t="str">
        <f t="shared" si="51"/>
        <v/>
      </c>
      <c r="BW53" s="348" t="str">
        <f t="shared" si="52"/>
        <v/>
      </c>
      <c r="BX53" s="350" t="str">
        <f t="shared" si="53"/>
        <v/>
      </c>
      <c r="BY53" s="351" t="str">
        <f t="shared" si="54"/>
        <v/>
      </c>
    </row>
    <row r="54" spans="1:77" s="5" customFormat="1" ht="15.6" x14ac:dyDescent="0.3">
      <c r="A54" s="141">
        <v>33</v>
      </c>
      <c r="B54" s="333"/>
      <c r="C54" s="22"/>
      <c r="D54" s="754"/>
      <c r="E54" s="756"/>
      <c r="F54" s="758"/>
      <c r="G54" s="49"/>
      <c r="H54" s="334"/>
      <c r="I54" s="334"/>
      <c r="J54" s="335"/>
      <c r="K54" s="336"/>
      <c r="L54" s="38" t="str">
        <f t="shared" si="0"/>
        <v/>
      </c>
      <c r="M54" s="38" t="str">
        <f t="shared" si="1"/>
        <v/>
      </c>
      <c r="N54" s="38" t="str">
        <f t="shared" si="2"/>
        <v/>
      </c>
      <c r="O54" s="39" t="str">
        <f t="shared" si="3"/>
        <v/>
      </c>
      <c r="P54" s="40" t="str">
        <f t="shared" si="55"/>
        <v/>
      </c>
      <c r="Q54" s="77" t="str">
        <f t="shared" si="4"/>
        <v/>
      </c>
      <c r="R54" s="337" t="str">
        <f t="shared" si="5"/>
        <v/>
      </c>
      <c r="S54" s="40" t="str">
        <f t="shared" si="6"/>
        <v/>
      </c>
      <c r="T54" s="77" t="str">
        <f t="shared" si="7"/>
        <v/>
      </c>
      <c r="U54" s="337" t="str">
        <f t="shared" si="8"/>
        <v/>
      </c>
      <c r="V54" s="40" t="str">
        <f t="shared" si="9"/>
        <v/>
      </c>
      <c r="W54" s="77" t="str">
        <f t="shared" si="10"/>
        <v/>
      </c>
      <c r="X54" s="41" t="str">
        <f t="shared" si="11"/>
        <v/>
      </c>
      <c r="Y54" s="41" t="str">
        <f t="shared" si="12"/>
        <v/>
      </c>
      <c r="Z54" s="41" t="str">
        <f t="shared" si="13"/>
        <v/>
      </c>
      <c r="AA54" s="42" t="str">
        <f t="shared" si="14"/>
        <v/>
      </c>
      <c r="AB54" s="338">
        <f t="shared" si="15"/>
        <v>0</v>
      </c>
      <c r="AC54" s="338" t="str">
        <f t="shared" si="16"/>
        <v/>
      </c>
      <c r="AD54" s="338" t="str">
        <f t="shared" si="17"/>
        <v/>
      </c>
      <c r="AE54" s="339" t="str">
        <f t="shared" si="18"/>
        <v/>
      </c>
      <c r="AF54" s="339" t="str">
        <f t="shared" si="19"/>
        <v/>
      </c>
      <c r="AG54" s="340" t="str">
        <f t="shared" si="20"/>
        <v/>
      </c>
      <c r="AH54" s="339" t="str">
        <f t="shared" si="21"/>
        <v/>
      </c>
      <c r="AI54" s="339" t="str">
        <f t="shared" si="22"/>
        <v/>
      </c>
      <c r="AJ54" s="340" t="str">
        <f t="shared" si="23"/>
        <v/>
      </c>
      <c r="AK54" s="339" t="str">
        <f t="shared" si="24"/>
        <v/>
      </c>
      <c r="AL54" s="339" t="str">
        <f t="shared" si="25"/>
        <v/>
      </c>
      <c r="AM54" s="340" t="str">
        <f t="shared" si="26"/>
        <v/>
      </c>
      <c r="AN54" s="341" t="str">
        <f t="shared" si="27"/>
        <v/>
      </c>
      <c r="AO54" s="342" t="str">
        <f t="shared" si="28"/>
        <v/>
      </c>
      <c r="AP54" s="339" t="str">
        <f t="shared" si="29"/>
        <v/>
      </c>
      <c r="AQ54" s="340" t="str">
        <f t="shared" si="30"/>
        <v/>
      </c>
      <c r="AR54" s="342" t="str">
        <f t="shared" si="31"/>
        <v/>
      </c>
      <c r="AS54" s="339" t="str">
        <f t="shared" si="32"/>
        <v/>
      </c>
      <c r="AT54" s="340" t="str">
        <f t="shared" si="33"/>
        <v/>
      </c>
      <c r="AU54" s="342" t="str">
        <f t="shared" si="34"/>
        <v/>
      </c>
      <c r="AV54" s="339" t="str">
        <f t="shared" si="35"/>
        <v/>
      </c>
      <c r="AW54" s="340" t="str">
        <f t="shared" si="36"/>
        <v/>
      </c>
      <c r="AX54" s="343"/>
      <c r="AY54" s="340" t="str">
        <f t="shared" si="37"/>
        <v/>
      </c>
      <c r="AZ54" s="340" t="str">
        <f t="shared" si="38"/>
        <v/>
      </c>
      <c r="BA54" s="344" t="str">
        <f t="shared" si="39"/>
        <v/>
      </c>
      <c r="BB54" s="345" t="str">
        <f t="shared" si="40"/>
        <v/>
      </c>
      <c r="BC54" s="346" t="str">
        <f t="shared" si="41"/>
        <v/>
      </c>
      <c r="BD54" s="344" t="str">
        <f t="shared" si="42"/>
        <v/>
      </c>
      <c r="BE54" s="345" t="str">
        <f t="shared" si="43"/>
        <v/>
      </c>
      <c r="BF54" s="346" t="str">
        <f t="shared" si="44"/>
        <v/>
      </c>
      <c r="BG54" s="344" t="str">
        <f t="shared" si="45"/>
        <v/>
      </c>
      <c r="BH54" s="347" t="str">
        <f t="shared" si="46"/>
        <v/>
      </c>
      <c r="BI54" s="348" t="str">
        <f t="shared" si="47"/>
        <v/>
      </c>
      <c r="BJ54" s="348" t="str">
        <f t="shared" si="48"/>
        <v/>
      </c>
      <c r="BK54" s="486" t="str">
        <f t="shared" si="49"/>
        <v/>
      </c>
      <c r="BL54" s="349" t="str">
        <f t="shared" si="56"/>
        <v/>
      </c>
      <c r="BM54" s="135" t="str">
        <f t="shared" si="57"/>
        <v/>
      </c>
      <c r="BN54" s="136" t="str">
        <f t="shared" si="58"/>
        <v/>
      </c>
      <c r="BO54" s="137" t="str">
        <f t="shared" si="59"/>
        <v/>
      </c>
      <c r="BP54" s="135" t="str">
        <f t="shared" si="60"/>
        <v/>
      </c>
      <c r="BQ54" s="136" t="str">
        <f t="shared" si="61"/>
        <v/>
      </c>
      <c r="BR54" s="137" t="str">
        <f t="shared" si="62"/>
        <v/>
      </c>
      <c r="BS54" s="135" t="str">
        <f t="shared" si="63"/>
        <v/>
      </c>
      <c r="BT54" s="140" t="str">
        <f t="shared" si="64"/>
        <v/>
      </c>
      <c r="BU54" s="348" t="str">
        <f t="shared" si="50"/>
        <v/>
      </c>
      <c r="BV54" s="348" t="str">
        <f t="shared" si="51"/>
        <v/>
      </c>
      <c r="BW54" s="348" t="str">
        <f t="shared" si="52"/>
        <v/>
      </c>
      <c r="BX54" s="350" t="str">
        <f t="shared" si="53"/>
        <v/>
      </c>
      <c r="BY54" s="351" t="str">
        <f t="shared" si="54"/>
        <v/>
      </c>
    </row>
    <row r="55" spans="1:77" s="5" customFormat="1" ht="15.6" x14ac:dyDescent="0.3">
      <c r="A55" s="141">
        <v>34</v>
      </c>
      <c r="B55" s="333"/>
      <c r="C55" s="22"/>
      <c r="D55" s="754"/>
      <c r="E55" s="756"/>
      <c r="F55" s="758"/>
      <c r="G55" s="49"/>
      <c r="H55" s="334"/>
      <c r="I55" s="334"/>
      <c r="J55" s="335"/>
      <c r="K55" s="336"/>
      <c r="L55" s="38" t="str">
        <f t="shared" si="0"/>
        <v/>
      </c>
      <c r="M55" s="38" t="str">
        <f t="shared" si="1"/>
        <v/>
      </c>
      <c r="N55" s="38" t="str">
        <f t="shared" si="2"/>
        <v/>
      </c>
      <c r="O55" s="39" t="str">
        <f t="shared" si="3"/>
        <v/>
      </c>
      <c r="P55" s="40" t="str">
        <f t="shared" si="55"/>
        <v/>
      </c>
      <c r="Q55" s="77" t="str">
        <f t="shared" si="4"/>
        <v/>
      </c>
      <c r="R55" s="337" t="str">
        <f t="shared" si="5"/>
        <v/>
      </c>
      <c r="S55" s="40" t="str">
        <f t="shared" si="6"/>
        <v/>
      </c>
      <c r="T55" s="77" t="str">
        <f t="shared" si="7"/>
        <v/>
      </c>
      <c r="U55" s="337" t="str">
        <f t="shared" si="8"/>
        <v/>
      </c>
      <c r="V55" s="40" t="str">
        <f t="shared" si="9"/>
        <v/>
      </c>
      <c r="W55" s="77" t="str">
        <f t="shared" si="10"/>
        <v/>
      </c>
      <c r="X55" s="41" t="str">
        <f t="shared" si="11"/>
        <v/>
      </c>
      <c r="Y55" s="41" t="str">
        <f t="shared" si="12"/>
        <v/>
      </c>
      <c r="Z55" s="41" t="str">
        <f t="shared" si="13"/>
        <v/>
      </c>
      <c r="AA55" s="42" t="str">
        <f t="shared" si="14"/>
        <v/>
      </c>
      <c r="AB55" s="338">
        <f t="shared" si="15"/>
        <v>0</v>
      </c>
      <c r="AC55" s="338" t="str">
        <f t="shared" si="16"/>
        <v/>
      </c>
      <c r="AD55" s="338" t="str">
        <f t="shared" si="17"/>
        <v/>
      </c>
      <c r="AE55" s="339" t="str">
        <f t="shared" si="18"/>
        <v/>
      </c>
      <c r="AF55" s="339" t="str">
        <f t="shared" si="19"/>
        <v/>
      </c>
      <c r="AG55" s="340" t="str">
        <f t="shared" si="20"/>
        <v/>
      </c>
      <c r="AH55" s="339" t="str">
        <f t="shared" si="21"/>
        <v/>
      </c>
      <c r="AI55" s="339" t="str">
        <f t="shared" si="22"/>
        <v/>
      </c>
      <c r="AJ55" s="340" t="str">
        <f t="shared" si="23"/>
        <v/>
      </c>
      <c r="AK55" s="339" t="str">
        <f t="shared" si="24"/>
        <v/>
      </c>
      <c r="AL55" s="339" t="str">
        <f t="shared" si="25"/>
        <v/>
      </c>
      <c r="AM55" s="340" t="str">
        <f t="shared" si="26"/>
        <v/>
      </c>
      <c r="AN55" s="341" t="str">
        <f t="shared" si="27"/>
        <v/>
      </c>
      <c r="AO55" s="342" t="str">
        <f t="shared" si="28"/>
        <v/>
      </c>
      <c r="AP55" s="339" t="str">
        <f t="shared" si="29"/>
        <v/>
      </c>
      <c r="AQ55" s="340" t="str">
        <f t="shared" si="30"/>
        <v/>
      </c>
      <c r="AR55" s="342" t="str">
        <f t="shared" si="31"/>
        <v/>
      </c>
      <c r="AS55" s="339" t="str">
        <f t="shared" si="32"/>
        <v/>
      </c>
      <c r="AT55" s="340" t="str">
        <f t="shared" si="33"/>
        <v/>
      </c>
      <c r="AU55" s="342" t="str">
        <f t="shared" si="34"/>
        <v/>
      </c>
      <c r="AV55" s="339" t="str">
        <f t="shared" si="35"/>
        <v/>
      </c>
      <c r="AW55" s="340" t="str">
        <f t="shared" si="36"/>
        <v/>
      </c>
      <c r="AX55" s="343"/>
      <c r="AY55" s="340" t="str">
        <f t="shared" si="37"/>
        <v/>
      </c>
      <c r="AZ55" s="340" t="str">
        <f t="shared" si="38"/>
        <v/>
      </c>
      <c r="BA55" s="344" t="str">
        <f t="shared" si="39"/>
        <v/>
      </c>
      <c r="BB55" s="345" t="str">
        <f t="shared" si="40"/>
        <v/>
      </c>
      <c r="BC55" s="346" t="str">
        <f t="shared" si="41"/>
        <v/>
      </c>
      <c r="BD55" s="344" t="str">
        <f t="shared" si="42"/>
        <v/>
      </c>
      <c r="BE55" s="345" t="str">
        <f t="shared" si="43"/>
        <v/>
      </c>
      <c r="BF55" s="346" t="str">
        <f t="shared" si="44"/>
        <v/>
      </c>
      <c r="BG55" s="344" t="str">
        <f t="shared" si="45"/>
        <v/>
      </c>
      <c r="BH55" s="347" t="str">
        <f t="shared" si="46"/>
        <v/>
      </c>
      <c r="BI55" s="348" t="str">
        <f t="shared" si="47"/>
        <v/>
      </c>
      <c r="BJ55" s="348" t="str">
        <f t="shared" si="48"/>
        <v/>
      </c>
      <c r="BK55" s="486" t="str">
        <f t="shared" si="49"/>
        <v/>
      </c>
      <c r="BL55" s="349" t="str">
        <f t="shared" si="56"/>
        <v/>
      </c>
      <c r="BM55" s="135" t="str">
        <f t="shared" si="57"/>
        <v/>
      </c>
      <c r="BN55" s="136" t="str">
        <f t="shared" si="58"/>
        <v/>
      </c>
      <c r="BO55" s="137" t="str">
        <f t="shared" si="59"/>
        <v/>
      </c>
      <c r="BP55" s="135" t="str">
        <f t="shared" si="60"/>
        <v/>
      </c>
      <c r="BQ55" s="136" t="str">
        <f t="shared" si="61"/>
        <v/>
      </c>
      <c r="BR55" s="137" t="str">
        <f t="shared" si="62"/>
        <v/>
      </c>
      <c r="BS55" s="135" t="str">
        <f t="shared" si="63"/>
        <v/>
      </c>
      <c r="BT55" s="140" t="str">
        <f t="shared" si="64"/>
        <v/>
      </c>
      <c r="BU55" s="348" t="str">
        <f t="shared" si="50"/>
        <v/>
      </c>
      <c r="BV55" s="348" t="str">
        <f t="shared" si="51"/>
        <v/>
      </c>
      <c r="BW55" s="348" t="str">
        <f t="shared" si="52"/>
        <v/>
      </c>
      <c r="BX55" s="350" t="str">
        <f t="shared" si="53"/>
        <v/>
      </c>
      <c r="BY55" s="351" t="str">
        <f t="shared" si="54"/>
        <v/>
      </c>
    </row>
    <row r="56" spans="1:77" s="5" customFormat="1" ht="15.6" x14ac:dyDescent="0.3">
      <c r="A56" s="141">
        <v>35</v>
      </c>
      <c r="B56" s="333"/>
      <c r="C56" s="22"/>
      <c r="D56" s="754"/>
      <c r="E56" s="756"/>
      <c r="F56" s="758"/>
      <c r="G56" s="49"/>
      <c r="H56" s="334"/>
      <c r="I56" s="334"/>
      <c r="J56" s="335"/>
      <c r="K56" s="336"/>
      <c r="L56" s="38" t="str">
        <f t="shared" si="0"/>
        <v/>
      </c>
      <c r="M56" s="38" t="str">
        <f t="shared" si="1"/>
        <v/>
      </c>
      <c r="N56" s="38" t="str">
        <f t="shared" si="2"/>
        <v/>
      </c>
      <c r="O56" s="39" t="str">
        <f t="shared" si="3"/>
        <v/>
      </c>
      <c r="P56" s="40" t="str">
        <f t="shared" si="55"/>
        <v/>
      </c>
      <c r="Q56" s="77" t="str">
        <f t="shared" si="4"/>
        <v/>
      </c>
      <c r="R56" s="337" t="str">
        <f t="shared" si="5"/>
        <v/>
      </c>
      <c r="S56" s="40" t="str">
        <f t="shared" si="6"/>
        <v/>
      </c>
      <c r="T56" s="77" t="str">
        <f t="shared" si="7"/>
        <v/>
      </c>
      <c r="U56" s="337" t="str">
        <f t="shared" si="8"/>
        <v/>
      </c>
      <c r="V56" s="40" t="str">
        <f t="shared" si="9"/>
        <v/>
      </c>
      <c r="W56" s="77" t="str">
        <f t="shared" si="10"/>
        <v/>
      </c>
      <c r="X56" s="41" t="str">
        <f t="shared" si="11"/>
        <v/>
      </c>
      <c r="Y56" s="41" t="str">
        <f t="shared" si="12"/>
        <v/>
      </c>
      <c r="Z56" s="41" t="str">
        <f t="shared" si="13"/>
        <v/>
      </c>
      <c r="AA56" s="42" t="str">
        <f t="shared" si="14"/>
        <v/>
      </c>
      <c r="AB56" s="338">
        <f t="shared" si="15"/>
        <v>0</v>
      </c>
      <c r="AC56" s="338" t="str">
        <f t="shared" si="16"/>
        <v/>
      </c>
      <c r="AD56" s="338" t="str">
        <f t="shared" si="17"/>
        <v/>
      </c>
      <c r="AE56" s="339" t="str">
        <f t="shared" si="18"/>
        <v/>
      </c>
      <c r="AF56" s="339" t="str">
        <f t="shared" si="19"/>
        <v/>
      </c>
      <c r="AG56" s="340" t="str">
        <f t="shared" si="20"/>
        <v/>
      </c>
      <c r="AH56" s="339" t="str">
        <f t="shared" si="21"/>
        <v/>
      </c>
      <c r="AI56" s="339" t="str">
        <f t="shared" si="22"/>
        <v/>
      </c>
      <c r="AJ56" s="340" t="str">
        <f t="shared" si="23"/>
        <v/>
      </c>
      <c r="AK56" s="339" t="str">
        <f t="shared" si="24"/>
        <v/>
      </c>
      <c r="AL56" s="339" t="str">
        <f t="shared" si="25"/>
        <v/>
      </c>
      <c r="AM56" s="340" t="str">
        <f t="shared" si="26"/>
        <v/>
      </c>
      <c r="AN56" s="341" t="str">
        <f t="shared" si="27"/>
        <v/>
      </c>
      <c r="AO56" s="342" t="str">
        <f t="shared" si="28"/>
        <v/>
      </c>
      <c r="AP56" s="339" t="str">
        <f t="shared" si="29"/>
        <v/>
      </c>
      <c r="AQ56" s="340" t="str">
        <f t="shared" si="30"/>
        <v/>
      </c>
      <c r="AR56" s="342" t="str">
        <f t="shared" si="31"/>
        <v/>
      </c>
      <c r="AS56" s="339" t="str">
        <f t="shared" si="32"/>
        <v/>
      </c>
      <c r="AT56" s="340" t="str">
        <f t="shared" si="33"/>
        <v/>
      </c>
      <c r="AU56" s="342" t="str">
        <f t="shared" si="34"/>
        <v/>
      </c>
      <c r="AV56" s="339" t="str">
        <f t="shared" si="35"/>
        <v/>
      </c>
      <c r="AW56" s="340" t="str">
        <f t="shared" si="36"/>
        <v/>
      </c>
      <c r="AX56" s="343"/>
      <c r="AY56" s="340" t="str">
        <f t="shared" si="37"/>
        <v/>
      </c>
      <c r="AZ56" s="340" t="str">
        <f t="shared" si="38"/>
        <v/>
      </c>
      <c r="BA56" s="344" t="str">
        <f t="shared" si="39"/>
        <v/>
      </c>
      <c r="BB56" s="345" t="str">
        <f t="shared" si="40"/>
        <v/>
      </c>
      <c r="BC56" s="346" t="str">
        <f t="shared" si="41"/>
        <v/>
      </c>
      <c r="BD56" s="344" t="str">
        <f t="shared" si="42"/>
        <v/>
      </c>
      <c r="BE56" s="345" t="str">
        <f t="shared" si="43"/>
        <v/>
      </c>
      <c r="BF56" s="346" t="str">
        <f t="shared" si="44"/>
        <v/>
      </c>
      <c r="BG56" s="344" t="str">
        <f t="shared" si="45"/>
        <v/>
      </c>
      <c r="BH56" s="347" t="str">
        <f t="shared" si="46"/>
        <v/>
      </c>
      <c r="BI56" s="348" t="str">
        <f t="shared" si="47"/>
        <v/>
      </c>
      <c r="BJ56" s="348" t="str">
        <f t="shared" si="48"/>
        <v/>
      </c>
      <c r="BK56" s="486" t="str">
        <f t="shared" si="49"/>
        <v/>
      </c>
      <c r="BL56" s="349" t="str">
        <f t="shared" si="56"/>
        <v/>
      </c>
      <c r="BM56" s="135" t="str">
        <f t="shared" si="57"/>
        <v/>
      </c>
      <c r="BN56" s="136" t="str">
        <f t="shared" si="58"/>
        <v/>
      </c>
      <c r="BO56" s="137" t="str">
        <f t="shared" si="59"/>
        <v/>
      </c>
      <c r="BP56" s="135" t="str">
        <f t="shared" si="60"/>
        <v/>
      </c>
      <c r="BQ56" s="136" t="str">
        <f t="shared" si="61"/>
        <v/>
      </c>
      <c r="BR56" s="137" t="str">
        <f t="shared" si="62"/>
        <v/>
      </c>
      <c r="BS56" s="135" t="str">
        <f t="shared" si="63"/>
        <v/>
      </c>
      <c r="BT56" s="140" t="str">
        <f t="shared" si="64"/>
        <v/>
      </c>
      <c r="BU56" s="348" t="str">
        <f t="shared" si="50"/>
        <v/>
      </c>
      <c r="BV56" s="348" t="str">
        <f t="shared" si="51"/>
        <v/>
      </c>
      <c r="BW56" s="348" t="str">
        <f t="shared" si="52"/>
        <v/>
      </c>
      <c r="BX56" s="350" t="str">
        <f t="shared" si="53"/>
        <v/>
      </c>
      <c r="BY56" s="351" t="str">
        <f t="shared" si="54"/>
        <v/>
      </c>
    </row>
    <row r="57" spans="1:77" s="5" customFormat="1" ht="15.6" x14ac:dyDescent="0.3">
      <c r="A57" s="141">
        <v>36</v>
      </c>
      <c r="B57" s="333"/>
      <c r="C57" s="22"/>
      <c r="D57" s="754"/>
      <c r="E57" s="756"/>
      <c r="F57" s="758"/>
      <c r="G57" s="49"/>
      <c r="H57" s="334"/>
      <c r="I57" s="334"/>
      <c r="J57" s="335"/>
      <c r="K57" s="336"/>
      <c r="L57" s="38" t="str">
        <f t="shared" si="0"/>
        <v/>
      </c>
      <c r="M57" s="38" t="str">
        <f t="shared" si="1"/>
        <v/>
      </c>
      <c r="N57" s="38" t="str">
        <f t="shared" si="2"/>
        <v/>
      </c>
      <c r="O57" s="39" t="str">
        <f t="shared" si="3"/>
        <v/>
      </c>
      <c r="P57" s="40" t="str">
        <f t="shared" si="55"/>
        <v/>
      </c>
      <c r="Q57" s="77" t="str">
        <f t="shared" si="4"/>
        <v/>
      </c>
      <c r="R57" s="337" t="str">
        <f t="shared" si="5"/>
        <v/>
      </c>
      <c r="S57" s="40" t="str">
        <f t="shared" si="6"/>
        <v/>
      </c>
      <c r="T57" s="77" t="str">
        <f t="shared" si="7"/>
        <v/>
      </c>
      <c r="U57" s="337" t="str">
        <f t="shared" si="8"/>
        <v/>
      </c>
      <c r="V57" s="40" t="str">
        <f t="shared" si="9"/>
        <v/>
      </c>
      <c r="W57" s="77" t="str">
        <f t="shared" si="10"/>
        <v/>
      </c>
      <c r="X57" s="41" t="str">
        <f t="shared" si="11"/>
        <v/>
      </c>
      <c r="Y57" s="41" t="str">
        <f t="shared" si="12"/>
        <v/>
      </c>
      <c r="Z57" s="41" t="str">
        <f t="shared" si="13"/>
        <v/>
      </c>
      <c r="AA57" s="42" t="str">
        <f t="shared" si="14"/>
        <v/>
      </c>
      <c r="AB57" s="338">
        <f t="shared" si="15"/>
        <v>0</v>
      </c>
      <c r="AC57" s="338" t="str">
        <f t="shared" si="16"/>
        <v/>
      </c>
      <c r="AD57" s="338" t="str">
        <f t="shared" si="17"/>
        <v/>
      </c>
      <c r="AE57" s="339" t="str">
        <f t="shared" si="18"/>
        <v/>
      </c>
      <c r="AF57" s="339" t="str">
        <f t="shared" si="19"/>
        <v/>
      </c>
      <c r="AG57" s="340" t="str">
        <f t="shared" si="20"/>
        <v/>
      </c>
      <c r="AH57" s="339" t="str">
        <f t="shared" si="21"/>
        <v/>
      </c>
      <c r="AI57" s="339" t="str">
        <f t="shared" si="22"/>
        <v/>
      </c>
      <c r="AJ57" s="340" t="str">
        <f t="shared" si="23"/>
        <v/>
      </c>
      <c r="AK57" s="339" t="str">
        <f t="shared" si="24"/>
        <v/>
      </c>
      <c r="AL57" s="339" t="str">
        <f t="shared" si="25"/>
        <v/>
      </c>
      <c r="AM57" s="340" t="str">
        <f t="shared" si="26"/>
        <v/>
      </c>
      <c r="AN57" s="341" t="str">
        <f t="shared" si="27"/>
        <v/>
      </c>
      <c r="AO57" s="342" t="str">
        <f t="shared" si="28"/>
        <v/>
      </c>
      <c r="AP57" s="339" t="str">
        <f t="shared" si="29"/>
        <v/>
      </c>
      <c r="AQ57" s="340" t="str">
        <f t="shared" si="30"/>
        <v/>
      </c>
      <c r="AR57" s="342" t="str">
        <f t="shared" si="31"/>
        <v/>
      </c>
      <c r="AS57" s="339" t="str">
        <f t="shared" si="32"/>
        <v/>
      </c>
      <c r="AT57" s="340" t="str">
        <f t="shared" si="33"/>
        <v/>
      </c>
      <c r="AU57" s="342" t="str">
        <f t="shared" si="34"/>
        <v/>
      </c>
      <c r="AV57" s="339" t="str">
        <f t="shared" si="35"/>
        <v/>
      </c>
      <c r="AW57" s="340" t="str">
        <f t="shared" si="36"/>
        <v/>
      </c>
      <c r="AX57" s="343"/>
      <c r="AY57" s="340" t="str">
        <f t="shared" si="37"/>
        <v/>
      </c>
      <c r="AZ57" s="340" t="str">
        <f t="shared" si="38"/>
        <v/>
      </c>
      <c r="BA57" s="344" t="str">
        <f t="shared" si="39"/>
        <v/>
      </c>
      <c r="BB57" s="345" t="str">
        <f t="shared" si="40"/>
        <v/>
      </c>
      <c r="BC57" s="346" t="str">
        <f t="shared" si="41"/>
        <v/>
      </c>
      <c r="BD57" s="344" t="str">
        <f t="shared" si="42"/>
        <v/>
      </c>
      <c r="BE57" s="345" t="str">
        <f t="shared" si="43"/>
        <v/>
      </c>
      <c r="BF57" s="346" t="str">
        <f t="shared" si="44"/>
        <v/>
      </c>
      <c r="BG57" s="344" t="str">
        <f t="shared" si="45"/>
        <v/>
      </c>
      <c r="BH57" s="347" t="str">
        <f t="shared" si="46"/>
        <v/>
      </c>
      <c r="BI57" s="348" t="str">
        <f t="shared" si="47"/>
        <v/>
      </c>
      <c r="BJ57" s="348" t="str">
        <f t="shared" si="48"/>
        <v/>
      </c>
      <c r="BK57" s="486" t="str">
        <f t="shared" si="49"/>
        <v/>
      </c>
      <c r="BL57" s="349" t="str">
        <f t="shared" si="56"/>
        <v/>
      </c>
      <c r="BM57" s="135" t="str">
        <f t="shared" si="57"/>
        <v/>
      </c>
      <c r="BN57" s="136" t="str">
        <f t="shared" si="58"/>
        <v/>
      </c>
      <c r="BO57" s="137" t="str">
        <f t="shared" si="59"/>
        <v/>
      </c>
      <c r="BP57" s="135" t="str">
        <f t="shared" si="60"/>
        <v/>
      </c>
      <c r="BQ57" s="136" t="str">
        <f t="shared" si="61"/>
        <v/>
      </c>
      <c r="BR57" s="137" t="str">
        <f t="shared" si="62"/>
        <v/>
      </c>
      <c r="BS57" s="135" t="str">
        <f t="shared" si="63"/>
        <v/>
      </c>
      <c r="BT57" s="140" t="str">
        <f t="shared" si="64"/>
        <v/>
      </c>
      <c r="BU57" s="348" t="str">
        <f t="shared" si="50"/>
        <v/>
      </c>
      <c r="BV57" s="348" t="str">
        <f t="shared" si="51"/>
        <v/>
      </c>
      <c r="BW57" s="348" t="str">
        <f t="shared" si="52"/>
        <v/>
      </c>
      <c r="BX57" s="350" t="str">
        <f t="shared" si="53"/>
        <v/>
      </c>
      <c r="BY57" s="351" t="str">
        <f t="shared" si="54"/>
        <v/>
      </c>
    </row>
    <row r="58" spans="1:77" s="5" customFormat="1" ht="15.6" x14ac:dyDescent="0.3">
      <c r="A58" s="141">
        <v>37</v>
      </c>
      <c r="B58" s="333"/>
      <c r="C58" s="22"/>
      <c r="D58" s="754"/>
      <c r="E58" s="756"/>
      <c r="F58" s="758"/>
      <c r="G58" s="49"/>
      <c r="H58" s="334"/>
      <c r="I58" s="334"/>
      <c r="J58" s="335"/>
      <c r="K58" s="336"/>
      <c r="L58" s="38" t="str">
        <f t="shared" si="0"/>
        <v/>
      </c>
      <c r="M58" s="38" t="str">
        <f t="shared" si="1"/>
        <v/>
      </c>
      <c r="N58" s="38" t="str">
        <f t="shared" si="2"/>
        <v/>
      </c>
      <c r="O58" s="39" t="str">
        <f t="shared" si="3"/>
        <v/>
      </c>
      <c r="P58" s="40" t="str">
        <f t="shared" si="55"/>
        <v/>
      </c>
      <c r="Q58" s="77" t="str">
        <f t="shared" si="4"/>
        <v/>
      </c>
      <c r="R58" s="337" t="str">
        <f t="shared" si="5"/>
        <v/>
      </c>
      <c r="S58" s="40" t="str">
        <f t="shared" si="6"/>
        <v/>
      </c>
      <c r="T58" s="77" t="str">
        <f t="shared" si="7"/>
        <v/>
      </c>
      <c r="U58" s="337" t="str">
        <f t="shared" si="8"/>
        <v/>
      </c>
      <c r="V58" s="40" t="str">
        <f t="shared" si="9"/>
        <v/>
      </c>
      <c r="W58" s="77" t="str">
        <f t="shared" si="10"/>
        <v/>
      </c>
      <c r="X58" s="41" t="str">
        <f t="shared" si="11"/>
        <v/>
      </c>
      <c r="Y58" s="41" t="str">
        <f t="shared" si="12"/>
        <v/>
      </c>
      <c r="Z58" s="41" t="str">
        <f t="shared" si="13"/>
        <v/>
      </c>
      <c r="AA58" s="42" t="str">
        <f t="shared" si="14"/>
        <v/>
      </c>
      <c r="AB58" s="338">
        <f t="shared" si="15"/>
        <v>0</v>
      </c>
      <c r="AC58" s="338" t="str">
        <f t="shared" si="16"/>
        <v/>
      </c>
      <c r="AD58" s="338" t="str">
        <f t="shared" si="17"/>
        <v/>
      </c>
      <c r="AE58" s="339" t="str">
        <f t="shared" si="18"/>
        <v/>
      </c>
      <c r="AF58" s="339" t="str">
        <f t="shared" si="19"/>
        <v/>
      </c>
      <c r="AG58" s="340" t="str">
        <f t="shared" si="20"/>
        <v/>
      </c>
      <c r="AH58" s="339" t="str">
        <f t="shared" si="21"/>
        <v/>
      </c>
      <c r="AI58" s="339" t="str">
        <f t="shared" si="22"/>
        <v/>
      </c>
      <c r="AJ58" s="340" t="str">
        <f t="shared" si="23"/>
        <v/>
      </c>
      <c r="AK58" s="339" t="str">
        <f t="shared" si="24"/>
        <v/>
      </c>
      <c r="AL58" s="339" t="str">
        <f t="shared" si="25"/>
        <v/>
      </c>
      <c r="AM58" s="340" t="str">
        <f t="shared" si="26"/>
        <v/>
      </c>
      <c r="AN58" s="341" t="str">
        <f t="shared" si="27"/>
        <v/>
      </c>
      <c r="AO58" s="342" t="str">
        <f t="shared" si="28"/>
        <v/>
      </c>
      <c r="AP58" s="339" t="str">
        <f t="shared" si="29"/>
        <v/>
      </c>
      <c r="AQ58" s="340" t="str">
        <f t="shared" si="30"/>
        <v/>
      </c>
      <c r="AR58" s="342" t="str">
        <f t="shared" si="31"/>
        <v/>
      </c>
      <c r="AS58" s="339" t="str">
        <f t="shared" si="32"/>
        <v/>
      </c>
      <c r="AT58" s="340" t="str">
        <f t="shared" si="33"/>
        <v/>
      </c>
      <c r="AU58" s="342" t="str">
        <f t="shared" si="34"/>
        <v/>
      </c>
      <c r="AV58" s="339" t="str">
        <f t="shared" si="35"/>
        <v/>
      </c>
      <c r="AW58" s="340" t="str">
        <f t="shared" si="36"/>
        <v/>
      </c>
      <c r="AX58" s="343"/>
      <c r="AY58" s="340" t="str">
        <f t="shared" si="37"/>
        <v/>
      </c>
      <c r="AZ58" s="340" t="str">
        <f t="shared" si="38"/>
        <v/>
      </c>
      <c r="BA58" s="344" t="str">
        <f t="shared" si="39"/>
        <v/>
      </c>
      <c r="BB58" s="345" t="str">
        <f t="shared" si="40"/>
        <v/>
      </c>
      <c r="BC58" s="346" t="str">
        <f t="shared" si="41"/>
        <v/>
      </c>
      <c r="BD58" s="344" t="str">
        <f t="shared" si="42"/>
        <v/>
      </c>
      <c r="BE58" s="345" t="str">
        <f t="shared" si="43"/>
        <v/>
      </c>
      <c r="BF58" s="346" t="str">
        <f t="shared" si="44"/>
        <v/>
      </c>
      <c r="BG58" s="344" t="str">
        <f t="shared" si="45"/>
        <v/>
      </c>
      <c r="BH58" s="347" t="str">
        <f t="shared" si="46"/>
        <v/>
      </c>
      <c r="BI58" s="348" t="str">
        <f t="shared" si="47"/>
        <v/>
      </c>
      <c r="BJ58" s="348" t="str">
        <f t="shared" si="48"/>
        <v/>
      </c>
      <c r="BK58" s="486" t="str">
        <f t="shared" si="49"/>
        <v/>
      </c>
      <c r="BL58" s="349" t="str">
        <f t="shared" si="56"/>
        <v/>
      </c>
      <c r="BM58" s="135" t="str">
        <f t="shared" si="57"/>
        <v/>
      </c>
      <c r="BN58" s="136" t="str">
        <f t="shared" si="58"/>
        <v/>
      </c>
      <c r="BO58" s="137" t="str">
        <f t="shared" si="59"/>
        <v/>
      </c>
      <c r="BP58" s="135" t="str">
        <f t="shared" si="60"/>
        <v/>
      </c>
      <c r="BQ58" s="136" t="str">
        <f t="shared" si="61"/>
        <v/>
      </c>
      <c r="BR58" s="137" t="str">
        <f t="shared" si="62"/>
        <v/>
      </c>
      <c r="BS58" s="135" t="str">
        <f t="shared" si="63"/>
        <v/>
      </c>
      <c r="BT58" s="140" t="str">
        <f t="shared" si="64"/>
        <v/>
      </c>
      <c r="BU58" s="348" t="str">
        <f t="shared" si="50"/>
        <v/>
      </c>
      <c r="BV58" s="348" t="str">
        <f t="shared" si="51"/>
        <v/>
      </c>
      <c r="BW58" s="348" t="str">
        <f t="shared" si="52"/>
        <v/>
      </c>
      <c r="BX58" s="350" t="str">
        <f t="shared" si="53"/>
        <v/>
      </c>
      <c r="BY58" s="351" t="str">
        <f t="shared" si="54"/>
        <v/>
      </c>
    </row>
    <row r="59" spans="1:77" s="5" customFormat="1" ht="15.6" x14ac:dyDescent="0.3">
      <c r="A59" s="141">
        <v>38</v>
      </c>
      <c r="B59" s="333"/>
      <c r="C59" s="22"/>
      <c r="D59" s="754"/>
      <c r="E59" s="756"/>
      <c r="F59" s="758"/>
      <c r="G59" s="49"/>
      <c r="H59" s="334"/>
      <c r="I59" s="334"/>
      <c r="J59" s="335"/>
      <c r="K59" s="336"/>
      <c r="L59" s="38" t="str">
        <f t="shared" si="0"/>
        <v/>
      </c>
      <c r="M59" s="38" t="str">
        <f t="shared" si="1"/>
        <v/>
      </c>
      <c r="N59" s="38" t="str">
        <f t="shared" si="2"/>
        <v/>
      </c>
      <c r="O59" s="39" t="str">
        <f t="shared" si="3"/>
        <v/>
      </c>
      <c r="P59" s="40" t="str">
        <f t="shared" si="55"/>
        <v/>
      </c>
      <c r="Q59" s="77" t="str">
        <f t="shared" si="4"/>
        <v/>
      </c>
      <c r="R59" s="337" t="str">
        <f t="shared" si="5"/>
        <v/>
      </c>
      <c r="S59" s="40" t="str">
        <f t="shared" si="6"/>
        <v/>
      </c>
      <c r="T59" s="77" t="str">
        <f t="shared" si="7"/>
        <v/>
      </c>
      <c r="U59" s="337" t="str">
        <f t="shared" si="8"/>
        <v/>
      </c>
      <c r="V59" s="40" t="str">
        <f t="shared" si="9"/>
        <v/>
      </c>
      <c r="W59" s="77" t="str">
        <f t="shared" si="10"/>
        <v/>
      </c>
      <c r="X59" s="41" t="str">
        <f t="shared" si="11"/>
        <v/>
      </c>
      <c r="Y59" s="41" t="str">
        <f t="shared" si="12"/>
        <v/>
      </c>
      <c r="Z59" s="41" t="str">
        <f t="shared" si="13"/>
        <v/>
      </c>
      <c r="AA59" s="42" t="str">
        <f t="shared" si="14"/>
        <v/>
      </c>
      <c r="AB59" s="338">
        <f t="shared" si="15"/>
        <v>0</v>
      </c>
      <c r="AC59" s="338" t="str">
        <f t="shared" si="16"/>
        <v/>
      </c>
      <c r="AD59" s="338" t="str">
        <f t="shared" si="17"/>
        <v/>
      </c>
      <c r="AE59" s="339" t="str">
        <f t="shared" si="18"/>
        <v/>
      </c>
      <c r="AF59" s="339" t="str">
        <f t="shared" si="19"/>
        <v/>
      </c>
      <c r="AG59" s="340" t="str">
        <f t="shared" si="20"/>
        <v/>
      </c>
      <c r="AH59" s="339" t="str">
        <f t="shared" si="21"/>
        <v/>
      </c>
      <c r="AI59" s="339" t="str">
        <f t="shared" si="22"/>
        <v/>
      </c>
      <c r="AJ59" s="340" t="str">
        <f t="shared" si="23"/>
        <v/>
      </c>
      <c r="AK59" s="339" t="str">
        <f t="shared" si="24"/>
        <v/>
      </c>
      <c r="AL59" s="339" t="str">
        <f t="shared" si="25"/>
        <v/>
      </c>
      <c r="AM59" s="340" t="str">
        <f t="shared" si="26"/>
        <v/>
      </c>
      <c r="AN59" s="341" t="str">
        <f t="shared" si="27"/>
        <v/>
      </c>
      <c r="AO59" s="342" t="str">
        <f t="shared" si="28"/>
        <v/>
      </c>
      <c r="AP59" s="339" t="str">
        <f t="shared" si="29"/>
        <v/>
      </c>
      <c r="AQ59" s="340" t="str">
        <f t="shared" si="30"/>
        <v/>
      </c>
      <c r="AR59" s="342" t="str">
        <f t="shared" si="31"/>
        <v/>
      </c>
      <c r="AS59" s="339" t="str">
        <f t="shared" si="32"/>
        <v/>
      </c>
      <c r="AT59" s="340" t="str">
        <f t="shared" si="33"/>
        <v/>
      </c>
      <c r="AU59" s="342" t="str">
        <f t="shared" si="34"/>
        <v/>
      </c>
      <c r="AV59" s="339" t="str">
        <f t="shared" si="35"/>
        <v/>
      </c>
      <c r="AW59" s="340" t="str">
        <f t="shared" si="36"/>
        <v/>
      </c>
      <c r="AX59" s="343"/>
      <c r="AY59" s="340" t="str">
        <f t="shared" si="37"/>
        <v/>
      </c>
      <c r="AZ59" s="340" t="str">
        <f t="shared" si="38"/>
        <v/>
      </c>
      <c r="BA59" s="344" t="str">
        <f t="shared" si="39"/>
        <v/>
      </c>
      <c r="BB59" s="345" t="str">
        <f t="shared" si="40"/>
        <v/>
      </c>
      <c r="BC59" s="346" t="str">
        <f t="shared" si="41"/>
        <v/>
      </c>
      <c r="BD59" s="344" t="str">
        <f t="shared" si="42"/>
        <v/>
      </c>
      <c r="BE59" s="345" t="str">
        <f t="shared" si="43"/>
        <v/>
      </c>
      <c r="BF59" s="346" t="str">
        <f t="shared" si="44"/>
        <v/>
      </c>
      <c r="BG59" s="344" t="str">
        <f t="shared" si="45"/>
        <v/>
      </c>
      <c r="BH59" s="347" t="str">
        <f t="shared" si="46"/>
        <v/>
      </c>
      <c r="BI59" s="348" t="str">
        <f t="shared" si="47"/>
        <v/>
      </c>
      <c r="BJ59" s="348" t="str">
        <f t="shared" si="48"/>
        <v/>
      </c>
      <c r="BK59" s="486" t="str">
        <f t="shared" si="49"/>
        <v/>
      </c>
      <c r="BL59" s="349" t="str">
        <f t="shared" si="56"/>
        <v/>
      </c>
      <c r="BM59" s="135" t="str">
        <f t="shared" si="57"/>
        <v/>
      </c>
      <c r="BN59" s="136" t="str">
        <f t="shared" si="58"/>
        <v/>
      </c>
      <c r="BO59" s="137" t="str">
        <f t="shared" si="59"/>
        <v/>
      </c>
      <c r="BP59" s="135" t="str">
        <f t="shared" si="60"/>
        <v/>
      </c>
      <c r="BQ59" s="136" t="str">
        <f t="shared" si="61"/>
        <v/>
      </c>
      <c r="BR59" s="137" t="str">
        <f t="shared" si="62"/>
        <v/>
      </c>
      <c r="BS59" s="135" t="str">
        <f t="shared" si="63"/>
        <v/>
      </c>
      <c r="BT59" s="140" t="str">
        <f t="shared" si="64"/>
        <v/>
      </c>
      <c r="BU59" s="348" t="str">
        <f t="shared" si="50"/>
        <v/>
      </c>
      <c r="BV59" s="348" t="str">
        <f t="shared" si="51"/>
        <v/>
      </c>
      <c r="BW59" s="348" t="str">
        <f t="shared" si="52"/>
        <v/>
      </c>
      <c r="BX59" s="350" t="str">
        <f t="shared" si="53"/>
        <v/>
      </c>
      <c r="BY59" s="351" t="str">
        <f t="shared" si="54"/>
        <v/>
      </c>
    </row>
    <row r="60" spans="1:77" s="5" customFormat="1" ht="15.6" x14ac:dyDescent="0.3">
      <c r="A60" s="141">
        <v>39</v>
      </c>
      <c r="B60" s="333"/>
      <c r="C60" s="22"/>
      <c r="D60" s="754"/>
      <c r="E60" s="756"/>
      <c r="F60" s="758"/>
      <c r="G60" s="49"/>
      <c r="H60" s="334"/>
      <c r="I60" s="334"/>
      <c r="J60" s="335"/>
      <c r="K60" s="336"/>
      <c r="L60" s="38" t="str">
        <f t="shared" si="0"/>
        <v/>
      </c>
      <c r="M60" s="38" t="str">
        <f t="shared" si="1"/>
        <v/>
      </c>
      <c r="N60" s="38" t="str">
        <f t="shared" si="2"/>
        <v/>
      </c>
      <c r="O60" s="39" t="str">
        <f t="shared" si="3"/>
        <v/>
      </c>
      <c r="P60" s="40" t="str">
        <f t="shared" si="55"/>
        <v/>
      </c>
      <c r="Q60" s="77" t="str">
        <f t="shared" si="4"/>
        <v/>
      </c>
      <c r="R60" s="337" t="str">
        <f t="shared" si="5"/>
        <v/>
      </c>
      <c r="S60" s="40" t="str">
        <f t="shared" si="6"/>
        <v/>
      </c>
      <c r="T60" s="77" t="str">
        <f t="shared" si="7"/>
        <v/>
      </c>
      <c r="U60" s="337" t="str">
        <f t="shared" si="8"/>
        <v/>
      </c>
      <c r="V60" s="40" t="str">
        <f t="shared" si="9"/>
        <v/>
      </c>
      <c r="W60" s="77" t="str">
        <f t="shared" si="10"/>
        <v/>
      </c>
      <c r="X60" s="41" t="str">
        <f t="shared" si="11"/>
        <v/>
      </c>
      <c r="Y60" s="41" t="str">
        <f t="shared" si="12"/>
        <v/>
      </c>
      <c r="Z60" s="41" t="str">
        <f t="shared" si="13"/>
        <v/>
      </c>
      <c r="AA60" s="42" t="str">
        <f t="shared" si="14"/>
        <v/>
      </c>
      <c r="AB60" s="338">
        <f t="shared" si="15"/>
        <v>0</v>
      </c>
      <c r="AC60" s="338" t="str">
        <f t="shared" si="16"/>
        <v/>
      </c>
      <c r="AD60" s="338" t="str">
        <f t="shared" si="17"/>
        <v/>
      </c>
      <c r="AE60" s="339" t="str">
        <f t="shared" si="18"/>
        <v/>
      </c>
      <c r="AF60" s="339" t="str">
        <f t="shared" si="19"/>
        <v/>
      </c>
      <c r="AG60" s="340" t="str">
        <f t="shared" si="20"/>
        <v/>
      </c>
      <c r="AH60" s="339" t="str">
        <f t="shared" si="21"/>
        <v/>
      </c>
      <c r="AI60" s="339" t="str">
        <f t="shared" si="22"/>
        <v/>
      </c>
      <c r="AJ60" s="340" t="str">
        <f t="shared" si="23"/>
        <v/>
      </c>
      <c r="AK60" s="339" t="str">
        <f t="shared" si="24"/>
        <v/>
      </c>
      <c r="AL60" s="339" t="str">
        <f t="shared" si="25"/>
        <v/>
      </c>
      <c r="AM60" s="340" t="str">
        <f t="shared" si="26"/>
        <v/>
      </c>
      <c r="AN60" s="341" t="str">
        <f t="shared" si="27"/>
        <v/>
      </c>
      <c r="AO60" s="342" t="str">
        <f t="shared" si="28"/>
        <v/>
      </c>
      <c r="AP60" s="339" t="str">
        <f t="shared" si="29"/>
        <v/>
      </c>
      <c r="AQ60" s="340" t="str">
        <f t="shared" si="30"/>
        <v/>
      </c>
      <c r="AR60" s="342" t="str">
        <f t="shared" si="31"/>
        <v/>
      </c>
      <c r="AS60" s="339" t="str">
        <f t="shared" si="32"/>
        <v/>
      </c>
      <c r="AT60" s="340" t="str">
        <f t="shared" si="33"/>
        <v/>
      </c>
      <c r="AU60" s="342" t="str">
        <f t="shared" si="34"/>
        <v/>
      </c>
      <c r="AV60" s="339" t="str">
        <f t="shared" si="35"/>
        <v/>
      </c>
      <c r="AW60" s="340" t="str">
        <f t="shared" si="36"/>
        <v/>
      </c>
      <c r="AX60" s="343"/>
      <c r="AY60" s="340" t="str">
        <f t="shared" si="37"/>
        <v/>
      </c>
      <c r="AZ60" s="340" t="str">
        <f t="shared" si="38"/>
        <v/>
      </c>
      <c r="BA60" s="344" t="str">
        <f t="shared" si="39"/>
        <v/>
      </c>
      <c r="BB60" s="345" t="str">
        <f t="shared" si="40"/>
        <v/>
      </c>
      <c r="BC60" s="346" t="str">
        <f t="shared" si="41"/>
        <v/>
      </c>
      <c r="BD60" s="344" t="str">
        <f t="shared" si="42"/>
        <v/>
      </c>
      <c r="BE60" s="345" t="str">
        <f t="shared" si="43"/>
        <v/>
      </c>
      <c r="BF60" s="346" t="str">
        <f t="shared" si="44"/>
        <v/>
      </c>
      <c r="BG60" s="344" t="str">
        <f t="shared" si="45"/>
        <v/>
      </c>
      <c r="BH60" s="347" t="str">
        <f t="shared" si="46"/>
        <v/>
      </c>
      <c r="BI60" s="348" t="str">
        <f t="shared" si="47"/>
        <v/>
      </c>
      <c r="BJ60" s="348" t="str">
        <f t="shared" si="48"/>
        <v/>
      </c>
      <c r="BK60" s="486" t="str">
        <f t="shared" si="49"/>
        <v/>
      </c>
      <c r="BL60" s="349" t="str">
        <f t="shared" si="56"/>
        <v/>
      </c>
      <c r="BM60" s="135" t="str">
        <f t="shared" si="57"/>
        <v/>
      </c>
      <c r="BN60" s="136" t="str">
        <f t="shared" si="58"/>
        <v/>
      </c>
      <c r="BO60" s="137" t="str">
        <f t="shared" si="59"/>
        <v/>
      </c>
      <c r="BP60" s="135" t="str">
        <f t="shared" si="60"/>
        <v/>
      </c>
      <c r="BQ60" s="136" t="str">
        <f t="shared" si="61"/>
        <v/>
      </c>
      <c r="BR60" s="137" t="str">
        <f t="shared" si="62"/>
        <v/>
      </c>
      <c r="BS60" s="135" t="str">
        <f t="shared" si="63"/>
        <v/>
      </c>
      <c r="BT60" s="140" t="str">
        <f t="shared" si="64"/>
        <v/>
      </c>
      <c r="BU60" s="348" t="str">
        <f t="shared" si="50"/>
        <v/>
      </c>
      <c r="BV60" s="348" t="str">
        <f t="shared" si="51"/>
        <v/>
      </c>
      <c r="BW60" s="348" t="str">
        <f t="shared" si="52"/>
        <v/>
      </c>
      <c r="BX60" s="350" t="str">
        <f t="shared" si="53"/>
        <v/>
      </c>
      <c r="BY60" s="351" t="str">
        <f t="shared" si="54"/>
        <v/>
      </c>
    </row>
    <row r="61" spans="1:77" s="5" customFormat="1" ht="15.6" x14ac:dyDescent="0.3">
      <c r="A61" s="141">
        <v>40</v>
      </c>
      <c r="B61" s="333"/>
      <c r="C61" s="22"/>
      <c r="D61" s="754"/>
      <c r="E61" s="756"/>
      <c r="F61" s="758"/>
      <c r="G61" s="49"/>
      <c r="H61" s="334"/>
      <c r="I61" s="334"/>
      <c r="J61" s="335"/>
      <c r="K61" s="336"/>
      <c r="L61" s="38" t="str">
        <f t="shared" si="0"/>
        <v/>
      </c>
      <c r="M61" s="38" t="str">
        <f t="shared" si="1"/>
        <v/>
      </c>
      <c r="N61" s="38" t="str">
        <f t="shared" si="2"/>
        <v/>
      </c>
      <c r="O61" s="39" t="str">
        <f t="shared" si="3"/>
        <v/>
      </c>
      <c r="P61" s="40" t="str">
        <f t="shared" si="55"/>
        <v/>
      </c>
      <c r="Q61" s="77" t="str">
        <f t="shared" si="4"/>
        <v/>
      </c>
      <c r="R61" s="337" t="str">
        <f t="shared" si="5"/>
        <v/>
      </c>
      <c r="S61" s="40" t="str">
        <f t="shared" si="6"/>
        <v/>
      </c>
      <c r="T61" s="77" t="str">
        <f t="shared" si="7"/>
        <v/>
      </c>
      <c r="U61" s="337" t="str">
        <f t="shared" si="8"/>
        <v/>
      </c>
      <c r="V61" s="40" t="str">
        <f t="shared" si="9"/>
        <v/>
      </c>
      <c r="W61" s="77" t="str">
        <f t="shared" si="10"/>
        <v/>
      </c>
      <c r="X61" s="41" t="str">
        <f t="shared" si="11"/>
        <v/>
      </c>
      <c r="Y61" s="41" t="str">
        <f t="shared" si="12"/>
        <v/>
      </c>
      <c r="Z61" s="41" t="str">
        <f t="shared" si="13"/>
        <v/>
      </c>
      <c r="AA61" s="42" t="str">
        <f t="shared" si="14"/>
        <v/>
      </c>
      <c r="AB61" s="338">
        <f t="shared" si="15"/>
        <v>0</v>
      </c>
      <c r="AC61" s="338" t="str">
        <f t="shared" si="16"/>
        <v/>
      </c>
      <c r="AD61" s="338" t="str">
        <f t="shared" si="17"/>
        <v/>
      </c>
      <c r="AE61" s="339" t="str">
        <f t="shared" si="18"/>
        <v/>
      </c>
      <c r="AF61" s="339" t="str">
        <f t="shared" si="19"/>
        <v/>
      </c>
      <c r="AG61" s="340" t="str">
        <f t="shared" si="20"/>
        <v/>
      </c>
      <c r="AH61" s="339" t="str">
        <f t="shared" si="21"/>
        <v/>
      </c>
      <c r="AI61" s="339" t="str">
        <f t="shared" si="22"/>
        <v/>
      </c>
      <c r="AJ61" s="340" t="str">
        <f t="shared" si="23"/>
        <v/>
      </c>
      <c r="AK61" s="339" t="str">
        <f t="shared" si="24"/>
        <v/>
      </c>
      <c r="AL61" s="339" t="str">
        <f t="shared" si="25"/>
        <v/>
      </c>
      <c r="AM61" s="340" t="str">
        <f t="shared" si="26"/>
        <v/>
      </c>
      <c r="AN61" s="341" t="str">
        <f t="shared" si="27"/>
        <v/>
      </c>
      <c r="AO61" s="342" t="str">
        <f t="shared" si="28"/>
        <v/>
      </c>
      <c r="AP61" s="339" t="str">
        <f t="shared" si="29"/>
        <v/>
      </c>
      <c r="AQ61" s="340" t="str">
        <f t="shared" si="30"/>
        <v/>
      </c>
      <c r="AR61" s="342" t="str">
        <f t="shared" si="31"/>
        <v/>
      </c>
      <c r="AS61" s="339" t="str">
        <f t="shared" si="32"/>
        <v/>
      </c>
      <c r="AT61" s="340" t="str">
        <f t="shared" si="33"/>
        <v/>
      </c>
      <c r="AU61" s="342" t="str">
        <f t="shared" si="34"/>
        <v/>
      </c>
      <c r="AV61" s="339" t="str">
        <f t="shared" si="35"/>
        <v/>
      </c>
      <c r="AW61" s="340" t="str">
        <f t="shared" si="36"/>
        <v/>
      </c>
      <c r="AX61" s="343"/>
      <c r="AY61" s="340" t="str">
        <f t="shared" si="37"/>
        <v/>
      </c>
      <c r="AZ61" s="340" t="str">
        <f t="shared" si="38"/>
        <v/>
      </c>
      <c r="BA61" s="344" t="str">
        <f t="shared" si="39"/>
        <v/>
      </c>
      <c r="BB61" s="345" t="str">
        <f t="shared" si="40"/>
        <v/>
      </c>
      <c r="BC61" s="346" t="str">
        <f t="shared" si="41"/>
        <v/>
      </c>
      <c r="BD61" s="344" t="str">
        <f t="shared" si="42"/>
        <v/>
      </c>
      <c r="BE61" s="345" t="str">
        <f t="shared" si="43"/>
        <v/>
      </c>
      <c r="BF61" s="346" t="str">
        <f t="shared" si="44"/>
        <v/>
      </c>
      <c r="BG61" s="344" t="str">
        <f t="shared" si="45"/>
        <v/>
      </c>
      <c r="BH61" s="347" t="str">
        <f t="shared" si="46"/>
        <v/>
      </c>
      <c r="BI61" s="348" t="str">
        <f t="shared" si="47"/>
        <v/>
      </c>
      <c r="BJ61" s="348" t="str">
        <f t="shared" si="48"/>
        <v/>
      </c>
      <c r="BK61" s="486" t="str">
        <f t="shared" si="49"/>
        <v/>
      </c>
      <c r="BL61" s="349" t="str">
        <f t="shared" si="56"/>
        <v/>
      </c>
      <c r="BM61" s="135" t="str">
        <f t="shared" si="57"/>
        <v/>
      </c>
      <c r="BN61" s="136" t="str">
        <f t="shared" si="58"/>
        <v/>
      </c>
      <c r="BO61" s="137" t="str">
        <f t="shared" si="59"/>
        <v/>
      </c>
      <c r="BP61" s="135" t="str">
        <f t="shared" si="60"/>
        <v/>
      </c>
      <c r="BQ61" s="136" t="str">
        <f t="shared" si="61"/>
        <v/>
      </c>
      <c r="BR61" s="137" t="str">
        <f t="shared" si="62"/>
        <v/>
      </c>
      <c r="BS61" s="135" t="str">
        <f t="shared" si="63"/>
        <v/>
      </c>
      <c r="BT61" s="140" t="str">
        <f t="shared" si="64"/>
        <v/>
      </c>
      <c r="BU61" s="348" t="str">
        <f t="shared" si="50"/>
        <v/>
      </c>
      <c r="BV61" s="348" t="str">
        <f t="shared" si="51"/>
        <v/>
      </c>
      <c r="BW61" s="348" t="str">
        <f t="shared" si="52"/>
        <v/>
      </c>
      <c r="BX61" s="350" t="str">
        <f t="shared" si="53"/>
        <v/>
      </c>
      <c r="BY61" s="351" t="str">
        <f t="shared" si="54"/>
        <v/>
      </c>
    </row>
    <row r="62" spans="1:77" s="5" customFormat="1" ht="15.6" x14ac:dyDescent="0.3">
      <c r="A62" s="141">
        <v>41</v>
      </c>
      <c r="B62" s="333"/>
      <c r="C62" s="22"/>
      <c r="D62" s="754"/>
      <c r="E62" s="756"/>
      <c r="F62" s="758"/>
      <c r="G62" s="49"/>
      <c r="H62" s="334"/>
      <c r="I62" s="334"/>
      <c r="J62" s="335"/>
      <c r="K62" s="336"/>
      <c r="L62" s="38" t="str">
        <f t="shared" si="0"/>
        <v/>
      </c>
      <c r="M62" s="38" t="str">
        <f t="shared" si="1"/>
        <v/>
      </c>
      <c r="N62" s="38" t="str">
        <f t="shared" si="2"/>
        <v/>
      </c>
      <c r="O62" s="39" t="str">
        <f t="shared" si="3"/>
        <v/>
      </c>
      <c r="P62" s="40" t="str">
        <f t="shared" si="55"/>
        <v/>
      </c>
      <c r="Q62" s="77" t="str">
        <f t="shared" si="4"/>
        <v/>
      </c>
      <c r="R62" s="337" t="str">
        <f t="shared" si="5"/>
        <v/>
      </c>
      <c r="S62" s="40" t="str">
        <f t="shared" si="6"/>
        <v/>
      </c>
      <c r="T62" s="77" t="str">
        <f t="shared" si="7"/>
        <v/>
      </c>
      <c r="U62" s="337" t="str">
        <f t="shared" si="8"/>
        <v/>
      </c>
      <c r="V62" s="40" t="str">
        <f t="shared" si="9"/>
        <v/>
      </c>
      <c r="W62" s="77" t="str">
        <f t="shared" si="10"/>
        <v/>
      </c>
      <c r="X62" s="41" t="str">
        <f t="shared" si="11"/>
        <v/>
      </c>
      <c r="Y62" s="41" t="str">
        <f t="shared" si="12"/>
        <v/>
      </c>
      <c r="Z62" s="41" t="str">
        <f t="shared" si="13"/>
        <v/>
      </c>
      <c r="AA62" s="42" t="str">
        <f t="shared" si="14"/>
        <v/>
      </c>
      <c r="AB62" s="338">
        <f t="shared" si="15"/>
        <v>0</v>
      </c>
      <c r="AC62" s="338" t="str">
        <f t="shared" si="16"/>
        <v/>
      </c>
      <c r="AD62" s="338" t="str">
        <f t="shared" si="17"/>
        <v/>
      </c>
      <c r="AE62" s="339" t="str">
        <f t="shared" si="18"/>
        <v/>
      </c>
      <c r="AF62" s="339" t="str">
        <f t="shared" si="19"/>
        <v/>
      </c>
      <c r="AG62" s="340" t="str">
        <f t="shared" si="20"/>
        <v/>
      </c>
      <c r="AH62" s="339" t="str">
        <f t="shared" si="21"/>
        <v/>
      </c>
      <c r="AI62" s="339" t="str">
        <f t="shared" si="22"/>
        <v/>
      </c>
      <c r="AJ62" s="340" t="str">
        <f t="shared" si="23"/>
        <v/>
      </c>
      <c r="AK62" s="339" t="str">
        <f t="shared" si="24"/>
        <v/>
      </c>
      <c r="AL62" s="339" t="str">
        <f t="shared" si="25"/>
        <v/>
      </c>
      <c r="AM62" s="340" t="str">
        <f t="shared" si="26"/>
        <v/>
      </c>
      <c r="AN62" s="341" t="str">
        <f t="shared" si="27"/>
        <v/>
      </c>
      <c r="AO62" s="342" t="str">
        <f t="shared" si="28"/>
        <v/>
      </c>
      <c r="AP62" s="339" t="str">
        <f t="shared" si="29"/>
        <v/>
      </c>
      <c r="AQ62" s="340" t="str">
        <f t="shared" si="30"/>
        <v/>
      </c>
      <c r="AR62" s="342" t="str">
        <f t="shared" si="31"/>
        <v/>
      </c>
      <c r="AS62" s="339" t="str">
        <f t="shared" si="32"/>
        <v/>
      </c>
      <c r="AT62" s="340" t="str">
        <f t="shared" si="33"/>
        <v/>
      </c>
      <c r="AU62" s="342" t="str">
        <f t="shared" si="34"/>
        <v/>
      </c>
      <c r="AV62" s="339" t="str">
        <f t="shared" si="35"/>
        <v/>
      </c>
      <c r="AW62" s="340" t="str">
        <f t="shared" si="36"/>
        <v/>
      </c>
      <c r="AX62" s="343"/>
      <c r="AY62" s="340" t="str">
        <f t="shared" si="37"/>
        <v/>
      </c>
      <c r="AZ62" s="340" t="str">
        <f t="shared" si="38"/>
        <v/>
      </c>
      <c r="BA62" s="344" t="str">
        <f t="shared" si="39"/>
        <v/>
      </c>
      <c r="BB62" s="345" t="str">
        <f t="shared" si="40"/>
        <v/>
      </c>
      <c r="BC62" s="346" t="str">
        <f t="shared" si="41"/>
        <v/>
      </c>
      <c r="BD62" s="344" t="str">
        <f t="shared" si="42"/>
        <v/>
      </c>
      <c r="BE62" s="345" t="str">
        <f t="shared" si="43"/>
        <v/>
      </c>
      <c r="BF62" s="346" t="str">
        <f t="shared" si="44"/>
        <v/>
      </c>
      <c r="BG62" s="344" t="str">
        <f t="shared" si="45"/>
        <v/>
      </c>
      <c r="BH62" s="347" t="str">
        <f t="shared" si="46"/>
        <v/>
      </c>
      <c r="BI62" s="348" t="str">
        <f t="shared" si="47"/>
        <v/>
      </c>
      <c r="BJ62" s="348" t="str">
        <f t="shared" si="48"/>
        <v/>
      </c>
      <c r="BK62" s="486" t="str">
        <f t="shared" si="49"/>
        <v/>
      </c>
      <c r="BL62" s="349" t="str">
        <f t="shared" si="56"/>
        <v/>
      </c>
      <c r="BM62" s="135" t="str">
        <f t="shared" si="57"/>
        <v/>
      </c>
      <c r="BN62" s="136" t="str">
        <f t="shared" si="58"/>
        <v/>
      </c>
      <c r="BO62" s="137" t="str">
        <f t="shared" si="59"/>
        <v/>
      </c>
      <c r="BP62" s="135" t="str">
        <f t="shared" si="60"/>
        <v/>
      </c>
      <c r="BQ62" s="136" t="str">
        <f t="shared" si="61"/>
        <v/>
      </c>
      <c r="BR62" s="137" t="str">
        <f t="shared" si="62"/>
        <v/>
      </c>
      <c r="BS62" s="135" t="str">
        <f t="shared" si="63"/>
        <v/>
      </c>
      <c r="BT62" s="140" t="str">
        <f t="shared" si="64"/>
        <v/>
      </c>
      <c r="BU62" s="348" t="str">
        <f t="shared" si="50"/>
        <v/>
      </c>
      <c r="BV62" s="348" t="str">
        <f t="shared" si="51"/>
        <v/>
      </c>
      <c r="BW62" s="348" t="str">
        <f t="shared" si="52"/>
        <v/>
      </c>
      <c r="BX62" s="350" t="str">
        <f t="shared" si="53"/>
        <v/>
      </c>
      <c r="BY62" s="351" t="str">
        <f t="shared" si="54"/>
        <v/>
      </c>
    </row>
    <row r="63" spans="1:77" s="5" customFormat="1" ht="15.6" x14ac:dyDescent="0.3">
      <c r="A63" s="141">
        <v>42</v>
      </c>
      <c r="B63" s="333"/>
      <c r="C63" s="22"/>
      <c r="D63" s="754"/>
      <c r="E63" s="756"/>
      <c r="F63" s="758"/>
      <c r="G63" s="49"/>
      <c r="H63" s="334"/>
      <c r="I63" s="334"/>
      <c r="J63" s="335"/>
      <c r="K63" s="336"/>
      <c r="L63" s="38" t="str">
        <f t="shared" si="0"/>
        <v/>
      </c>
      <c r="M63" s="38" t="str">
        <f t="shared" si="1"/>
        <v/>
      </c>
      <c r="N63" s="38" t="str">
        <f t="shared" si="2"/>
        <v/>
      </c>
      <c r="O63" s="39" t="str">
        <f t="shared" si="3"/>
        <v/>
      </c>
      <c r="P63" s="40" t="str">
        <f t="shared" si="55"/>
        <v/>
      </c>
      <c r="Q63" s="77" t="str">
        <f t="shared" si="4"/>
        <v/>
      </c>
      <c r="R63" s="337" t="str">
        <f t="shared" si="5"/>
        <v/>
      </c>
      <c r="S63" s="40" t="str">
        <f t="shared" si="6"/>
        <v/>
      </c>
      <c r="T63" s="77" t="str">
        <f t="shared" si="7"/>
        <v/>
      </c>
      <c r="U63" s="337" t="str">
        <f t="shared" si="8"/>
        <v/>
      </c>
      <c r="V63" s="40" t="str">
        <f t="shared" si="9"/>
        <v/>
      </c>
      <c r="W63" s="77" t="str">
        <f t="shared" si="10"/>
        <v/>
      </c>
      <c r="X63" s="41" t="str">
        <f t="shared" si="11"/>
        <v/>
      </c>
      <c r="Y63" s="41" t="str">
        <f t="shared" si="12"/>
        <v/>
      </c>
      <c r="Z63" s="41" t="str">
        <f t="shared" si="13"/>
        <v/>
      </c>
      <c r="AA63" s="42" t="str">
        <f t="shared" si="14"/>
        <v/>
      </c>
      <c r="AB63" s="338">
        <f t="shared" si="15"/>
        <v>0</v>
      </c>
      <c r="AC63" s="338" t="str">
        <f t="shared" si="16"/>
        <v/>
      </c>
      <c r="AD63" s="338" t="str">
        <f t="shared" si="17"/>
        <v/>
      </c>
      <c r="AE63" s="339" t="str">
        <f t="shared" si="18"/>
        <v/>
      </c>
      <c r="AF63" s="339" t="str">
        <f t="shared" si="19"/>
        <v/>
      </c>
      <c r="AG63" s="340" t="str">
        <f t="shared" si="20"/>
        <v/>
      </c>
      <c r="AH63" s="339" t="str">
        <f t="shared" si="21"/>
        <v/>
      </c>
      <c r="AI63" s="339" t="str">
        <f t="shared" si="22"/>
        <v/>
      </c>
      <c r="AJ63" s="340" t="str">
        <f t="shared" si="23"/>
        <v/>
      </c>
      <c r="AK63" s="339" t="str">
        <f t="shared" si="24"/>
        <v/>
      </c>
      <c r="AL63" s="339" t="str">
        <f t="shared" si="25"/>
        <v/>
      </c>
      <c r="AM63" s="340" t="str">
        <f t="shared" si="26"/>
        <v/>
      </c>
      <c r="AN63" s="341" t="str">
        <f t="shared" si="27"/>
        <v/>
      </c>
      <c r="AO63" s="342" t="str">
        <f t="shared" si="28"/>
        <v/>
      </c>
      <c r="AP63" s="339" t="str">
        <f t="shared" si="29"/>
        <v/>
      </c>
      <c r="AQ63" s="340" t="str">
        <f t="shared" si="30"/>
        <v/>
      </c>
      <c r="AR63" s="342" t="str">
        <f t="shared" si="31"/>
        <v/>
      </c>
      <c r="AS63" s="339" t="str">
        <f t="shared" si="32"/>
        <v/>
      </c>
      <c r="AT63" s="340" t="str">
        <f t="shared" si="33"/>
        <v/>
      </c>
      <c r="AU63" s="342" t="str">
        <f t="shared" si="34"/>
        <v/>
      </c>
      <c r="AV63" s="339" t="str">
        <f t="shared" si="35"/>
        <v/>
      </c>
      <c r="AW63" s="340" t="str">
        <f t="shared" si="36"/>
        <v/>
      </c>
      <c r="AX63" s="343"/>
      <c r="AY63" s="340" t="str">
        <f t="shared" si="37"/>
        <v/>
      </c>
      <c r="AZ63" s="340" t="str">
        <f t="shared" si="38"/>
        <v/>
      </c>
      <c r="BA63" s="344" t="str">
        <f t="shared" si="39"/>
        <v/>
      </c>
      <c r="BB63" s="345" t="str">
        <f t="shared" si="40"/>
        <v/>
      </c>
      <c r="BC63" s="346" t="str">
        <f t="shared" si="41"/>
        <v/>
      </c>
      <c r="BD63" s="344" t="str">
        <f t="shared" si="42"/>
        <v/>
      </c>
      <c r="BE63" s="345" t="str">
        <f t="shared" si="43"/>
        <v/>
      </c>
      <c r="BF63" s="346" t="str">
        <f t="shared" si="44"/>
        <v/>
      </c>
      <c r="BG63" s="344" t="str">
        <f t="shared" si="45"/>
        <v/>
      </c>
      <c r="BH63" s="347" t="str">
        <f t="shared" si="46"/>
        <v/>
      </c>
      <c r="BI63" s="348" t="str">
        <f t="shared" si="47"/>
        <v/>
      </c>
      <c r="BJ63" s="348" t="str">
        <f t="shared" si="48"/>
        <v/>
      </c>
      <c r="BK63" s="486" t="str">
        <f t="shared" si="49"/>
        <v/>
      </c>
      <c r="BL63" s="349" t="str">
        <f t="shared" si="56"/>
        <v/>
      </c>
      <c r="BM63" s="135" t="str">
        <f t="shared" si="57"/>
        <v/>
      </c>
      <c r="BN63" s="136" t="str">
        <f t="shared" si="58"/>
        <v/>
      </c>
      <c r="BO63" s="137" t="str">
        <f t="shared" si="59"/>
        <v/>
      </c>
      <c r="BP63" s="135" t="str">
        <f t="shared" si="60"/>
        <v/>
      </c>
      <c r="BQ63" s="136" t="str">
        <f t="shared" si="61"/>
        <v/>
      </c>
      <c r="BR63" s="137" t="str">
        <f t="shared" si="62"/>
        <v/>
      </c>
      <c r="BS63" s="135" t="str">
        <f t="shared" si="63"/>
        <v/>
      </c>
      <c r="BT63" s="140" t="str">
        <f t="shared" si="64"/>
        <v/>
      </c>
      <c r="BU63" s="348" t="str">
        <f t="shared" si="50"/>
        <v/>
      </c>
      <c r="BV63" s="348" t="str">
        <f t="shared" si="51"/>
        <v/>
      </c>
      <c r="BW63" s="348" t="str">
        <f t="shared" si="52"/>
        <v/>
      </c>
      <c r="BX63" s="350" t="str">
        <f t="shared" si="53"/>
        <v/>
      </c>
      <c r="BY63" s="351" t="str">
        <f t="shared" si="54"/>
        <v/>
      </c>
    </row>
    <row r="64" spans="1:77" s="5" customFormat="1" ht="15.6" x14ac:dyDescent="0.3">
      <c r="A64" s="141">
        <v>43</v>
      </c>
      <c r="B64" s="333"/>
      <c r="C64" s="22"/>
      <c r="D64" s="754"/>
      <c r="E64" s="756"/>
      <c r="F64" s="758"/>
      <c r="G64" s="49"/>
      <c r="H64" s="334"/>
      <c r="I64" s="334"/>
      <c r="J64" s="335"/>
      <c r="K64" s="336"/>
      <c r="L64" s="38" t="str">
        <f t="shared" si="0"/>
        <v/>
      </c>
      <c r="M64" s="38" t="str">
        <f t="shared" si="1"/>
        <v/>
      </c>
      <c r="N64" s="38" t="str">
        <f t="shared" si="2"/>
        <v/>
      </c>
      <c r="O64" s="39" t="str">
        <f t="shared" si="3"/>
        <v/>
      </c>
      <c r="P64" s="40" t="str">
        <f t="shared" si="55"/>
        <v/>
      </c>
      <c r="Q64" s="77" t="str">
        <f t="shared" si="4"/>
        <v/>
      </c>
      <c r="R64" s="337" t="str">
        <f t="shared" si="5"/>
        <v/>
      </c>
      <c r="S64" s="40" t="str">
        <f t="shared" si="6"/>
        <v/>
      </c>
      <c r="T64" s="77" t="str">
        <f t="shared" si="7"/>
        <v/>
      </c>
      <c r="U64" s="337" t="str">
        <f t="shared" si="8"/>
        <v/>
      </c>
      <c r="V64" s="40" t="str">
        <f t="shared" si="9"/>
        <v/>
      </c>
      <c r="W64" s="77" t="str">
        <f t="shared" si="10"/>
        <v/>
      </c>
      <c r="X64" s="41" t="str">
        <f t="shared" si="11"/>
        <v/>
      </c>
      <c r="Y64" s="41" t="str">
        <f t="shared" si="12"/>
        <v/>
      </c>
      <c r="Z64" s="41" t="str">
        <f t="shared" si="13"/>
        <v/>
      </c>
      <c r="AA64" s="42" t="str">
        <f t="shared" si="14"/>
        <v/>
      </c>
      <c r="AB64" s="338">
        <f t="shared" si="15"/>
        <v>0</v>
      </c>
      <c r="AC64" s="338" t="str">
        <f t="shared" si="16"/>
        <v/>
      </c>
      <c r="AD64" s="338" t="str">
        <f t="shared" si="17"/>
        <v/>
      </c>
      <c r="AE64" s="339" t="str">
        <f t="shared" si="18"/>
        <v/>
      </c>
      <c r="AF64" s="339" t="str">
        <f t="shared" si="19"/>
        <v/>
      </c>
      <c r="AG64" s="340" t="str">
        <f t="shared" si="20"/>
        <v/>
      </c>
      <c r="AH64" s="339" t="str">
        <f t="shared" si="21"/>
        <v/>
      </c>
      <c r="AI64" s="339" t="str">
        <f t="shared" si="22"/>
        <v/>
      </c>
      <c r="AJ64" s="340" t="str">
        <f t="shared" si="23"/>
        <v/>
      </c>
      <c r="AK64" s="339" t="str">
        <f t="shared" si="24"/>
        <v/>
      </c>
      <c r="AL64" s="339" t="str">
        <f t="shared" si="25"/>
        <v/>
      </c>
      <c r="AM64" s="340" t="str">
        <f t="shared" si="26"/>
        <v/>
      </c>
      <c r="AN64" s="341" t="str">
        <f t="shared" si="27"/>
        <v/>
      </c>
      <c r="AO64" s="342" t="str">
        <f t="shared" si="28"/>
        <v/>
      </c>
      <c r="AP64" s="339" t="str">
        <f t="shared" si="29"/>
        <v/>
      </c>
      <c r="AQ64" s="340" t="str">
        <f t="shared" si="30"/>
        <v/>
      </c>
      <c r="AR64" s="342" t="str">
        <f t="shared" si="31"/>
        <v/>
      </c>
      <c r="AS64" s="339" t="str">
        <f t="shared" si="32"/>
        <v/>
      </c>
      <c r="AT64" s="340" t="str">
        <f t="shared" si="33"/>
        <v/>
      </c>
      <c r="AU64" s="342" t="str">
        <f t="shared" si="34"/>
        <v/>
      </c>
      <c r="AV64" s="339" t="str">
        <f t="shared" si="35"/>
        <v/>
      </c>
      <c r="AW64" s="340" t="str">
        <f t="shared" si="36"/>
        <v/>
      </c>
      <c r="AX64" s="343"/>
      <c r="AY64" s="340" t="str">
        <f t="shared" si="37"/>
        <v/>
      </c>
      <c r="AZ64" s="340" t="str">
        <f t="shared" si="38"/>
        <v/>
      </c>
      <c r="BA64" s="344" t="str">
        <f t="shared" si="39"/>
        <v/>
      </c>
      <c r="BB64" s="345" t="str">
        <f t="shared" si="40"/>
        <v/>
      </c>
      <c r="BC64" s="346" t="str">
        <f t="shared" si="41"/>
        <v/>
      </c>
      <c r="BD64" s="344" t="str">
        <f t="shared" si="42"/>
        <v/>
      </c>
      <c r="BE64" s="345" t="str">
        <f t="shared" si="43"/>
        <v/>
      </c>
      <c r="BF64" s="346" t="str">
        <f t="shared" si="44"/>
        <v/>
      </c>
      <c r="BG64" s="344" t="str">
        <f t="shared" si="45"/>
        <v/>
      </c>
      <c r="BH64" s="347" t="str">
        <f t="shared" si="46"/>
        <v/>
      </c>
      <c r="BI64" s="348" t="str">
        <f t="shared" si="47"/>
        <v/>
      </c>
      <c r="BJ64" s="348" t="str">
        <f t="shared" si="48"/>
        <v/>
      </c>
      <c r="BK64" s="486" t="str">
        <f t="shared" si="49"/>
        <v/>
      </c>
      <c r="BL64" s="349" t="str">
        <f t="shared" si="56"/>
        <v/>
      </c>
      <c r="BM64" s="135" t="str">
        <f t="shared" si="57"/>
        <v/>
      </c>
      <c r="BN64" s="136" t="str">
        <f t="shared" si="58"/>
        <v/>
      </c>
      <c r="BO64" s="137" t="str">
        <f t="shared" si="59"/>
        <v/>
      </c>
      <c r="BP64" s="135" t="str">
        <f t="shared" si="60"/>
        <v/>
      </c>
      <c r="BQ64" s="136" t="str">
        <f t="shared" si="61"/>
        <v/>
      </c>
      <c r="BR64" s="137" t="str">
        <f t="shared" si="62"/>
        <v/>
      </c>
      <c r="BS64" s="135" t="str">
        <f t="shared" si="63"/>
        <v/>
      </c>
      <c r="BT64" s="140" t="str">
        <f t="shared" si="64"/>
        <v/>
      </c>
      <c r="BU64" s="348" t="str">
        <f t="shared" si="50"/>
        <v/>
      </c>
      <c r="BV64" s="348" t="str">
        <f t="shared" si="51"/>
        <v/>
      </c>
      <c r="BW64" s="348" t="str">
        <f t="shared" si="52"/>
        <v/>
      </c>
      <c r="BX64" s="350" t="str">
        <f t="shared" si="53"/>
        <v/>
      </c>
      <c r="BY64" s="351" t="str">
        <f t="shared" si="54"/>
        <v/>
      </c>
    </row>
    <row r="65" spans="1:77" s="5" customFormat="1" ht="15.6" x14ac:dyDescent="0.3">
      <c r="A65" s="141">
        <v>44</v>
      </c>
      <c r="B65" s="333"/>
      <c r="C65" s="22"/>
      <c r="D65" s="754"/>
      <c r="E65" s="756"/>
      <c r="F65" s="758"/>
      <c r="G65" s="49"/>
      <c r="H65" s="334"/>
      <c r="I65" s="334"/>
      <c r="J65" s="335"/>
      <c r="K65" s="336"/>
      <c r="L65" s="38" t="str">
        <f t="shared" si="0"/>
        <v/>
      </c>
      <c r="M65" s="38" t="str">
        <f t="shared" si="1"/>
        <v/>
      </c>
      <c r="N65" s="38" t="str">
        <f t="shared" si="2"/>
        <v/>
      </c>
      <c r="O65" s="39" t="str">
        <f t="shared" si="3"/>
        <v/>
      </c>
      <c r="P65" s="40" t="str">
        <f t="shared" si="55"/>
        <v/>
      </c>
      <c r="Q65" s="77" t="str">
        <f t="shared" si="4"/>
        <v/>
      </c>
      <c r="R65" s="337" t="str">
        <f t="shared" si="5"/>
        <v/>
      </c>
      <c r="S65" s="40" t="str">
        <f t="shared" si="6"/>
        <v/>
      </c>
      <c r="T65" s="77" t="str">
        <f t="shared" si="7"/>
        <v/>
      </c>
      <c r="U65" s="337" t="str">
        <f t="shared" si="8"/>
        <v/>
      </c>
      <c r="V65" s="40" t="str">
        <f t="shared" si="9"/>
        <v/>
      </c>
      <c r="W65" s="77" t="str">
        <f t="shared" si="10"/>
        <v/>
      </c>
      <c r="X65" s="41" t="str">
        <f t="shared" si="11"/>
        <v/>
      </c>
      <c r="Y65" s="41" t="str">
        <f t="shared" si="12"/>
        <v/>
      </c>
      <c r="Z65" s="41" t="str">
        <f t="shared" si="13"/>
        <v/>
      </c>
      <c r="AA65" s="42" t="str">
        <f t="shared" si="14"/>
        <v/>
      </c>
      <c r="AB65" s="338">
        <f t="shared" si="15"/>
        <v>0</v>
      </c>
      <c r="AC65" s="338" t="str">
        <f t="shared" si="16"/>
        <v/>
      </c>
      <c r="AD65" s="338" t="str">
        <f t="shared" si="17"/>
        <v/>
      </c>
      <c r="AE65" s="339" t="str">
        <f t="shared" si="18"/>
        <v/>
      </c>
      <c r="AF65" s="339" t="str">
        <f t="shared" si="19"/>
        <v/>
      </c>
      <c r="AG65" s="340" t="str">
        <f t="shared" si="20"/>
        <v/>
      </c>
      <c r="AH65" s="339" t="str">
        <f t="shared" si="21"/>
        <v/>
      </c>
      <c r="AI65" s="339" t="str">
        <f t="shared" si="22"/>
        <v/>
      </c>
      <c r="AJ65" s="340" t="str">
        <f t="shared" si="23"/>
        <v/>
      </c>
      <c r="AK65" s="339" t="str">
        <f t="shared" si="24"/>
        <v/>
      </c>
      <c r="AL65" s="339" t="str">
        <f t="shared" si="25"/>
        <v/>
      </c>
      <c r="AM65" s="340" t="str">
        <f t="shared" si="26"/>
        <v/>
      </c>
      <c r="AN65" s="341" t="str">
        <f t="shared" si="27"/>
        <v/>
      </c>
      <c r="AO65" s="342" t="str">
        <f t="shared" si="28"/>
        <v/>
      </c>
      <c r="AP65" s="339" t="str">
        <f t="shared" si="29"/>
        <v/>
      </c>
      <c r="AQ65" s="340" t="str">
        <f t="shared" si="30"/>
        <v/>
      </c>
      <c r="AR65" s="342" t="str">
        <f t="shared" si="31"/>
        <v/>
      </c>
      <c r="AS65" s="339" t="str">
        <f t="shared" si="32"/>
        <v/>
      </c>
      <c r="AT65" s="340" t="str">
        <f t="shared" si="33"/>
        <v/>
      </c>
      <c r="AU65" s="342" t="str">
        <f t="shared" si="34"/>
        <v/>
      </c>
      <c r="AV65" s="339" t="str">
        <f t="shared" si="35"/>
        <v/>
      </c>
      <c r="AW65" s="340" t="str">
        <f t="shared" si="36"/>
        <v/>
      </c>
      <c r="AX65" s="343"/>
      <c r="AY65" s="340" t="str">
        <f t="shared" si="37"/>
        <v/>
      </c>
      <c r="AZ65" s="340" t="str">
        <f t="shared" si="38"/>
        <v/>
      </c>
      <c r="BA65" s="344" t="str">
        <f t="shared" si="39"/>
        <v/>
      </c>
      <c r="BB65" s="345" t="str">
        <f t="shared" si="40"/>
        <v/>
      </c>
      <c r="BC65" s="346" t="str">
        <f t="shared" si="41"/>
        <v/>
      </c>
      <c r="BD65" s="344" t="str">
        <f t="shared" si="42"/>
        <v/>
      </c>
      <c r="BE65" s="345" t="str">
        <f t="shared" si="43"/>
        <v/>
      </c>
      <c r="BF65" s="346" t="str">
        <f t="shared" si="44"/>
        <v/>
      </c>
      <c r="BG65" s="344" t="str">
        <f t="shared" si="45"/>
        <v/>
      </c>
      <c r="BH65" s="347" t="str">
        <f t="shared" si="46"/>
        <v/>
      </c>
      <c r="BI65" s="348" t="str">
        <f t="shared" si="47"/>
        <v/>
      </c>
      <c r="BJ65" s="348" t="str">
        <f t="shared" si="48"/>
        <v/>
      </c>
      <c r="BK65" s="486" t="str">
        <f t="shared" si="49"/>
        <v/>
      </c>
      <c r="BL65" s="349" t="str">
        <f t="shared" si="56"/>
        <v/>
      </c>
      <c r="BM65" s="135" t="str">
        <f t="shared" si="57"/>
        <v/>
      </c>
      <c r="BN65" s="136" t="str">
        <f t="shared" si="58"/>
        <v/>
      </c>
      <c r="BO65" s="137" t="str">
        <f t="shared" si="59"/>
        <v/>
      </c>
      <c r="BP65" s="135" t="str">
        <f t="shared" si="60"/>
        <v/>
      </c>
      <c r="BQ65" s="136" t="str">
        <f t="shared" si="61"/>
        <v/>
      </c>
      <c r="BR65" s="137" t="str">
        <f t="shared" si="62"/>
        <v/>
      </c>
      <c r="BS65" s="135" t="str">
        <f t="shared" si="63"/>
        <v/>
      </c>
      <c r="BT65" s="140" t="str">
        <f t="shared" si="64"/>
        <v/>
      </c>
      <c r="BU65" s="348" t="str">
        <f t="shared" si="50"/>
        <v/>
      </c>
      <c r="BV65" s="348" t="str">
        <f t="shared" si="51"/>
        <v/>
      </c>
      <c r="BW65" s="348" t="str">
        <f t="shared" si="52"/>
        <v/>
      </c>
      <c r="BX65" s="350" t="str">
        <f t="shared" si="53"/>
        <v/>
      </c>
      <c r="BY65" s="351" t="str">
        <f t="shared" si="54"/>
        <v/>
      </c>
    </row>
    <row r="66" spans="1:77" s="5" customFormat="1" ht="15.6" x14ac:dyDescent="0.3">
      <c r="A66" s="141">
        <v>45</v>
      </c>
      <c r="B66" s="333"/>
      <c r="C66" s="22"/>
      <c r="D66" s="754"/>
      <c r="E66" s="756"/>
      <c r="F66" s="758"/>
      <c r="G66" s="49"/>
      <c r="H66" s="334"/>
      <c r="I66" s="334"/>
      <c r="J66" s="335"/>
      <c r="K66" s="336"/>
      <c r="L66" s="38" t="str">
        <f t="shared" si="0"/>
        <v/>
      </c>
      <c r="M66" s="38" t="str">
        <f t="shared" si="1"/>
        <v/>
      </c>
      <c r="N66" s="38" t="str">
        <f t="shared" si="2"/>
        <v/>
      </c>
      <c r="O66" s="39" t="str">
        <f t="shared" si="3"/>
        <v/>
      </c>
      <c r="P66" s="40" t="str">
        <f t="shared" si="55"/>
        <v/>
      </c>
      <c r="Q66" s="77" t="str">
        <f t="shared" si="4"/>
        <v/>
      </c>
      <c r="R66" s="337" t="str">
        <f t="shared" si="5"/>
        <v/>
      </c>
      <c r="S66" s="40" t="str">
        <f t="shared" si="6"/>
        <v/>
      </c>
      <c r="T66" s="77" t="str">
        <f t="shared" si="7"/>
        <v/>
      </c>
      <c r="U66" s="337" t="str">
        <f t="shared" si="8"/>
        <v/>
      </c>
      <c r="V66" s="40" t="str">
        <f t="shared" si="9"/>
        <v/>
      </c>
      <c r="W66" s="77" t="str">
        <f t="shared" si="10"/>
        <v/>
      </c>
      <c r="X66" s="41" t="str">
        <f t="shared" si="11"/>
        <v/>
      </c>
      <c r="Y66" s="41" t="str">
        <f t="shared" si="12"/>
        <v/>
      </c>
      <c r="Z66" s="41" t="str">
        <f t="shared" si="13"/>
        <v/>
      </c>
      <c r="AA66" s="42" t="str">
        <f t="shared" si="14"/>
        <v/>
      </c>
      <c r="AB66" s="338">
        <f t="shared" si="15"/>
        <v>0</v>
      </c>
      <c r="AC66" s="338" t="str">
        <f t="shared" si="16"/>
        <v/>
      </c>
      <c r="AD66" s="338" t="str">
        <f t="shared" si="17"/>
        <v/>
      </c>
      <c r="AE66" s="339" t="str">
        <f t="shared" si="18"/>
        <v/>
      </c>
      <c r="AF66" s="339" t="str">
        <f t="shared" si="19"/>
        <v/>
      </c>
      <c r="AG66" s="340" t="str">
        <f t="shared" si="20"/>
        <v/>
      </c>
      <c r="AH66" s="339" t="str">
        <f t="shared" si="21"/>
        <v/>
      </c>
      <c r="AI66" s="339" t="str">
        <f t="shared" si="22"/>
        <v/>
      </c>
      <c r="AJ66" s="340" t="str">
        <f t="shared" si="23"/>
        <v/>
      </c>
      <c r="AK66" s="339" t="str">
        <f t="shared" si="24"/>
        <v/>
      </c>
      <c r="AL66" s="339" t="str">
        <f t="shared" si="25"/>
        <v/>
      </c>
      <c r="AM66" s="340" t="str">
        <f t="shared" si="26"/>
        <v/>
      </c>
      <c r="AN66" s="341" t="str">
        <f t="shared" si="27"/>
        <v/>
      </c>
      <c r="AO66" s="342" t="str">
        <f t="shared" si="28"/>
        <v/>
      </c>
      <c r="AP66" s="339" t="str">
        <f t="shared" si="29"/>
        <v/>
      </c>
      <c r="AQ66" s="340" t="str">
        <f t="shared" si="30"/>
        <v/>
      </c>
      <c r="AR66" s="342" t="str">
        <f t="shared" si="31"/>
        <v/>
      </c>
      <c r="AS66" s="339" t="str">
        <f t="shared" si="32"/>
        <v/>
      </c>
      <c r="AT66" s="340" t="str">
        <f t="shared" si="33"/>
        <v/>
      </c>
      <c r="AU66" s="342" t="str">
        <f t="shared" si="34"/>
        <v/>
      </c>
      <c r="AV66" s="339" t="str">
        <f t="shared" si="35"/>
        <v/>
      </c>
      <c r="AW66" s="340" t="str">
        <f t="shared" si="36"/>
        <v/>
      </c>
      <c r="AX66" s="343"/>
      <c r="AY66" s="340" t="str">
        <f t="shared" si="37"/>
        <v/>
      </c>
      <c r="AZ66" s="340" t="str">
        <f t="shared" si="38"/>
        <v/>
      </c>
      <c r="BA66" s="344" t="str">
        <f t="shared" si="39"/>
        <v/>
      </c>
      <c r="BB66" s="345" t="str">
        <f t="shared" si="40"/>
        <v/>
      </c>
      <c r="BC66" s="346" t="str">
        <f t="shared" si="41"/>
        <v/>
      </c>
      <c r="BD66" s="344" t="str">
        <f t="shared" si="42"/>
        <v/>
      </c>
      <c r="BE66" s="345" t="str">
        <f t="shared" si="43"/>
        <v/>
      </c>
      <c r="BF66" s="346" t="str">
        <f t="shared" si="44"/>
        <v/>
      </c>
      <c r="BG66" s="344" t="str">
        <f t="shared" si="45"/>
        <v/>
      </c>
      <c r="BH66" s="347" t="str">
        <f t="shared" si="46"/>
        <v/>
      </c>
      <c r="BI66" s="348" t="str">
        <f t="shared" si="47"/>
        <v/>
      </c>
      <c r="BJ66" s="348" t="str">
        <f t="shared" si="48"/>
        <v/>
      </c>
      <c r="BK66" s="486" t="str">
        <f t="shared" si="49"/>
        <v/>
      </c>
      <c r="BL66" s="349" t="str">
        <f t="shared" si="56"/>
        <v/>
      </c>
      <c r="BM66" s="135" t="str">
        <f t="shared" si="57"/>
        <v/>
      </c>
      <c r="BN66" s="136" t="str">
        <f t="shared" si="58"/>
        <v/>
      </c>
      <c r="BO66" s="137" t="str">
        <f t="shared" si="59"/>
        <v/>
      </c>
      <c r="BP66" s="135" t="str">
        <f t="shared" si="60"/>
        <v/>
      </c>
      <c r="BQ66" s="136" t="str">
        <f t="shared" si="61"/>
        <v/>
      </c>
      <c r="BR66" s="137" t="str">
        <f t="shared" si="62"/>
        <v/>
      </c>
      <c r="BS66" s="135" t="str">
        <f t="shared" si="63"/>
        <v/>
      </c>
      <c r="BT66" s="140" t="str">
        <f t="shared" si="64"/>
        <v/>
      </c>
      <c r="BU66" s="348" t="str">
        <f t="shared" si="50"/>
        <v/>
      </c>
      <c r="BV66" s="348" t="str">
        <f t="shared" si="51"/>
        <v/>
      </c>
      <c r="BW66" s="348" t="str">
        <f t="shared" si="52"/>
        <v/>
      </c>
      <c r="BX66" s="350" t="str">
        <f t="shared" si="53"/>
        <v/>
      </c>
      <c r="BY66" s="351" t="str">
        <f t="shared" si="54"/>
        <v/>
      </c>
    </row>
    <row r="67" spans="1:77" s="5" customFormat="1" ht="15.6" x14ac:dyDescent="0.3">
      <c r="A67" s="141">
        <v>46</v>
      </c>
      <c r="B67" s="333"/>
      <c r="C67" s="22"/>
      <c r="D67" s="754"/>
      <c r="E67" s="756"/>
      <c r="F67" s="758"/>
      <c r="G67" s="49"/>
      <c r="H67" s="334"/>
      <c r="I67" s="334"/>
      <c r="J67" s="335"/>
      <c r="K67" s="336"/>
      <c r="L67" s="38" t="str">
        <f t="shared" si="0"/>
        <v/>
      </c>
      <c r="M67" s="38" t="str">
        <f t="shared" si="1"/>
        <v/>
      </c>
      <c r="N67" s="38" t="str">
        <f t="shared" si="2"/>
        <v/>
      </c>
      <c r="O67" s="39" t="str">
        <f t="shared" si="3"/>
        <v/>
      </c>
      <c r="P67" s="40" t="str">
        <f t="shared" si="55"/>
        <v/>
      </c>
      <c r="Q67" s="77" t="str">
        <f t="shared" si="4"/>
        <v/>
      </c>
      <c r="R67" s="337" t="str">
        <f t="shared" si="5"/>
        <v/>
      </c>
      <c r="S67" s="40" t="str">
        <f t="shared" si="6"/>
        <v/>
      </c>
      <c r="T67" s="77" t="str">
        <f t="shared" si="7"/>
        <v/>
      </c>
      <c r="U67" s="337" t="str">
        <f t="shared" si="8"/>
        <v/>
      </c>
      <c r="V67" s="40" t="str">
        <f t="shared" si="9"/>
        <v/>
      </c>
      <c r="W67" s="77" t="str">
        <f t="shared" si="10"/>
        <v/>
      </c>
      <c r="X67" s="41" t="str">
        <f t="shared" si="11"/>
        <v/>
      </c>
      <c r="Y67" s="41" t="str">
        <f t="shared" si="12"/>
        <v/>
      </c>
      <c r="Z67" s="41" t="str">
        <f t="shared" si="13"/>
        <v/>
      </c>
      <c r="AA67" s="42" t="str">
        <f t="shared" si="14"/>
        <v/>
      </c>
      <c r="AB67" s="338">
        <f t="shared" si="15"/>
        <v>0</v>
      </c>
      <c r="AC67" s="338" t="str">
        <f t="shared" si="16"/>
        <v/>
      </c>
      <c r="AD67" s="338" t="str">
        <f t="shared" si="17"/>
        <v/>
      </c>
      <c r="AE67" s="339" t="str">
        <f t="shared" si="18"/>
        <v/>
      </c>
      <c r="AF67" s="339" t="str">
        <f t="shared" si="19"/>
        <v/>
      </c>
      <c r="AG67" s="340" t="str">
        <f t="shared" si="20"/>
        <v/>
      </c>
      <c r="AH67" s="339" t="str">
        <f t="shared" si="21"/>
        <v/>
      </c>
      <c r="AI67" s="339" t="str">
        <f t="shared" si="22"/>
        <v/>
      </c>
      <c r="AJ67" s="340" t="str">
        <f t="shared" si="23"/>
        <v/>
      </c>
      <c r="AK67" s="339" t="str">
        <f t="shared" si="24"/>
        <v/>
      </c>
      <c r="AL67" s="339" t="str">
        <f t="shared" si="25"/>
        <v/>
      </c>
      <c r="AM67" s="340" t="str">
        <f t="shared" si="26"/>
        <v/>
      </c>
      <c r="AN67" s="341" t="str">
        <f t="shared" si="27"/>
        <v/>
      </c>
      <c r="AO67" s="342" t="str">
        <f t="shared" si="28"/>
        <v/>
      </c>
      <c r="AP67" s="339" t="str">
        <f t="shared" si="29"/>
        <v/>
      </c>
      <c r="AQ67" s="340" t="str">
        <f t="shared" si="30"/>
        <v/>
      </c>
      <c r="AR67" s="342" t="str">
        <f t="shared" si="31"/>
        <v/>
      </c>
      <c r="AS67" s="339" t="str">
        <f t="shared" si="32"/>
        <v/>
      </c>
      <c r="AT67" s="340" t="str">
        <f t="shared" si="33"/>
        <v/>
      </c>
      <c r="AU67" s="342" t="str">
        <f t="shared" si="34"/>
        <v/>
      </c>
      <c r="AV67" s="339" t="str">
        <f t="shared" si="35"/>
        <v/>
      </c>
      <c r="AW67" s="340" t="str">
        <f t="shared" si="36"/>
        <v/>
      </c>
      <c r="AX67" s="343"/>
      <c r="AY67" s="340" t="str">
        <f t="shared" si="37"/>
        <v/>
      </c>
      <c r="AZ67" s="340" t="str">
        <f t="shared" si="38"/>
        <v/>
      </c>
      <c r="BA67" s="344" t="str">
        <f t="shared" si="39"/>
        <v/>
      </c>
      <c r="BB67" s="345" t="str">
        <f t="shared" si="40"/>
        <v/>
      </c>
      <c r="BC67" s="346" t="str">
        <f t="shared" si="41"/>
        <v/>
      </c>
      <c r="BD67" s="344" t="str">
        <f t="shared" si="42"/>
        <v/>
      </c>
      <c r="BE67" s="345" t="str">
        <f t="shared" si="43"/>
        <v/>
      </c>
      <c r="BF67" s="346" t="str">
        <f t="shared" si="44"/>
        <v/>
      </c>
      <c r="BG67" s="344" t="str">
        <f t="shared" si="45"/>
        <v/>
      </c>
      <c r="BH67" s="347" t="str">
        <f t="shared" si="46"/>
        <v/>
      </c>
      <c r="BI67" s="348" t="str">
        <f t="shared" si="47"/>
        <v/>
      </c>
      <c r="BJ67" s="348" t="str">
        <f t="shared" si="48"/>
        <v/>
      </c>
      <c r="BK67" s="486" t="str">
        <f t="shared" si="49"/>
        <v/>
      </c>
      <c r="BL67" s="349" t="str">
        <f t="shared" si="56"/>
        <v/>
      </c>
      <c r="BM67" s="135" t="str">
        <f t="shared" si="57"/>
        <v/>
      </c>
      <c r="BN67" s="136" t="str">
        <f t="shared" si="58"/>
        <v/>
      </c>
      <c r="BO67" s="137" t="str">
        <f t="shared" si="59"/>
        <v/>
      </c>
      <c r="BP67" s="135" t="str">
        <f t="shared" si="60"/>
        <v/>
      </c>
      <c r="BQ67" s="136" t="str">
        <f t="shared" si="61"/>
        <v/>
      </c>
      <c r="BR67" s="137" t="str">
        <f t="shared" si="62"/>
        <v/>
      </c>
      <c r="BS67" s="135" t="str">
        <f t="shared" si="63"/>
        <v/>
      </c>
      <c r="BT67" s="140" t="str">
        <f t="shared" si="64"/>
        <v/>
      </c>
      <c r="BU67" s="348" t="str">
        <f t="shared" si="50"/>
        <v/>
      </c>
      <c r="BV67" s="348" t="str">
        <f t="shared" si="51"/>
        <v/>
      </c>
      <c r="BW67" s="348" t="str">
        <f t="shared" si="52"/>
        <v/>
      </c>
      <c r="BX67" s="350" t="str">
        <f t="shared" si="53"/>
        <v/>
      </c>
      <c r="BY67" s="351" t="str">
        <f t="shared" si="54"/>
        <v/>
      </c>
    </row>
    <row r="68" spans="1:77" s="5" customFormat="1" ht="15.6" x14ac:dyDescent="0.3">
      <c r="A68" s="141">
        <v>47</v>
      </c>
      <c r="B68" s="333"/>
      <c r="C68" s="22"/>
      <c r="D68" s="754"/>
      <c r="E68" s="756"/>
      <c r="F68" s="758"/>
      <c r="G68" s="49"/>
      <c r="H68" s="334"/>
      <c r="I68" s="334"/>
      <c r="J68" s="335"/>
      <c r="K68" s="336"/>
      <c r="L68" s="38" t="str">
        <f t="shared" si="0"/>
        <v/>
      </c>
      <c r="M68" s="38" t="str">
        <f t="shared" si="1"/>
        <v/>
      </c>
      <c r="N68" s="38" t="str">
        <f t="shared" si="2"/>
        <v/>
      </c>
      <c r="O68" s="39" t="str">
        <f t="shared" si="3"/>
        <v/>
      </c>
      <c r="P68" s="40" t="str">
        <f t="shared" si="55"/>
        <v/>
      </c>
      <c r="Q68" s="77" t="str">
        <f t="shared" si="4"/>
        <v/>
      </c>
      <c r="R68" s="337" t="str">
        <f t="shared" si="5"/>
        <v/>
      </c>
      <c r="S68" s="40" t="str">
        <f t="shared" si="6"/>
        <v/>
      </c>
      <c r="T68" s="77" t="str">
        <f t="shared" si="7"/>
        <v/>
      </c>
      <c r="U68" s="337" t="str">
        <f t="shared" si="8"/>
        <v/>
      </c>
      <c r="V68" s="40" t="str">
        <f t="shared" si="9"/>
        <v/>
      </c>
      <c r="W68" s="77" t="str">
        <f t="shared" si="10"/>
        <v/>
      </c>
      <c r="X68" s="41" t="str">
        <f t="shared" si="11"/>
        <v/>
      </c>
      <c r="Y68" s="41" t="str">
        <f t="shared" si="12"/>
        <v/>
      </c>
      <c r="Z68" s="41" t="str">
        <f t="shared" si="13"/>
        <v/>
      </c>
      <c r="AA68" s="42" t="str">
        <f t="shared" si="14"/>
        <v/>
      </c>
      <c r="AB68" s="338">
        <f t="shared" si="15"/>
        <v>0</v>
      </c>
      <c r="AC68" s="338" t="str">
        <f t="shared" si="16"/>
        <v/>
      </c>
      <c r="AD68" s="338" t="str">
        <f t="shared" si="17"/>
        <v/>
      </c>
      <c r="AE68" s="339" t="str">
        <f t="shared" si="18"/>
        <v/>
      </c>
      <c r="AF68" s="339" t="str">
        <f t="shared" si="19"/>
        <v/>
      </c>
      <c r="AG68" s="340" t="str">
        <f t="shared" si="20"/>
        <v/>
      </c>
      <c r="AH68" s="339" t="str">
        <f t="shared" si="21"/>
        <v/>
      </c>
      <c r="AI68" s="339" t="str">
        <f t="shared" si="22"/>
        <v/>
      </c>
      <c r="AJ68" s="340" t="str">
        <f t="shared" si="23"/>
        <v/>
      </c>
      <c r="AK68" s="339" t="str">
        <f t="shared" si="24"/>
        <v/>
      </c>
      <c r="AL68" s="339" t="str">
        <f t="shared" si="25"/>
        <v/>
      </c>
      <c r="AM68" s="340" t="str">
        <f t="shared" si="26"/>
        <v/>
      </c>
      <c r="AN68" s="341" t="str">
        <f t="shared" si="27"/>
        <v/>
      </c>
      <c r="AO68" s="342" t="str">
        <f t="shared" si="28"/>
        <v/>
      </c>
      <c r="AP68" s="339" t="str">
        <f t="shared" si="29"/>
        <v/>
      </c>
      <c r="AQ68" s="340" t="str">
        <f t="shared" si="30"/>
        <v/>
      </c>
      <c r="AR68" s="342" t="str">
        <f t="shared" si="31"/>
        <v/>
      </c>
      <c r="AS68" s="339" t="str">
        <f t="shared" si="32"/>
        <v/>
      </c>
      <c r="AT68" s="340" t="str">
        <f t="shared" si="33"/>
        <v/>
      </c>
      <c r="AU68" s="342" t="str">
        <f t="shared" si="34"/>
        <v/>
      </c>
      <c r="AV68" s="339" t="str">
        <f t="shared" si="35"/>
        <v/>
      </c>
      <c r="AW68" s="340" t="str">
        <f t="shared" si="36"/>
        <v/>
      </c>
      <c r="AX68" s="343"/>
      <c r="AY68" s="340" t="str">
        <f t="shared" si="37"/>
        <v/>
      </c>
      <c r="AZ68" s="340" t="str">
        <f t="shared" si="38"/>
        <v/>
      </c>
      <c r="BA68" s="344" t="str">
        <f t="shared" si="39"/>
        <v/>
      </c>
      <c r="BB68" s="345" t="str">
        <f t="shared" si="40"/>
        <v/>
      </c>
      <c r="BC68" s="346" t="str">
        <f t="shared" si="41"/>
        <v/>
      </c>
      <c r="BD68" s="344" t="str">
        <f t="shared" si="42"/>
        <v/>
      </c>
      <c r="BE68" s="345" t="str">
        <f t="shared" si="43"/>
        <v/>
      </c>
      <c r="BF68" s="346" t="str">
        <f t="shared" si="44"/>
        <v/>
      </c>
      <c r="BG68" s="344" t="str">
        <f t="shared" si="45"/>
        <v/>
      </c>
      <c r="BH68" s="347" t="str">
        <f t="shared" si="46"/>
        <v/>
      </c>
      <c r="BI68" s="348" t="str">
        <f t="shared" si="47"/>
        <v/>
      </c>
      <c r="BJ68" s="348" t="str">
        <f t="shared" si="48"/>
        <v/>
      </c>
      <c r="BK68" s="486" t="str">
        <f t="shared" si="49"/>
        <v/>
      </c>
      <c r="BL68" s="349" t="str">
        <f t="shared" si="56"/>
        <v/>
      </c>
      <c r="BM68" s="135" t="str">
        <f t="shared" si="57"/>
        <v/>
      </c>
      <c r="BN68" s="136" t="str">
        <f t="shared" si="58"/>
        <v/>
      </c>
      <c r="BO68" s="137" t="str">
        <f t="shared" si="59"/>
        <v/>
      </c>
      <c r="BP68" s="135" t="str">
        <f t="shared" si="60"/>
        <v/>
      </c>
      <c r="BQ68" s="136" t="str">
        <f t="shared" si="61"/>
        <v/>
      </c>
      <c r="BR68" s="137" t="str">
        <f t="shared" si="62"/>
        <v/>
      </c>
      <c r="BS68" s="135" t="str">
        <f t="shared" si="63"/>
        <v/>
      </c>
      <c r="BT68" s="140" t="str">
        <f t="shared" si="64"/>
        <v/>
      </c>
      <c r="BU68" s="348" t="str">
        <f t="shared" si="50"/>
        <v/>
      </c>
      <c r="BV68" s="348" t="str">
        <f t="shared" si="51"/>
        <v/>
      </c>
      <c r="BW68" s="348" t="str">
        <f t="shared" si="52"/>
        <v/>
      </c>
      <c r="BX68" s="350" t="str">
        <f t="shared" si="53"/>
        <v/>
      </c>
      <c r="BY68" s="351" t="str">
        <f t="shared" si="54"/>
        <v/>
      </c>
    </row>
    <row r="69" spans="1:77" s="5" customFormat="1" ht="15.6" x14ac:dyDescent="0.3">
      <c r="A69" s="141">
        <v>48</v>
      </c>
      <c r="B69" s="333"/>
      <c r="C69" s="22"/>
      <c r="D69" s="754"/>
      <c r="E69" s="756"/>
      <c r="F69" s="758"/>
      <c r="G69" s="49"/>
      <c r="H69" s="334"/>
      <c r="I69" s="334"/>
      <c r="J69" s="335"/>
      <c r="K69" s="336"/>
      <c r="L69" s="38" t="str">
        <f t="shared" si="0"/>
        <v/>
      </c>
      <c r="M69" s="38" t="str">
        <f t="shared" si="1"/>
        <v/>
      </c>
      <c r="N69" s="38" t="str">
        <f t="shared" si="2"/>
        <v/>
      </c>
      <c r="O69" s="39" t="str">
        <f t="shared" si="3"/>
        <v/>
      </c>
      <c r="P69" s="40" t="str">
        <f t="shared" si="55"/>
        <v/>
      </c>
      <c r="Q69" s="77" t="str">
        <f t="shared" si="4"/>
        <v/>
      </c>
      <c r="R69" s="337" t="str">
        <f t="shared" si="5"/>
        <v/>
      </c>
      <c r="S69" s="40" t="str">
        <f t="shared" si="6"/>
        <v/>
      </c>
      <c r="T69" s="77" t="str">
        <f t="shared" si="7"/>
        <v/>
      </c>
      <c r="U69" s="337" t="str">
        <f t="shared" si="8"/>
        <v/>
      </c>
      <c r="V69" s="40" t="str">
        <f t="shared" si="9"/>
        <v/>
      </c>
      <c r="W69" s="77" t="str">
        <f t="shared" si="10"/>
        <v/>
      </c>
      <c r="X69" s="41" t="str">
        <f t="shared" si="11"/>
        <v/>
      </c>
      <c r="Y69" s="41" t="str">
        <f t="shared" si="12"/>
        <v/>
      </c>
      <c r="Z69" s="41" t="str">
        <f t="shared" si="13"/>
        <v/>
      </c>
      <c r="AA69" s="42" t="str">
        <f t="shared" si="14"/>
        <v/>
      </c>
      <c r="AB69" s="338">
        <f t="shared" si="15"/>
        <v>0</v>
      </c>
      <c r="AC69" s="338" t="str">
        <f t="shared" si="16"/>
        <v/>
      </c>
      <c r="AD69" s="338" t="str">
        <f t="shared" si="17"/>
        <v/>
      </c>
      <c r="AE69" s="339" t="str">
        <f t="shared" si="18"/>
        <v/>
      </c>
      <c r="AF69" s="339" t="str">
        <f t="shared" si="19"/>
        <v/>
      </c>
      <c r="AG69" s="340" t="str">
        <f t="shared" si="20"/>
        <v/>
      </c>
      <c r="AH69" s="339" t="str">
        <f t="shared" si="21"/>
        <v/>
      </c>
      <c r="AI69" s="339" t="str">
        <f t="shared" si="22"/>
        <v/>
      </c>
      <c r="AJ69" s="340" t="str">
        <f t="shared" si="23"/>
        <v/>
      </c>
      <c r="AK69" s="339" t="str">
        <f t="shared" si="24"/>
        <v/>
      </c>
      <c r="AL69" s="339" t="str">
        <f t="shared" si="25"/>
        <v/>
      </c>
      <c r="AM69" s="340" t="str">
        <f t="shared" si="26"/>
        <v/>
      </c>
      <c r="AN69" s="341" t="str">
        <f t="shared" si="27"/>
        <v/>
      </c>
      <c r="AO69" s="342" t="str">
        <f t="shared" si="28"/>
        <v/>
      </c>
      <c r="AP69" s="339" t="str">
        <f t="shared" si="29"/>
        <v/>
      </c>
      <c r="AQ69" s="340" t="str">
        <f t="shared" si="30"/>
        <v/>
      </c>
      <c r="AR69" s="342" t="str">
        <f t="shared" si="31"/>
        <v/>
      </c>
      <c r="AS69" s="339" t="str">
        <f t="shared" si="32"/>
        <v/>
      </c>
      <c r="AT69" s="340" t="str">
        <f t="shared" si="33"/>
        <v/>
      </c>
      <c r="AU69" s="342" t="str">
        <f t="shared" si="34"/>
        <v/>
      </c>
      <c r="AV69" s="339" t="str">
        <f t="shared" si="35"/>
        <v/>
      </c>
      <c r="AW69" s="340" t="str">
        <f t="shared" si="36"/>
        <v/>
      </c>
      <c r="AX69" s="343"/>
      <c r="AY69" s="340" t="str">
        <f t="shared" si="37"/>
        <v/>
      </c>
      <c r="AZ69" s="340" t="str">
        <f t="shared" si="38"/>
        <v/>
      </c>
      <c r="BA69" s="344" t="str">
        <f t="shared" si="39"/>
        <v/>
      </c>
      <c r="BB69" s="345" t="str">
        <f t="shared" si="40"/>
        <v/>
      </c>
      <c r="BC69" s="346" t="str">
        <f t="shared" si="41"/>
        <v/>
      </c>
      <c r="BD69" s="344" t="str">
        <f t="shared" si="42"/>
        <v/>
      </c>
      <c r="BE69" s="345" t="str">
        <f t="shared" si="43"/>
        <v/>
      </c>
      <c r="BF69" s="346" t="str">
        <f t="shared" si="44"/>
        <v/>
      </c>
      <c r="BG69" s="344" t="str">
        <f t="shared" si="45"/>
        <v/>
      </c>
      <c r="BH69" s="347" t="str">
        <f t="shared" si="46"/>
        <v/>
      </c>
      <c r="BI69" s="348" t="str">
        <f t="shared" si="47"/>
        <v/>
      </c>
      <c r="BJ69" s="348" t="str">
        <f t="shared" si="48"/>
        <v/>
      </c>
      <c r="BK69" s="486" t="str">
        <f t="shared" si="49"/>
        <v/>
      </c>
      <c r="BL69" s="349" t="str">
        <f t="shared" si="56"/>
        <v/>
      </c>
      <c r="BM69" s="135" t="str">
        <f t="shared" si="57"/>
        <v/>
      </c>
      <c r="BN69" s="136" t="str">
        <f t="shared" si="58"/>
        <v/>
      </c>
      <c r="BO69" s="137" t="str">
        <f t="shared" si="59"/>
        <v/>
      </c>
      <c r="BP69" s="135" t="str">
        <f t="shared" si="60"/>
        <v/>
      </c>
      <c r="BQ69" s="136" t="str">
        <f t="shared" si="61"/>
        <v/>
      </c>
      <c r="BR69" s="137" t="str">
        <f t="shared" si="62"/>
        <v/>
      </c>
      <c r="BS69" s="135" t="str">
        <f t="shared" si="63"/>
        <v/>
      </c>
      <c r="BT69" s="140" t="str">
        <f t="shared" si="64"/>
        <v/>
      </c>
      <c r="BU69" s="348" t="str">
        <f t="shared" si="50"/>
        <v/>
      </c>
      <c r="BV69" s="348" t="str">
        <f t="shared" si="51"/>
        <v/>
      </c>
      <c r="BW69" s="348" t="str">
        <f t="shared" si="52"/>
        <v/>
      </c>
      <c r="BX69" s="350" t="str">
        <f t="shared" si="53"/>
        <v/>
      </c>
      <c r="BY69" s="351" t="str">
        <f t="shared" si="54"/>
        <v/>
      </c>
    </row>
    <row r="70" spans="1:77" s="5" customFormat="1" ht="15.6" x14ac:dyDescent="0.3">
      <c r="A70" s="141">
        <v>49</v>
      </c>
      <c r="B70" s="333"/>
      <c r="C70" s="22"/>
      <c r="D70" s="754"/>
      <c r="E70" s="756"/>
      <c r="F70" s="758"/>
      <c r="G70" s="49"/>
      <c r="H70" s="334"/>
      <c r="I70" s="334"/>
      <c r="J70" s="335"/>
      <c r="K70" s="336"/>
      <c r="L70" s="38" t="str">
        <f t="shared" si="0"/>
        <v/>
      </c>
      <c r="M70" s="38" t="str">
        <f t="shared" si="1"/>
        <v/>
      </c>
      <c r="N70" s="38" t="str">
        <f t="shared" si="2"/>
        <v/>
      </c>
      <c r="O70" s="39" t="str">
        <f t="shared" si="3"/>
        <v/>
      </c>
      <c r="P70" s="40" t="str">
        <f t="shared" si="55"/>
        <v/>
      </c>
      <c r="Q70" s="77" t="str">
        <f t="shared" si="4"/>
        <v/>
      </c>
      <c r="R70" s="337" t="str">
        <f t="shared" si="5"/>
        <v/>
      </c>
      <c r="S70" s="40" t="str">
        <f t="shared" si="6"/>
        <v/>
      </c>
      <c r="T70" s="77" t="str">
        <f t="shared" si="7"/>
        <v/>
      </c>
      <c r="U70" s="337" t="str">
        <f t="shared" si="8"/>
        <v/>
      </c>
      <c r="V70" s="40" t="str">
        <f t="shared" si="9"/>
        <v/>
      </c>
      <c r="W70" s="77" t="str">
        <f t="shared" si="10"/>
        <v/>
      </c>
      <c r="X70" s="41" t="str">
        <f t="shared" si="11"/>
        <v/>
      </c>
      <c r="Y70" s="41" t="str">
        <f t="shared" si="12"/>
        <v/>
      </c>
      <c r="Z70" s="41" t="str">
        <f t="shared" si="13"/>
        <v/>
      </c>
      <c r="AA70" s="42" t="str">
        <f t="shared" si="14"/>
        <v/>
      </c>
      <c r="AB70" s="338">
        <f t="shared" si="15"/>
        <v>0</v>
      </c>
      <c r="AC70" s="338" t="str">
        <f t="shared" si="16"/>
        <v/>
      </c>
      <c r="AD70" s="338" t="str">
        <f t="shared" si="17"/>
        <v/>
      </c>
      <c r="AE70" s="339" t="str">
        <f t="shared" si="18"/>
        <v/>
      </c>
      <c r="AF70" s="339" t="str">
        <f t="shared" si="19"/>
        <v/>
      </c>
      <c r="AG70" s="340" t="str">
        <f t="shared" si="20"/>
        <v/>
      </c>
      <c r="AH70" s="339" t="str">
        <f t="shared" si="21"/>
        <v/>
      </c>
      <c r="AI70" s="339" t="str">
        <f t="shared" si="22"/>
        <v/>
      </c>
      <c r="AJ70" s="340" t="str">
        <f t="shared" si="23"/>
        <v/>
      </c>
      <c r="AK70" s="339" t="str">
        <f t="shared" si="24"/>
        <v/>
      </c>
      <c r="AL70" s="339" t="str">
        <f t="shared" si="25"/>
        <v/>
      </c>
      <c r="AM70" s="340" t="str">
        <f t="shared" si="26"/>
        <v/>
      </c>
      <c r="AN70" s="341" t="str">
        <f t="shared" si="27"/>
        <v/>
      </c>
      <c r="AO70" s="342" t="str">
        <f t="shared" si="28"/>
        <v/>
      </c>
      <c r="AP70" s="339" t="str">
        <f t="shared" si="29"/>
        <v/>
      </c>
      <c r="AQ70" s="340" t="str">
        <f t="shared" si="30"/>
        <v/>
      </c>
      <c r="AR70" s="342" t="str">
        <f t="shared" si="31"/>
        <v/>
      </c>
      <c r="AS70" s="339" t="str">
        <f t="shared" si="32"/>
        <v/>
      </c>
      <c r="AT70" s="340" t="str">
        <f t="shared" si="33"/>
        <v/>
      </c>
      <c r="AU70" s="342" t="str">
        <f t="shared" si="34"/>
        <v/>
      </c>
      <c r="AV70" s="339" t="str">
        <f t="shared" si="35"/>
        <v/>
      </c>
      <c r="AW70" s="340" t="str">
        <f t="shared" si="36"/>
        <v/>
      </c>
      <c r="AX70" s="343"/>
      <c r="AY70" s="340" t="str">
        <f t="shared" si="37"/>
        <v/>
      </c>
      <c r="AZ70" s="340" t="str">
        <f t="shared" si="38"/>
        <v/>
      </c>
      <c r="BA70" s="344" t="str">
        <f t="shared" si="39"/>
        <v/>
      </c>
      <c r="BB70" s="345" t="str">
        <f t="shared" si="40"/>
        <v/>
      </c>
      <c r="BC70" s="346" t="str">
        <f t="shared" si="41"/>
        <v/>
      </c>
      <c r="BD70" s="344" t="str">
        <f t="shared" si="42"/>
        <v/>
      </c>
      <c r="BE70" s="345" t="str">
        <f t="shared" si="43"/>
        <v/>
      </c>
      <c r="BF70" s="346" t="str">
        <f t="shared" si="44"/>
        <v/>
      </c>
      <c r="BG70" s="344" t="str">
        <f t="shared" si="45"/>
        <v/>
      </c>
      <c r="BH70" s="347" t="str">
        <f t="shared" si="46"/>
        <v/>
      </c>
      <c r="BI70" s="348" t="str">
        <f t="shared" si="47"/>
        <v/>
      </c>
      <c r="BJ70" s="348" t="str">
        <f t="shared" si="48"/>
        <v/>
      </c>
      <c r="BK70" s="486" t="str">
        <f t="shared" si="49"/>
        <v/>
      </c>
      <c r="BL70" s="349" t="str">
        <f t="shared" si="56"/>
        <v/>
      </c>
      <c r="BM70" s="135" t="str">
        <f t="shared" si="57"/>
        <v/>
      </c>
      <c r="BN70" s="136" t="str">
        <f t="shared" si="58"/>
        <v/>
      </c>
      <c r="BO70" s="137" t="str">
        <f t="shared" si="59"/>
        <v/>
      </c>
      <c r="BP70" s="135" t="str">
        <f t="shared" si="60"/>
        <v/>
      </c>
      <c r="BQ70" s="136" t="str">
        <f t="shared" si="61"/>
        <v/>
      </c>
      <c r="BR70" s="137" t="str">
        <f t="shared" si="62"/>
        <v/>
      </c>
      <c r="BS70" s="135" t="str">
        <f t="shared" si="63"/>
        <v/>
      </c>
      <c r="BT70" s="140" t="str">
        <f t="shared" si="64"/>
        <v/>
      </c>
      <c r="BU70" s="348" t="str">
        <f t="shared" si="50"/>
        <v/>
      </c>
      <c r="BV70" s="348" t="str">
        <f t="shared" si="51"/>
        <v/>
      </c>
      <c r="BW70" s="348" t="str">
        <f t="shared" si="52"/>
        <v/>
      </c>
      <c r="BX70" s="350" t="str">
        <f t="shared" si="53"/>
        <v/>
      </c>
      <c r="BY70" s="351" t="str">
        <f t="shared" si="54"/>
        <v/>
      </c>
    </row>
    <row r="71" spans="1:77" s="5" customFormat="1" ht="15.6" x14ac:dyDescent="0.3">
      <c r="A71" s="141">
        <v>50</v>
      </c>
      <c r="B71" s="333"/>
      <c r="C71" s="22"/>
      <c r="D71" s="754"/>
      <c r="E71" s="756"/>
      <c r="F71" s="758"/>
      <c r="G71" s="49"/>
      <c r="H71" s="334"/>
      <c r="I71" s="334"/>
      <c r="J71" s="335"/>
      <c r="K71" s="336"/>
      <c r="L71" s="38" t="str">
        <f t="shared" si="0"/>
        <v/>
      </c>
      <c r="M71" s="38" t="str">
        <f t="shared" si="1"/>
        <v/>
      </c>
      <c r="N71" s="38" t="str">
        <f t="shared" si="2"/>
        <v/>
      </c>
      <c r="O71" s="39" t="str">
        <f t="shared" si="3"/>
        <v/>
      </c>
      <c r="P71" s="40" t="str">
        <f t="shared" si="55"/>
        <v/>
      </c>
      <c r="Q71" s="77" t="str">
        <f t="shared" si="4"/>
        <v/>
      </c>
      <c r="R71" s="337" t="str">
        <f t="shared" si="5"/>
        <v/>
      </c>
      <c r="S71" s="40" t="str">
        <f t="shared" si="6"/>
        <v/>
      </c>
      <c r="T71" s="77" t="str">
        <f t="shared" si="7"/>
        <v/>
      </c>
      <c r="U71" s="337" t="str">
        <f t="shared" si="8"/>
        <v/>
      </c>
      <c r="V71" s="40" t="str">
        <f t="shared" si="9"/>
        <v/>
      </c>
      <c r="W71" s="77" t="str">
        <f t="shared" si="10"/>
        <v/>
      </c>
      <c r="X71" s="41" t="str">
        <f t="shared" si="11"/>
        <v/>
      </c>
      <c r="Y71" s="41" t="str">
        <f t="shared" si="12"/>
        <v/>
      </c>
      <c r="Z71" s="41" t="str">
        <f t="shared" si="13"/>
        <v/>
      </c>
      <c r="AA71" s="42" t="str">
        <f t="shared" si="14"/>
        <v/>
      </c>
      <c r="AB71" s="338">
        <f t="shared" si="15"/>
        <v>0</v>
      </c>
      <c r="AC71" s="338" t="str">
        <f t="shared" si="16"/>
        <v/>
      </c>
      <c r="AD71" s="338" t="str">
        <f t="shared" si="17"/>
        <v/>
      </c>
      <c r="AE71" s="339" t="str">
        <f t="shared" si="18"/>
        <v/>
      </c>
      <c r="AF71" s="339" t="str">
        <f t="shared" si="19"/>
        <v/>
      </c>
      <c r="AG71" s="340" t="str">
        <f t="shared" si="20"/>
        <v/>
      </c>
      <c r="AH71" s="339" t="str">
        <f t="shared" si="21"/>
        <v/>
      </c>
      <c r="AI71" s="339" t="str">
        <f t="shared" si="22"/>
        <v/>
      </c>
      <c r="AJ71" s="340" t="str">
        <f t="shared" si="23"/>
        <v/>
      </c>
      <c r="AK71" s="339" t="str">
        <f t="shared" si="24"/>
        <v/>
      </c>
      <c r="AL71" s="339" t="str">
        <f t="shared" si="25"/>
        <v/>
      </c>
      <c r="AM71" s="340" t="str">
        <f t="shared" si="26"/>
        <v/>
      </c>
      <c r="AN71" s="341" t="str">
        <f t="shared" si="27"/>
        <v/>
      </c>
      <c r="AO71" s="342" t="str">
        <f t="shared" si="28"/>
        <v/>
      </c>
      <c r="AP71" s="339" t="str">
        <f t="shared" si="29"/>
        <v/>
      </c>
      <c r="AQ71" s="340" t="str">
        <f t="shared" si="30"/>
        <v/>
      </c>
      <c r="AR71" s="342" t="str">
        <f t="shared" si="31"/>
        <v/>
      </c>
      <c r="AS71" s="339" t="str">
        <f t="shared" si="32"/>
        <v/>
      </c>
      <c r="AT71" s="340" t="str">
        <f t="shared" si="33"/>
        <v/>
      </c>
      <c r="AU71" s="342" t="str">
        <f t="shared" si="34"/>
        <v/>
      </c>
      <c r="AV71" s="339" t="str">
        <f t="shared" si="35"/>
        <v/>
      </c>
      <c r="AW71" s="340" t="str">
        <f t="shared" si="36"/>
        <v/>
      </c>
      <c r="AX71" s="343"/>
      <c r="AY71" s="340" t="str">
        <f t="shared" si="37"/>
        <v/>
      </c>
      <c r="AZ71" s="340" t="str">
        <f t="shared" si="38"/>
        <v/>
      </c>
      <c r="BA71" s="344" t="str">
        <f t="shared" si="39"/>
        <v/>
      </c>
      <c r="BB71" s="345" t="str">
        <f t="shared" si="40"/>
        <v/>
      </c>
      <c r="BC71" s="346" t="str">
        <f t="shared" si="41"/>
        <v/>
      </c>
      <c r="BD71" s="344" t="str">
        <f t="shared" si="42"/>
        <v/>
      </c>
      <c r="BE71" s="345" t="str">
        <f t="shared" si="43"/>
        <v/>
      </c>
      <c r="BF71" s="346" t="str">
        <f t="shared" si="44"/>
        <v/>
      </c>
      <c r="BG71" s="344" t="str">
        <f t="shared" si="45"/>
        <v/>
      </c>
      <c r="BH71" s="347" t="str">
        <f t="shared" si="46"/>
        <v/>
      </c>
      <c r="BI71" s="348" t="str">
        <f t="shared" si="47"/>
        <v/>
      </c>
      <c r="BJ71" s="348" t="str">
        <f t="shared" si="48"/>
        <v/>
      </c>
      <c r="BK71" s="486" t="str">
        <f t="shared" si="49"/>
        <v/>
      </c>
      <c r="BL71" s="349" t="str">
        <f t="shared" si="56"/>
        <v/>
      </c>
      <c r="BM71" s="135" t="str">
        <f t="shared" si="57"/>
        <v/>
      </c>
      <c r="BN71" s="136" t="str">
        <f t="shared" si="58"/>
        <v/>
      </c>
      <c r="BO71" s="137" t="str">
        <f t="shared" si="59"/>
        <v/>
      </c>
      <c r="BP71" s="135" t="str">
        <f t="shared" si="60"/>
        <v/>
      </c>
      <c r="BQ71" s="136" t="str">
        <f t="shared" si="61"/>
        <v/>
      </c>
      <c r="BR71" s="137" t="str">
        <f t="shared" si="62"/>
        <v/>
      </c>
      <c r="BS71" s="135" t="str">
        <f t="shared" si="63"/>
        <v/>
      </c>
      <c r="BT71" s="140" t="str">
        <f t="shared" si="64"/>
        <v/>
      </c>
      <c r="BU71" s="348" t="str">
        <f t="shared" si="50"/>
        <v/>
      </c>
      <c r="BV71" s="348" t="str">
        <f t="shared" si="51"/>
        <v/>
      </c>
      <c r="BW71" s="348" t="str">
        <f t="shared" si="52"/>
        <v/>
      </c>
      <c r="BX71" s="350" t="str">
        <f t="shared" si="53"/>
        <v/>
      </c>
      <c r="BY71" s="351" t="str">
        <f t="shared" si="54"/>
        <v/>
      </c>
    </row>
    <row r="72" spans="1:77" s="5" customFormat="1" ht="15.6" x14ac:dyDescent="0.3">
      <c r="A72" s="141">
        <v>51</v>
      </c>
      <c r="B72" s="333"/>
      <c r="C72" s="22"/>
      <c r="D72" s="754"/>
      <c r="E72" s="756"/>
      <c r="F72" s="758"/>
      <c r="G72" s="49"/>
      <c r="H72" s="334"/>
      <c r="I72" s="334"/>
      <c r="J72" s="335"/>
      <c r="K72" s="336"/>
      <c r="L72" s="38" t="str">
        <f t="shared" si="0"/>
        <v/>
      </c>
      <c r="M72" s="38" t="str">
        <f t="shared" si="1"/>
        <v/>
      </c>
      <c r="N72" s="38" t="str">
        <f t="shared" si="2"/>
        <v/>
      </c>
      <c r="O72" s="39" t="str">
        <f t="shared" si="3"/>
        <v/>
      </c>
      <c r="P72" s="40" t="str">
        <f t="shared" si="55"/>
        <v/>
      </c>
      <c r="Q72" s="77" t="str">
        <f t="shared" si="4"/>
        <v/>
      </c>
      <c r="R72" s="337" t="str">
        <f t="shared" si="5"/>
        <v/>
      </c>
      <c r="S72" s="40" t="str">
        <f t="shared" si="6"/>
        <v/>
      </c>
      <c r="T72" s="77" t="str">
        <f t="shared" si="7"/>
        <v/>
      </c>
      <c r="U72" s="337" t="str">
        <f t="shared" si="8"/>
        <v/>
      </c>
      <c r="V72" s="40" t="str">
        <f t="shared" si="9"/>
        <v/>
      </c>
      <c r="W72" s="77" t="str">
        <f t="shared" si="10"/>
        <v/>
      </c>
      <c r="X72" s="41" t="str">
        <f t="shared" si="11"/>
        <v/>
      </c>
      <c r="Y72" s="41" t="str">
        <f t="shared" si="12"/>
        <v/>
      </c>
      <c r="Z72" s="41" t="str">
        <f t="shared" si="13"/>
        <v/>
      </c>
      <c r="AA72" s="42" t="str">
        <f t="shared" si="14"/>
        <v/>
      </c>
      <c r="AB72" s="338">
        <f t="shared" si="15"/>
        <v>0</v>
      </c>
      <c r="AC72" s="338" t="str">
        <f t="shared" si="16"/>
        <v/>
      </c>
      <c r="AD72" s="338" t="str">
        <f t="shared" si="17"/>
        <v/>
      </c>
      <c r="AE72" s="339" t="str">
        <f t="shared" si="18"/>
        <v/>
      </c>
      <c r="AF72" s="339" t="str">
        <f t="shared" si="19"/>
        <v/>
      </c>
      <c r="AG72" s="340" t="str">
        <f t="shared" si="20"/>
        <v/>
      </c>
      <c r="AH72" s="339" t="str">
        <f t="shared" si="21"/>
        <v/>
      </c>
      <c r="AI72" s="339" t="str">
        <f t="shared" si="22"/>
        <v/>
      </c>
      <c r="AJ72" s="340" t="str">
        <f t="shared" si="23"/>
        <v/>
      </c>
      <c r="AK72" s="339" t="str">
        <f t="shared" si="24"/>
        <v/>
      </c>
      <c r="AL72" s="339" t="str">
        <f t="shared" si="25"/>
        <v/>
      </c>
      <c r="AM72" s="340" t="str">
        <f t="shared" si="26"/>
        <v/>
      </c>
      <c r="AN72" s="341" t="str">
        <f t="shared" si="27"/>
        <v/>
      </c>
      <c r="AO72" s="342" t="str">
        <f t="shared" si="28"/>
        <v/>
      </c>
      <c r="AP72" s="339" t="str">
        <f t="shared" si="29"/>
        <v/>
      </c>
      <c r="AQ72" s="340" t="str">
        <f t="shared" si="30"/>
        <v/>
      </c>
      <c r="AR72" s="342" t="str">
        <f t="shared" si="31"/>
        <v/>
      </c>
      <c r="AS72" s="339" t="str">
        <f t="shared" si="32"/>
        <v/>
      </c>
      <c r="AT72" s="340" t="str">
        <f t="shared" si="33"/>
        <v/>
      </c>
      <c r="AU72" s="342" t="str">
        <f t="shared" si="34"/>
        <v/>
      </c>
      <c r="AV72" s="339" t="str">
        <f t="shared" si="35"/>
        <v/>
      </c>
      <c r="AW72" s="340" t="str">
        <f t="shared" si="36"/>
        <v/>
      </c>
      <c r="AX72" s="343"/>
      <c r="AY72" s="340" t="str">
        <f t="shared" si="37"/>
        <v/>
      </c>
      <c r="AZ72" s="340" t="str">
        <f t="shared" si="38"/>
        <v/>
      </c>
      <c r="BA72" s="344" t="str">
        <f t="shared" si="39"/>
        <v/>
      </c>
      <c r="BB72" s="345" t="str">
        <f t="shared" si="40"/>
        <v/>
      </c>
      <c r="BC72" s="346" t="str">
        <f t="shared" si="41"/>
        <v/>
      </c>
      <c r="BD72" s="344" t="str">
        <f t="shared" si="42"/>
        <v/>
      </c>
      <c r="BE72" s="345" t="str">
        <f t="shared" si="43"/>
        <v/>
      </c>
      <c r="BF72" s="346" t="str">
        <f t="shared" si="44"/>
        <v/>
      </c>
      <c r="BG72" s="344" t="str">
        <f t="shared" si="45"/>
        <v/>
      </c>
      <c r="BH72" s="347" t="str">
        <f t="shared" si="46"/>
        <v/>
      </c>
      <c r="BI72" s="348" t="str">
        <f t="shared" si="47"/>
        <v/>
      </c>
      <c r="BJ72" s="348" t="str">
        <f t="shared" si="48"/>
        <v/>
      </c>
      <c r="BK72" s="486" t="str">
        <f t="shared" si="49"/>
        <v/>
      </c>
      <c r="BL72" s="349" t="str">
        <f t="shared" si="56"/>
        <v/>
      </c>
      <c r="BM72" s="135" t="str">
        <f t="shared" si="57"/>
        <v/>
      </c>
      <c r="BN72" s="136" t="str">
        <f t="shared" si="58"/>
        <v/>
      </c>
      <c r="BO72" s="137" t="str">
        <f t="shared" si="59"/>
        <v/>
      </c>
      <c r="BP72" s="135" t="str">
        <f t="shared" si="60"/>
        <v/>
      </c>
      <c r="BQ72" s="136" t="str">
        <f t="shared" si="61"/>
        <v/>
      </c>
      <c r="BR72" s="137" t="str">
        <f t="shared" si="62"/>
        <v/>
      </c>
      <c r="BS72" s="135" t="str">
        <f t="shared" si="63"/>
        <v/>
      </c>
      <c r="BT72" s="140" t="str">
        <f t="shared" si="64"/>
        <v/>
      </c>
      <c r="BU72" s="348" t="str">
        <f t="shared" si="50"/>
        <v/>
      </c>
      <c r="BV72" s="348" t="str">
        <f t="shared" si="51"/>
        <v/>
      </c>
      <c r="BW72" s="348" t="str">
        <f t="shared" si="52"/>
        <v/>
      </c>
      <c r="BX72" s="350" t="str">
        <f t="shared" si="53"/>
        <v/>
      </c>
      <c r="BY72" s="351" t="str">
        <f t="shared" si="54"/>
        <v/>
      </c>
    </row>
    <row r="73" spans="1:77" s="5" customFormat="1" ht="15.6" x14ac:dyDescent="0.3">
      <c r="A73" s="141">
        <v>52</v>
      </c>
      <c r="B73" s="333"/>
      <c r="C73" s="22"/>
      <c r="D73" s="754"/>
      <c r="E73" s="756"/>
      <c r="F73" s="758"/>
      <c r="G73" s="49"/>
      <c r="H73" s="334"/>
      <c r="I73" s="334"/>
      <c r="J73" s="335"/>
      <c r="K73" s="336"/>
      <c r="L73" s="38" t="str">
        <f t="shared" si="0"/>
        <v/>
      </c>
      <c r="M73" s="38" t="str">
        <f t="shared" si="1"/>
        <v/>
      </c>
      <c r="N73" s="38" t="str">
        <f t="shared" si="2"/>
        <v/>
      </c>
      <c r="O73" s="39" t="str">
        <f t="shared" si="3"/>
        <v/>
      </c>
      <c r="P73" s="40" t="str">
        <f t="shared" si="55"/>
        <v/>
      </c>
      <c r="Q73" s="77" t="str">
        <f t="shared" si="4"/>
        <v/>
      </c>
      <c r="R73" s="337" t="str">
        <f t="shared" si="5"/>
        <v/>
      </c>
      <c r="S73" s="40" t="str">
        <f t="shared" si="6"/>
        <v/>
      </c>
      <c r="T73" s="77" t="str">
        <f t="shared" si="7"/>
        <v/>
      </c>
      <c r="U73" s="337" t="str">
        <f t="shared" si="8"/>
        <v/>
      </c>
      <c r="V73" s="40" t="str">
        <f t="shared" si="9"/>
        <v/>
      </c>
      <c r="W73" s="77" t="str">
        <f t="shared" si="10"/>
        <v/>
      </c>
      <c r="X73" s="41" t="str">
        <f t="shared" si="11"/>
        <v/>
      </c>
      <c r="Y73" s="41" t="str">
        <f t="shared" si="12"/>
        <v/>
      </c>
      <c r="Z73" s="41" t="str">
        <f t="shared" si="13"/>
        <v/>
      </c>
      <c r="AA73" s="42" t="str">
        <f t="shared" si="14"/>
        <v/>
      </c>
      <c r="AB73" s="338">
        <f t="shared" si="15"/>
        <v>0</v>
      </c>
      <c r="AC73" s="338" t="str">
        <f t="shared" si="16"/>
        <v/>
      </c>
      <c r="AD73" s="338" t="str">
        <f t="shared" si="17"/>
        <v/>
      </c>
      <c r="AE73" s="339" t="str">
        <f t="shared" si="18"/>
        <v/>
      </c>
      <c r="AF73" s="339" t="str">
        <f t="shared" si="19"/>
        <v/>
      </c>
      <c r="AG73" s="340" t="str">
        <f t="shared" si="20"/>
        <v/>
      </c>
      <c r="AH73" s="339" t="str">
        <f t="shared" si="21"/>
        <v/>
      </c>
      <c r="AI73" s="339" t="str">
        <f t="shared" si="22"/>
        <v/>
      </c>
      <c r="AJ73" s="340" t="str">
        <f t="shared" si="23"/>
        <v/>
      </c>
      <c r="AK73" s="339" t="str">
        <f t="shared" si="24"/>
        <v/>
      </c>
      <c r="AL73" s="339" t="str">
        <f t="shared" si="25"/>
        <v/>
      </c>
      <c r="AM73" s="340" t="str">
        <f t="shared" si="26"/>
        <v/>
      </c>
      <c r="AN73" s="341" t="str">
        <f t="shared" si="27"/>
        <v/>
      </c>
      <c r="AO73" s="342" t="str">
        <f t="shared" si="28"/>
        <v/>
      </c>
      <c r="AP73" s="339" t="str">
        <f t="shared" si="29"/>
        <v/>
      </c>
      <c r="AQ73" s="340" t="str">
        <f t="shared" si="30"/>
        <v/>
      </c>
      <c r="AR73" s="342" t="str">
        <f t="shared" si="31"/>
        <v/>
      </c>
      <c r="AS73" s="339" t="str">
        <f t="shared" si="32"/>
        <v/>
      </c>
      <c r="AT73" s="340" t="str">
        <f t="shared" si="33"/>
        <v/>
      </c>
      <c r="AU73" s="342" t="str">
        <f t="shared" si="34"/>
        <v/>
      </c>
      <c r="AV73" s="339" t="str">
        <f t="shared" si="35"/>
        <v/>
      </c>
      <c r="AW73" s="340" t="str">
        <f t="shared" si="36"/>
        <v/>
      </c>
      <c r="AX73" s="343"/>
      <c r="AY73" s="340" t="str">
        <f t="shared" si="37"/>
        <v/>
      </c>
      <c r="AZ73" s="340" t="str">
        <f t="shared" si="38"/>
        <v/>
      </c>
      <c r="BA73" s="344" t="str">
        <f t="shared" si="39"/>
        <v/>
      </c>
      <c r="BB73" s="345" t="str">
        <f t="shared" si="40"/>
        <v/>
      </c>
      <c r="BC73" s="346" t="str">
        <f t="shared" si="41"/>
        <v/>
      </c>
      <c r="BD73" s="344" t="str">
        <f t="shared" si="42"/>
        <v/>
      </c>
      <c r="BE73" s="345" t="str">
        <f t="shared" si="43"/>
        <v/>
      </c>
      <c r="BF73" s="346" t="str">
        <f t="shared" si="44"/>
        <v/>
      </c>
      <c r="BG73" s="344" t="str">
        <f t="shared" si="45"/>
        <v/>
      </c>
      <c r="BH73" s="347" t="str">
        <f t="shared" si="46"/>
        <v/>
      </c>
      <c r="BI73" s="348" t="str">
        <f t="shared" si="47"/>
        <v/>
      </c>
      <c r="BJ73" s="348" t="str">
        <f t="shared" si="48"/>
        <v/>
      </c>
      <c r="BK73" s="486" t="str">
        <f t="shared" si="49"/>
        <v/>
      </c>
      <c r="BL73" s="349" t="str">
        <f t="shared" si="56"/>
        <v/>
      </c>
      <c r="BM73" s="135" t="str">
        <f t="shared" si="57"/>
        <v/>
      </c>
      <c r="BN73" s="136" t="str">
        <f t="shared" si="58"/>
        <v/>
      </c>
      <c r="BO73" s="137" t="str">
        <f t="shared" si="59"/>
        <v/>
      </c>
      <c r="BP73" s="135" t="str">
        <f t="shared" si="60"/>
        <v/>
      </c>
      <c r="BQ73" s="136" t="str">
        <f t="shared" si="61"/>
        <v/>
      </c>
      <c r="BR73" s="137" t="str">
        <f t="shared" si="62"/>
        <v/>
      </c>
      <c r="BS73" s="135" t="str">
        <f t="shared" si="63"/>
        <v/>
      </c>
      <c r="BT73" s="140" t="str">
        <f t="shared" si="64"/>
        <v/>
      </c>
      <c r="BU73" s="348" t="str">
        <f t="shared" si="50"/>
        <v/>
      </c>
      <c r="BV73" s="348" t="str">
        <f t="shared" si="51"/>
        <v/>
      </c>
      <c r="BW73" s="348" t="str">
        <f t="shared" si="52"/>
        <v/>
      </c>
      <c r="BX73" s="350" t="str">
        <f t="shared" si="53"/>
        <v/>
      </c>
      <c r="BY73" s="351" t="str">
        <f t="shared" si="54"/>
        <v/>
      </c>
    </row>
    <row r="74" spans="1:77" s="5" customFormat="1" ht="15.6" x14ac:dyDescent="0.3">
      <c r="A74" s="141">
        <v>53</v>
      </c>
      <c r="B74" s="333"/>
      <c r="C74" s="22"/>
      <c r="D74" s="754"/>
      <c r="E74" s="756"/>
      <c r="F74" s="758"/>
      <c r="G74" s="49"/>
      <c r="H74" s="334"/>
      <c r="I74" s="334"/>
      <c r="J74" s="335"/>
      <c r="K74" s="336"/>
      <c r="L74" s="38" t="str">
        <f t="shared" si="0"/>
        <v/>
      </c>
      <c r="M74" s="38" t="str">
        <f t="shared" si="1"/>
        <v/>
      </c>
      <c r="N74" s="38" t="str">
        <f t="shared" si="2"/>
        <v/>
      </c>
      <c r="O74" s="39" t="str">
        <f t="shared" si="3"/>
        <v/>
      </c>
      <c r="P74" s="40" t="str">
        <f t="shared" si="55"/>
        <v/>
      </c>
      <c r="Q74" s="77" t="str">
        <f t="shared" si="4"/>
        <v/>
      </c>
      <c r="R74" s="337" t="str">
        <f t="shared" si="5"/>
        <v/>
      </c>
      <c r="S74" s="40" t="str">
        <f t="shared" si="6"/>
        <v/>
      </c>
      <c r="T74" s="77" t="str">
        <f t="shared" si="7"/>
        <v/>
      </c>
      <c r="U74" s="337" t="str">
        <f t="shared" si="8"/>
        <v/>
      </c>
      <c r="V74" s="40" t="str">
        <f t="shared" si="9"/>
        <v/>
      </c>
      <c r="W74" s="77" t="str">
        <f t="shared" si="10"/>
        <v/>
      </c>
      <c r="X74" s="41" t="str">
        <f t="shared" si="11"/>
        <v/>
      </c>
      <c r="Y74" s="41" t="str">
        <f t="shared" si="12"/>
        <v/>
      </c>
      <c r="Z74" s="41" t="str">
        <f t="shared" si="13"/>
        <v/>
      </c>
      <c r="AA74" s="42" t="str">
        <f t="shared" si="14"/>
        <v/>
      </c>
      <c r="AB74" s="338">
        <f t="shared" si="15"/>
        <v>0</v>
      </c>
      <c r="AC74" s="338" t="str">
        <f t="shared" si="16"/>
        <v/>
      </c>
      <c r="AD74" s="338" t="str">
        <f t="shared" si="17"/>
        <v/>
      </c>
      <c r="AE74" s="339" t="str">
        <f t="shared" si="18"/>
        <v/>
      </c>
      <c r="AF74" s="339" t="str">
        <f t="shared" si="19"/>
        <v/>
      </c>
      <c r="AG74" s="340" t="str">
        <f t="shared" si="20"/>
        <v/>
      </c>
      <c r="AH74" s="339" t="str">
        <f t="shared" si="21"/>
        <v/>
      </c>
      <c r="AI74" s="339" t="str">
        <f t="shared" si="22"/>
        <v/>
      </c>
      <c r="AJ74" s="340" t="str">
        <f t="shared" si="23"/>
        <v/>
      </c>
      <c r="AK74" s="339" t="str">
        <f t="shared" si="24"/>
        <v/>
      </c>
      <c r="AL74" s="339" t="str">
        <f t="shared" si="25"/>
        <v/>
      </c>
      <c r="AM74" s="340" t="str">
        <f t="shared" si="26"/>
        <v/>
      </c>
      <c r="AN74" s="341" t="str">
        <f t="shared" si="27"/>
        <v/>
      </c>
      <c r="AO74" s="342" t="str">
        <f t="shared" si="28"/>
        <v/>
      </c>
      <c r="AP74" s="339" t="str">
        <f t="shared" si="29"/>
        <v/>
      </c>
      <c r="AQ74" s="340" t="str">
        <f t="shared" si="30"/>
        <v/>
      </c>
      <c r="AR74" s="342" t="str">
        <f t="shared" si="31"/>
        <v/>
      </c>
      <c r="AS74" s="339" t="str">
        <f t="shared" si="32"/>
        <v/>
      </c>
      <c r="AT74" s="340" t="str">
        <f t="shared" si="33"/>
        <v/>
      </c>
      <c r="AU74" s="342" t="str">
        <f t="shared" si="34"/>
        <v/>
      </c>
      <c r="AV74" s="339" t="str">
        <f t="shared" si="35"/>
        <v/>
      </c>
      <c r="AW74" s="340" t="str">
        <f t="shared" si="36"/>
        <v/>
      </c>
      <c r="AX74" s="343"/>
      <c r="AY74" s="340" t="str">
        <f t="shared" si="37"/>
        <v/>
      </c>
      <c r="AZ74" s="340" t="str">
        <f t="shared" si="38"/>
        <v/>
      </c>
      <c r="BA74" s="344" t="str">
        <f t="shared" si="39"/>
        <v/>
      </c>
      <c r="BB74" s="345" t="str">
        <f t="shared" si="40"/>
        <v/>
      </c>
      <c r="BC74" s="346" t="str">
        <f t="shared" si="41"/>
        <v/>
      </c>
      <c r="BD74" s="344" t="str">
        <f t="shared" si="42"/>
        <v/>
      </c>
      <c r="BE74" s="345" t="str">
        <f t="shared" si="43"/>
        <v/>
      </c>
      <c r="BF74" s="346" t="str">
        <f t="shared" si="44"/>
        <v/>
      </c>
      <c r="BG74" s="344" t="str">
        <f t="shared" si="45"/>
        <v/>
      </c>
      <c r="BH74" s="347" t="str">
        <f t="shared" si="46"/>
        <v/>
      </c>
      <c r="BI74" s="348" t="str">
        <f t="shared" si="47"/>
        <v/>
      </c>
      <c r="BJ74" s="348" t="str">
        <f t="shared" si="48"/>
        <v/>
      </c>
      <c r="BK74" s="486" t="str">
        <f t="shared" si="49"/>
        <v/>
      </c>
      <c r="BL74" s="349" t="str">
        <f t="shared" si="56"/>
        <v/>
      </c>
      <c r="BM74" s="135" t="str">
        <f t="shared" si="57"/>
        <v/>
      </c>
      <c r="BN74" s="136" t="str">
        <f t="shared" si="58"/>
        <v/>
      </c>
      <c r="BO74" s="137" t="str">
        <f t="shared" si="59"/>
        <v/>
      </c>
      <c r="BP74" s="135" t="str">
        <f t="shared" si="60"/>
        <v/>
      </c>
      <c r="BQ74" s="136" t="str">
        <f t="shared" si="61"/>
        <v/>
      </c>
      <c r="BR74" s="137" t="str">
        <f t="shared" si="62"/>
        <v/>
      </c>
      <c r="BS74" s="135" t="str">
        <f t="shared" si="63"/>
        <v/>
      </c>
      <c r="BT74" s="140" t="str">
        <f t="shared" si="64"/>
        <v/>
      </c>
      <c r="BU74" s="348" t="str">
        <f t="shared" si="50"/>
        <v/>
      </c>
      <c r="BV74" s="348" t="str">
        <f t="shared" si="51"/>
        <v/>
      </c>
      <c r="BW74" s="348" t="str">
        <f t="shared" si="52"/>
        <v/>
      </c>
      <c r="BX74" s="350" t="str">
        <f t="shared" si="53"/>
        <v/>
      </c>
      <c r="BY74" s="351" t="str">
        <f t="shared" si="54"/>
        <v/>
      </c>
    </row>
    <row r="75" spans="1:77" s="5" customFormat="1" ht="15.6" x14ac:dyDescent="0.3">
      <c r="A75" s="141">
        <v>54</v>
      </c>
      <c r="B75" s="333"/>
      <c r="C75" s="22"/>
      <c r="D75" s="754"/>
      <c r="E75" s="756"/>
      <c r="F75" s="758"/>
      <c r="G75" s="49"/>
      <c r="H75" s="334"/>
      <c r="I75" s="334"/>
      <c r="J75" s="335"/>
      <c r="K75" s="336"/>
      <c r="L75" s="38" t="str">
        <f t="shared" si="0"/>
        <v/>
      </c>
      <c r="M75" s="38" t="str">
        <f t="shared" si="1"/>
        <v/>
      </c>
      <c r="N75" s="38" t="str">
        <f t="shared" si="2"/>
        <v/>
      </c>
      <c r="O75" s="39" t="str">
        <f t="shared" si="3"/>
        <v/>
      </c>
      <c r="P75" s="40" t="str">
        <f t="shared" si="55"/>
        <v/>
      </c>
      <c r="Q75" s="77" t="str">
        <f t="shared" si="4"/>
        <v/>
      </c>
      <c r="R75" s="337" t="str">
        <f t="shared" si="5"/>
        <v/>
      </c>
      <c r="S75" s="40" t="str">
        <f t="shared" si="6"/>
        <v/>
      </c>
      <c r="T75" s="77" t="str">
        <f t="shared" si="7"/>
        <v/>
      </c>
      <c r="U75" s="337" t="str">
        <f t="shared" si="8"/>
        <v/>
      </c>
      <c r="V75" s="40" t="str">
        <f t="shared" si="9"/>
        <v/>
      </c>
      <c r="W75" s="77" t="str">
        <f t="shared" si="10"/>
        <v/>
      </c>
      <c r="X75" s="41" t="str">
        <f t="shared" si="11"/>
        <v/>
      </c>
      <c r="Y75" s="41" t="str">
        <f t="shared" si="12"/>
        <v/>
      </c>
      <c r="Z75" s="41" t="str">
        <f t="shared" si="13"/>
        <v/>
      </c>
      <c r="AA75" s="42" t="str">
        <f t="shared" si="14"/>
        <v/>
      </c>
      <c r="AB75" s="338">
        <f t="shared" si="15"/>
        <v>0</v>
      </c>
      <c r="AC75" s="338" t="str">
        <f t="shared" si="16"/>
        <v/>
      </c>
      <c r="AD75" s="338" t="str">
        <f t="shared" si="17"/>
        <v/>
      </c>
      <c r="AE75" s="339" t="str">
        <f t="shared" si="18"/>
        <v/>
      </c>
      <c r="AF75" s="339" t="str">
        <f t="shared" si="19"/>
        <v/>
      </c>
      <c r="AG75" s="340" t="str">
        <f t="shared" si="20"/>
        <v/>
      </c>
      <c r="AH75" s="339" t="str">
        <f t="shared" si="21"/>
        <v/>
      </c>
      <c r="AI75" s="339" t="str">
        <f t="shared" si="22"/>
        <v/>
      </c>
      <c r="AJ75" s="340" t="str">
        <f t="shared" si="23"/>
        <v/>
      </c>
      <c r="AK75" s="339" t="str">
        <f t="shared" si="24"/>
        <v/>
      </c>
      <c r="AL75" s="339" t="str">
        <f t="shared" si="25"/>
        <v/>
      </c>
      <c r="AM75" s="340" t="str">
        <f t="shared" si="26"/>
        <v/>
      </c>
      <c r="AN75" s="341" t="str">
        <f t="shared" si="27"/>
        <v/>
      </c>
      <c r="AO75" s="342" t="str">
        <f t="shared" si="28"/>
        <v/>
      </c>
      <c r="AP75" s="339" t="str">
        <f t="shared" si="29"/>
        <v/>
      </c>
      <c r="AQ75" s="340" t="str">
        <f t="shared" si="30"/>
        <v/>
      </c>
      <c r="AR75" s="342" t="str">
        <f t="shared" si="31"/>
        <v/>
      </c>
      <c r="AS75" s="339" t="str">
        <f t="shared" si="32"/>
        <v/>
      </c>
      <c r="AT75" s="340" t="str">
        <f t="shared" si="33"/>
        <v/>
      </c>
      <c r="AU75" s="342" t="str">
        <f t="shared" si="34"/>
        <v/>
      </c>
      <c r="AV75" s="339" t="str">
        <f t="shared" si="35"/>
        <v/>
      </c>
      <c r="AW75" s="340" t="str">
        <f t="shared" si="36"/>
        <v/>
      </c>
      <c r="AX75" s="343"/>
      <c r="AY75" s="340" t="str">
        <f t="shared" si="37"/>
        <v/>
      </c>
      <c r="AZ75" s="340" t="str">
        <f t="shared" si="38"/>
        <v/>
      </c>
      <c r="BA75" s="344" t="str">
        <f t="shared" si="39"/>
        <v/>
      </c>
      <c r="BB75" s="345" t="str">
        <f t="shared" si="40"/>
        <v/>
      </c>
      <c r="BC75" s="346" t="str">
        <f t="shared" si="41"/>
        <v/>
      </c>
      <c r="BD75" s="344" t="str">
        <f t="shared" si="42"/>
        <v/>
      </c>
      <c r="BE75" s="345" t="str">
        <f t="shared" si="43"/>
        <v/>
      </c>
      <c r="BF75" s="346" t="str">
        <f t="shared" si="44"/>
        <v/>
      </c>
      <c r="BG75" s="344" t="str">
        <f t="shared" si="45"/>
        <v/>
      </c>
      <c r="BH75" s="347" t="str">
        <f t="shared" si="46"/>
        <v/>
      </c>
      <c r="BI75" s="348" t="str">
        <f t="shared" si="47"/>
        <v/>
      </c>
      <c r="BJ75" s="348" t="str">
        <f t="shared" si="48"/>
        <v/>
      </c>
      <c r="BK75" s="486" t="str">
        <f t="shared" si="49"/>
        <v/>
      </c>
      <c r="BL75" s="349" t="str">
        <f t="shared" si="56"/>
        <v/>
      </c>
      <c r="BM75" s="135" t="str">
        <f t="shared" si="57"/>
        <v/>
      </c>
      <c r="BN75" s="136" t="str">
        <f t="shared" si="58"/>
        <v/>
      </c>
      <c r="BO75" s="137" t="str">
        <f t="shared" si="59"/>
        <v/>
      </c>
      <c r="BP75" s="135" t="str">
        <f t="shared" si="60"/>
        <v/>
      </c>
      <c r="BQ75" s="136" t="str">
        <f t="shared" si="61"/>
        <v/>
      </c>
      <c r="BR75" s="137" t="str">
        <f t="shared" si="62"/>
        <v/>
      </c>
      <c r="BS75" s="135" t="str">
        <f t="shared" si="63"/>
        <v/>
      </c>
      <c r="BT75" s="140" t="str">
        <f t="shared" si="64"/>
        <v/>
      </c>
      <c r="BU75" s="348" t="str">
        <f t="shared" si="50"/>
        <v/>
      </c>
      <c r="BV75" s="348" t="str">
        <f t="shared" si="51"/>
        <v/>
      </c>
      <c r="BW75" s="348" t="str">
        <f t="shared" si="52"/>
        <v/>
      </c>
      <c r="BX75" s="350" t="str">
        <f t="shared" si="53"/>
        <v/>
      </c>
      <c r="BY75" s="351" t="str">
        <f t="shared" si="54"/>
        <v/>
      </c>
    </row>
    <row r="76" spans="1:77" s="5" customFormat="1" ht="15.6" x14ac:dyDescent="0.3">
      <c r="A76" s="141">
        <v>55</v>
      </c>
      <c r="B76" s="333"/>
      <c r="C76" s="22"/>
      <c r="D76" s="754"/>
      <c r="E76" s="756"/>
      <c r="F76" s="758"/>
      <c r="G76" s="49"/>
      <c r="H76" s="334"/>
      <c r="I76" s="334"/>
      <c r="J76" s="335"/>
      <c r="K76" s="336"/>
      <c r="L76" s="38" t="str">
        <f t="shared" si="0"/>
        <v/>
      </c>
      <c r="M76" s="38" t="str">
        <f t="shared" si="1"/>
        <v/>
      </c>
      <c r="N76" s="38" t="str">
        <f t="shared" si="2"/>
        <v/>
      </c>
      <c r="O76" s="39" t="str">
        <f t="shared" si="3"/>
        <v/>
      </c>
      <c r="P76" s="40" t="str">
        <f t="shared" si="55"/>
        <v/>
      </c>
      <c r="Q76" s="77" t="str">
        <f t="shared" si="4"/>
        <v/>
      </c>
      <c r="R76" s="337" t="str">
        <f t="shared" si="5"/>
        <v/>
      </c>
      <c r="S76" s="40" t="str">
        <f t="shared" si="6"/>
        <v/>
      </c>
      <c r="T76" s="77" t="str">
        <f t="shared" si="7"/>
        <v/>
      </c>
      <c r="U76" s="337" t="str">
        <f t="shared" si="8"/>
        <v/>
      </c>
      <c r="V76" s="40" t="str">
        <f t="shared" si="9"/>
        <v/>
      </c>
      <c r="W76" s="77" t="str">
        <f t="shared" si="10"/>
        <v/>
      </c>
      <c r="X76" s="41" t="str">
        <f t="shared" si="11"/>
        <v/>
      </c>
      <c r="Y76" s="41" t="str">
        <f t="shared" si="12"/>
        <v/>
      </c>
      <c r="Z76" s="41" t="str">
        <f t="shared" si="13"/>
        <v/>
      </c>
      <c r="AA76" s="42" t="str">
        <f t="shared" si="14"/>
        <v/>
      </c>
      <c r="AB76" s="338">
        <f t="shared" si="15"/>
        <v>0</v>
      </c>
      <c r="AC76" s="338" t="str">
        <f t="shared" si="16"/>
        <v/>
      </c>
      <c r="AD76" s="338" t="str">
        <f t="shared" si="17"/>
        <v/>
      </c>
      <c r="AE76" s="339" t="str">
        <f t="shared" si="18"/>
        <v/>
      </c>
      <c r="AF76" s="339" t="str">
        <f t="shared" si="19"/>
        <v/>
      </c>
      <c r="AG76" s="340" t="str">
        <f t="shared" si="20"/>
        <v/>
      </c>
      <c r="AH76" s="339" t="str">
        <f t="shared" si="21"/>
        <v/>
      </c>
      <c r="AI76" s="339" t="str">
        <f t="shared" si="22"/>
        <v/>
      </c>
      <c r="AJ76" s="340" t="str">
        <f t="shared" si="23"/>
        <v/>
      </c>
      <c r="AK76" s="339" t="str">
        <f t="shared" si="24"/>
        <v/>
      </c>
      <c r="AL76" s="339" t="str">
        <f t="shared" si="25"/>
        <v/>
      </c>
      <c r="AM76" s="340" t="str">
        <f t="shared" si="26"/>
        <v/>
      </c>
      <c r="AN76" s="341" t="str">
        <f t="shared" si="27"/>
        <v/>
      </c>
      <c r="AO76" s="342" t="str">
        <f t="shared" si="28"/>
        <v/>
      </c>
      <c r="AP76" s="339" t="str">
        <f t="shared" si="29"/>
        <v/>
      </c>
      <c r="AQ76" s="340" t="str">
        <f t="shared" si="30"/>
        <v/>
      </c>
      <c r="AR76" s="342" t="str">
        <f t="shared" si="31"/>
        <v/>
      </c>
      <c r="AS76" s="339" t="str">
        <f t="shared" si="32"/>
        <v/>
      </c>
      <c r="AT76" s="340" t="str">
        <f t="shared" si="33"/>
        <v/>
      </c>
      <c r="AU76" s="342" t="str">
        <f t="shared" si="34"/>
        <v/>
      </c>
      <c r="AV76" s="339" t="str">
        <f t="shared" si="35"/>
        <v/>
      </c>
      <c r="AW76" s="340" t="str">
        <f t="shared" si="36"/>
        <v/>
      </c>
      <c r="AX76" s="343"/>
      <c r="AY76" s="340" t="str">
        <f t="shared" si="37"/>
        <v/>
      </c>
      <c r="AZ76" s="340" t="str">
        <f t="shared" si="38"/>
        <v/>
      </c>
      <c r="BA76" s="344" t="str">
        <f t="shared" si="39"/>
        <v/>
      </c>
      <c r="BB76" s="345" t="str">
        <f t="shared" si="40"/>
        <v/>
      </c>
      <c r="BC76" s="346" t="str">
        <f t="shared" si="41"/>
        <v/>
      </c>
      <c r="BD76" s="344" t="str">
        <f t="shared" si="42"/>
        <v/>
      </c>
      <c r="BE76" s="345" t="str">
        <f t="shared" si="43"/>
        <v/>
      </c>
      <c r="BF76" s="346" t="str">
        <f t="shared" si="44"/>
        <v/>
      </c>
      <c r="BG76" s="344" t="str">
        <f t="shared" si="45"/>
        <v/>
      </c>
      <c r="BH76" s="347" t="str">
        <f t="shared" si="46"/>
        <v/>
      </c>
      <c r="BI76" s="348" t="str">
        <f t="shared" si="47"/>
        <v/>
      </c>
      <c r="BJ76" s="348" t="str">
        <f t="shared" si="48"/>
        <v/>
      </c>
      <c r="BK76" s="486" t="str">
        <f t="shared" si="49"/>
        <v/>
      </c>
      <c r="BL76" s="349" t="str">
        <f t="shared" si="56"/>
        <v/>
      </c>
      <c r="BM76" s="135" t="str">
        <f t="shared" si="57"/>
        <v/>
      </c>
      <c r="BN76" s="136" t="str">
        <f t="shared" si="58"/>
        <v/>
      </c>
      <c r="BO76" s="137" t="str">
        <f t="shared" si="59"/>
        <v/>
      </c>
      <c r="BP76" s="135" t="str">
        <f t="shared" si="60"/>
        <v/>
      </c>
      <c r="BQ76" s="136" t="str">
        <f t="shared" si="61"/>
        <v/>
      </c>
      <c r="BR76" s="137" t="str">
        <f t="shared" si="62"/>
        <v/>
      </c>
      <c r="BS76" s="135" t="str">
        <f t="shared" si="63"/>
        <v/>
      </c>
      <c r="BT76" s="140" t="str">
        <f t="shared" si="64"/>
        <v/>
      </c>
      <c r="BU76" s="348" t="str">
        <f t="shared" si="50"/>
        <v/>
      </c>
      <c r="BV76" s="348" t="str">
        <f t="shared" si="51"/>
        <v/>
      </c>
      <c r="BW76" s="348" t="str">
        <f t="shared" si="52"/>
        <v/>
      </c>
      <c r="BX76" s="350" t="str">
        <f t="shared" si="53"/>
        <v/>
      </c>
      <c r="BY76" s="351" t="str">
        <f t="shared" si="54"/>
        <v/>
      </c>
    </row>
    <row r="77" spans="1:77" s="5" customFormat="1" ht="15.6" x14ac:dyDescent="0.3">
      <c r="A77" s="141">
        <v>56</v>
      </c>
      <c r="B77" s="333"/>
      <c r="C77" s="22"/>
      <c r="D77" s="754"/>
      <c r="E77" s="756"/>
      <c r="F77" s="758"/>
      <c r="G77" s="49"/>
      <c r="H77" s="334"/>
      <c r="I77" s="334"/>
      <c r="J77" s="335"/>
      <c r="K77" s="336"/>
      <c r="L77" s="38" t="str">
        <f t="shared" si="0"/>
        <v/>
      </c>
      <c r="M77" s="38" t="str">
        <f t="shared" si="1"/>
        <v/>
      </c>
      <c r="N77" s="38" t="str">
        <f t="shared" si="2"/>
        <v/>
      </c>
      <c r="O77" s="39" t="str">
        <f t="shared" si="3"/>
        <v/>
      </c>
      <c r="P77" s="40" t="str">
        <f t="shared" si="55"/>
        <v/>
      </c>
      <c r="Q77" s="77" t="str">
        <f t="shared" si="4"/>
        <v/>
      </c>
      <c r="R77" s="337" t="str">
        <f t="shared" si="5"/>
        <v/>
      </c>
      <c r="S77" s="40" t="str">
        <f t="shared" si="6"/>
        <v/>
      </c>
      <c r="T77" s="77" t="str">
        <f t="shared" si="7"/>
        <v/>
      </c>
      <c r="U77" s="337" t="str">
        <f t="shared" si="8"/>
        <v/>
      </c>
      <c r="V77" s="40" t="str">
        <f t="shared" si="9"/>
        <v/>
      </c>
      <c r="W77" s="77" t="str">
        <f t="shared" si="10"/>
        <v/>
      </c>
      <c r="X77" s="41" t="str">
        <f t="shared" si="11"/>
        <v/>
      </c>
      <c r="Y77" s="41" t="str">
        <f t="shared" si="12"/>
        <v/>
      </c>
      <c r="Z77" s="41" t="str">
        <f t="shared" si="13"/>
        <v/>
      </c>
      <c r="AA77" s="42" t="str">
        <f t="shared" si="14"/>
        <v/>
      </c>
      <c r="AB77" s="338">
        <f t="shared" si="15"/>
        <v>0</v>
      </c>
      <c r="AC77" s="338" t="str">
        <f t="shared" si="16"/>
        <v/>
      </c>
      <c r="AD77" s="338" t="str">
        <f t="shared" si="17"/>
        <v/>
      </c>
      <c r="AE77" s="339" t="str">
        <f t="shared" si="18"/>
        <v/>
      </c>
      <c r="AF77" s="339" t="str">
        <f t="shared" si="19"/>
        <v/>
      </c>
      <c r="AG77" s="340" t="str">
        <f t="shared" si="20"/>
        <v/>
      </c>
      <c r="AH77" s="339" t="str">
        <f t="shared" si="21"/>
        <v/>
      </c>
      <c r="AI77" s="339" t="str">
        <f t="shared" si="22"/>
        <v/>
      </c>
      <c r="AJ77" s="340" t="str">
        <f t="shared" si="23"/>
        <v/>
      </c>
      <c r="AK77" s="339" t="str">
        <f t="shared" si="24"/>
        <v/>
      </c>
      <c r="AL77" s="339" t="str">
        <f t="shared" si="25"/>
        <v/>
      </c>
      <c r="AM77" s="340" t="str">
        <f t="shared" si="26"/>
        <v/>
      </c>
      <c r="AN77" s="341" t="str">
        <f t="shared" si="27"/>
        <v/>
      </c>
      <c r="AO77" s="342" t="str">
        <f t="shared" si="28"/>
        <v/>
      </c>
      <c r="AP77" s="339" t="str">
        <f t="shared" si="29"/>
        <v/>
      </c>
      <c r="AQ77" s="340" t="str">
        <f t="shared" si="30"/>
        <v/>
      </c>
      <c r="AR77" s="342" t="str">
        <f t="shared" si="31"/>
        <v/>
      </c>
      <c r="AS77" s="339" t="str">
        <f t="shared" si="32"/>
        <v/>
      </c>
      <c r="AT77" s="340" t="str">
        <f t="shared" si="33"/>
        <v/>
      </c>
      <c r="AU77" s="342" t="str">
        <f t="shared" si="34"/>
        <v/>
      </c>
      <c r="AV77" s="339" t="str">
        <f t="shared" si="35"/>
        <v/>
      </c>
      <c r="AW77" s="340" t="str">
        <f t="shared" si="36"/>
        <v/>
      </c>
      <c r="AX77" s="343"/>
      <c r="AY77" s="340" t="str">
        <f t="shared" si="37"/>
        <v/>
      </c>
      <c r="AZ77" s="340" t="str">
        <f t="shared" si="38"/>
        <v/>
      </c>
      <c r="BA77" s="344" t="str">
        <f t="shared" si="39"/>
        <v/>
      </c>
      <c r="BB77" s="345" t="str">
        <f t="shared" si="40"/>
        <v/>
      </c>
      <c r="BC77" s="346" t="str">
        <f t="shared" si="41"/>
        <v/>
      </c>
      <c r="BD77" s="344" t="str">
        <f t="shared" si="42"/>
        <v/>
      </c>
      <c r="BE77" s="345" t="str">
        <f t="shared" si="43"/>
        <v/>
      </c>
      <c r="BF77" s="346" t="str">
        <f t="shared" si="44"/>
        <v/>
      </c>
      <c r="BG77" s="344" t="str">
        <f t="shared" si="45"/>
        <v/>
      </c>
      <c r="BH77" s="347" t="str">
        <f t="shared" si="46"/>
        <v/>
      </c>
      <c r="BI77" s="348" t="str">
        <f t="shared" si="47"/>
        <v/>
      </c>
      <c r="BJ77" s="348" t="str">
        <f t="shared" si="48"/>
        <v/>
      </c>
      <c r="BK77" s="486" t="str">
        <f t="shared" si="49"/>
        <v/>
      </c>
      <c r="BL77" s="349" t="str">
        <f t="shared" si="56"/>
        <v/>
      </c>
      <c r="BM77" s="135" t="str">
        <f t="shared" si="57"/>
        <v/>
      </c>
      <c r="BN77" s="136" t="str">
        <f t="shared" si="58"/>
        <v/>
      </c>
      <c r="BO77" s="137" t="str">
        <f t="shared" si="59"/>
        <v/>
      </c>
      <c r="BP77" s="135" t="str">
        <f t="shared" si="60"/>
        <v/>
      </c>
      <c r="BQ77" s="136" t="str">
        <f t="shared" si="61"/>
        <v/>
      </c>
      <c r="BR77" s="137" t="str">
        <f t="shared" si="62"/>
        <v/>
      </c>
      <c r="BS77" s="135" t="str">
        <f t="shared" si="63"/>
        <v/>
      </c>
      <c r="BT77" s="140" t="str">
        <f t="shared" si="64"/>
        <v/>
      </c>
      <c r="BU77" s="348" t="str">
        <f t="shared" si="50"/>
        <v/>
      </c>
      <c r="BV77" s="348" t="str">
        <f t="shared" si="51"/>
        <v/>
      </c>
      <c r="BW77" s="348" t="str">
        <f t="shared" si="52"/>
        <v/>
      </c>
      <c r="BX77" s="350" t="str">
        <f t="shared" si="53"/>
        <v/>
      </c>
      <c r="BY77" s="351" t="str">
        <f t="shared" si="54"/>
        <v/>
      </c>
    </row>
    <row r="78" spans="1:77" s="5" customFormat="1" ht="15.6" x14ac:dyDescent="0.3">
      <c r="A78" s="141">
        <v>57</v>
      </c>
      <c r="B78" s="333"/>
      <c r="C78" s="22"/>
      <c r="D78" s="754"/>
      <c r="E78" s="756"/>
      <c r="F78" s="758"/>
      <c r="G78" s="49"/>
      <c r="H78" s="334"/>
      <c r="I78" s="334"/>
      <c r="J78" s="335"/>
      <c r="K78" s="336"/>
      <c r="L78" s="38" t="str">
        <f t="shared" si="0"/>
        <v/>
      </c>
      <c r="M78" s="38" t="str">
        <f t="shared" si="1"/>
        <v/>
      </c>
      <c r="N78" s="38" t="str">
        <f t="shared" si="2"/>
        <v/>
      </c>
      <c r="O78" s="39" t="str">
        <f t="shared" si="3"/>
        <v/>
      </c>
      <c r="P78" s="40" t="str">
        <f t="shared" si="55"/>
        <v/>
      </c>
      <c r="Q78" s="77" t="str">
        <f t="shared" si="4"/>
        <v/>
      </c>
      <c r="R78" s="337" t="str">
        <f t="shared" si="5"/>
        <v/>
      </c>
      <c r="S78" s="40" t="str">
        <f t="shared" si="6"/>
        <v/>
      </c>
      <c r="T78" s="77" t="str">
        <f t="shared" si="7"/>
        <v/>
      </c>
      <c r="U78" s="337" t="str">
        <f t="shared" si="8"/>
        <v/>
      </c>
      <c r="V78" s="40" t="str">
        <f t="shared" si="9"/>
        <v/>
      </c>
      <c r="W78" s="77" t="str">
        <f t="shared" si="10"/>
        <v/>
      </c>
      <c r="X78" s="41" t="str">
        <f t="shared" si="11"/>
        <v/>
      </c>
      <c r="Y78" s="41" t="str">
        <f t="shared" si="12"/>
        <v/>
      </c>
      <c r="Z78" s="41" t="str">
        <f t="shared" si="13"/>
        <v/>
      </c>
      <c r="AA78" s="42" t="str">
        <f t="shared" si="14"/>
        <v/>
      </c>
      <c r="AB78" s="338">
        <f t="shared" si="15"/>
        <v>0</v>
      </c>
      <c r="AC78" s="338" t="str">
        <f t="shared" si="16"/>
        <v/>
      </c>
      <c r="AD78" s="338" t="str">
        <f t="shared" si="17"/>
        <v/>
      </c>
      <c r="AE78" s="339" t="str">
        <f t="shared" si="18"/>
        <v/>
      </c>
      <c r="AF78" s="339" t="str">
        <f t="shared" si="19"/>
        <v/>
      </c>
      <c r="AG78" s="340" t="str">
        <f t="shared" si="20"/>
        <v/>
      </c>
      <c r="AH78" s="339" t="str">
        <f t="shared" si="21"/>
        <v/>
      </c>
      <c r="AI78" s="339" t="str">
        <f t="shared" si="22"/>
        <v/>
      </c>
      <c r="AJ78" s="340" t="str">
        <f t="shared" si="23"/>
        <v/>
      </c>
      <c r="AK78" s="339" t="str">
        <f t="shared" si="24"/>
        <v/>
      </c>
      <c r="AL78" s="339" t="str">
        <f t="shared" si="25"/>
        <v/>
      </c>
      <c r="AM78" s="340" t="str">
        <f t="shared" si="26"/>
        <v/>
      </c>
      <c r="AN78" s="341" t="str">
        <f t="shared" si="27"/>
        <v/>
      </c>
      <c r="AO78" s="342" t="str">
        <f t="shared" si="28"/>
        <v/>
      </c>
      <c r="AP78" s="339" t="str">
        <f t="shared" si="29"/>
        <v/>
      </c>
      <c r="AQ78" s="340" t="str">
        <f t="shared" si="30"/>
        <v/>
      </c>
      <c r="AR78" s="342" t="str">
        <f t="shared" si="31"/>
        <v/>
      </c>
      <c r="AS78" s="339" t="str">
        <f t="shared" si="32"/>
        <v/>
      </c>
      <c r="AT78" s="340" t="str">
        <f t="shared" si="33"/>
        <v/>
      </c>
      <c r="AU78" s="342" t="str">
        <f t="shared" si="34"/>
        <v/>
      </c>
      <c r="AV78" s="339" t="str">
        <f t="shared" si="35"/>
        <v/>
      </c>
      <c r="AW78" s="340" t="str">
        <f t="shared" si="36"/>
        <v/>
      </c>
      <c r="AX78" s="343"/>
      <c r="AY78" s="340" t="str">
        <f t="shared" si="37"/>
        <v/>
      </c>
      <c r="AZ78" s="340" t="str">
        <f t="shared" si="38"/>
        <v/>
      </c>
      <c r="BA78" s="344" t="str">
        <f t="shared" si="39"/>
        <v/>
      </c>
      <c r="BB78" s="345" t="str">
        <f t="shared" si="40"/>
        <v/>
      </c>
      <c r="BC78" s="346" t="str">
        <f t="shared" si="41"/>
        <v/>
      </c>
      <c r="BD78" s="344" t="str">
        <f t="shared" si="42"/>
        <v/>
      </c>
      <c r="BE78" s="345" t="str">
        <f t="shared" si="43"/>
        <v/>
      </c>
      <c r="BF78" s="346" t="str">
        <f t="shared" si="44"/>
        <v/>
      </c>
      <c r="BG78" s="344" t="str">
        <f t="shared" si="45"/>
        <v/>
      </c>
      <c r="BH78" s="347" t="str">
        <f t="shared" si="46"/>
        <v/>
      </c>
      <c r="BI78" s="348" t="str">
        <f t="shared" si="47"/>
        <v/>
      </c>
      <c r="BJ78" s="348" t="str">
        <f t="shared" si="48"/>
        <v/>
      </c>
      <c r="BK78" s="486" t="str">
        <f t="shared" si="49"/>
        <v/>
      </c>
      <c r="BL78" s="349" t="str">
        <f t="shared" si="56"/>
        <v/>
      </c>
      <c r="BM78" s="135" t="str">
        <f t="shared" si="57"/>
        <v/>
      </c>
      <c r="BN78" s="136" t="str">
        <f t="shared" si="58"/>
        <v/>
      </c>
      <c r="BO78" s="137" t="str">
        <f t="shared" si="59"/>
        <v/>
      </c>
      <c r="BP78" s="135" t="str">
        <f t="shared" si="60"/>
        <v/>
      </c>
      <c r="BQ78" s="136" t="str">
        <f t="shared" si="61"/>
        <v/>
      </c>
      <c r="BR78" s="137" t="str">
        <f t="shared" si="62"/>
        <v/>
      </c>
      <c r="BS78" s="135" t="str">
        <f t="shared" si="63"/>
        <v/>
      </c>
      <c r="BT78" s="140" t="str">
        <f t="shared" si="64"/>
        <v/>
      </c>
      <c r="BU78" s="348" t="str">
        <f t="shared" si="50"/>
        <v/>
      </c>
      <c r="BV78" s="348" t="str">
        <f t="shared" si="51"/>
        <v/>
      </c>
      <c r="BW78" s="348" t="str">
        <f t="shared" si="52"/>
        <v/>
      </c>
      <c r="BX78" s="350" t="str">
        <f t="shared" si="53"/>
        <v/>
      </c>
      <c r="BY78" s="351" t="str">
        <f t="shared" si="54"/>
        <v/>
      </c>
    </row>
    <row r="79" spans="1:77" s="5" customFormat="1" ht="15.6" x14ac:dyDescent="0.3">
      <c r="A79" s="141">
        <v>58</v>
      </c>
      <c r="B79" s="333"/>
      <c r="C79" s="22"/>
      <c r="D79" s="754"/>
      <c r="E79" s="756"/>
      <c r="F79" s="758"/>
      <c r="G79" s="49"/>
      <c r="H79" s="334"/>
      <c r="I79" s="334"/>
      <c r="J79" s="335"/>
      <c r="K79" s="336"/>
      <c r="L79" s="38" t="str">
        <f t="shared" si="0"/>
        <v/>
      </c>
      <c r="M79" s="38" t="str">
        <f t="shared" si="1"/>
        <v/>
      </c>
      <c r="N79" s="38" t="str">
        <f t="shared" si="2"/>
        <v/>
      </c>
      <c r="O79" s="39" t="str">
        <f t="shared" si="3"/>
        <v/>
      </c>
      <c r="P79" s="40" t="str">
        <f t="shared" si="55"/>
        <v/>
      </c>
      <c r="Q79" s="77" t="str">
        <f t="shared" si="4"/>
        <v/>
      </c>
      <c r="R79" s="337" t="str">
        <f t="shared" si="5"/>
        <v/>
      </c>
      <c r="S79" s="40" t="str">
        <f t="shared" si="6"/>
        <v/>
      </c>
      <c r="T79" s="77" t="str">
        <f t="shared" si="7"/>
        <v/>
      </c>
      <c r="U79" s="337" t="str">
        <f t="shared" si="8"/>
        <v/>
      </c>
      <c r="V79" s="40" t="str">
        <f t="shared" si="9"/>
        <v/>
      </c>
      <c r="W79" s="77" t="str">
        <f t="shared" si="10"/>
        <v/>
      </c>
      <c r="X79" s="41" t="str">
        <f t="shared" si="11"/>
        <v/>
      </c>
      <c r="Y79" s="41" t="str">
        <f t="shared" si="12"/>
        <v/>
      </c>
      <c r="Z79" s="41" t="str">
        <f t="shared" si="13"/>
        <v/>
      </c>
      <c r="AA79" s="42" t="str">
        <f t="shared" si="14"/>
        <v/>
      </c>
      <c r="AB79" s="338">
        <f t="shared" si="15"/>
        <v>0</v>
      </c>
      <c r="AC79" s="338" t="str">
        <f t="shared" si="16"/>
        <v/>
      </c>
      <c r="AD79" s="338" t="str">
        <f t="shared" si="17"/>
        <v/>
      </c>
      <c r="AE79" s="339" t="str">
        <f t="shared" si="18"/>
        <v/>
      </c>
      <c r="AF79" s="339" t="str">
        <f t="shared" si="19"/>
        <v/>
      </c>
      <c r="AG79" s="340" t="str">
        <f t="shared" si="20"/>
        <v/>
      </c>
      <c r="AH79" s="339" t="str">
        <f t="shared" si="21"/>
        <v/>
      </c>
      <c r="AI79" s="339" t="str">
        <f t="shared" si="22"/>
        <v/>
      </c>
      <c r="AJ79" s="340" t="str">
        <f t="shared" si="23"/>
        <v/>
      </c>
      <c r="AK79" s="339" t="str">
        <f t="shared" si="24"/>
        <v/>
      </c>
      <c r="AL79" s="339" t="str">
        <f t="shared" si="25"/>
        <v/>
      </c>
      <c r="AM79" s="340" t="str">
        <f t="shared" si="26"/>
        <v/>
      </c>
      <c r="AN79" s="341" t="str">
        <f t="shared" si="27"/>
        <v/>
      </c>
      <c r="AO79" s="342" t="str">
        <f t="shared" si="28"/>
        <v/>
      </c>
      <c r="AP79" s="339" t="str">
        <f t="shared" si="29"/>
        <v/>
      </c>
      <c r="AQ79" s="340" t="str">
        <f t="shared" si="30"/>
        <v/>
      </c>
      <c r="AR79" s="342" t="str">
        <f t="shared" si="31"/>
        <v/>
      </c>
      <c r="AS79" s="339" t="str">
        <f t="shared" si="32"/>
        <v/>
      </c>
      <c r="AT79" s="340" t="str">
        <f t="shared" si="33"/>
        <v/>
      </c>
      <c r="AU79" s="342" t="str">
        <f t="shared" si="34"/>
        <v/>
      </c>
      <c r="AV79" s="339" t="str">
        <f t="shared" si="35"/>
        <v/>
      </c>
      <c r="AW79" s="340" t="str">
        <f t="shared" si="36"/>
        <v/>
      </c>
      <c r="AX79" s="343"/>
      <c r="AY79" s="340" t="str">
        <f t="shared" si="37"/>
        <v/>
      </c>
      <c r="AZ79" s="340" t="str">
        <f t="shared" si="38"/>
        <v/>
      </c>
      <c r="BA79" s="344" t="str">
        <f t="shared" si="39"/>
        <v/>
      </c>
      <c r="BB79" s="345" t="str">
        <f t="shared" si="40"/>
        <v/>
      </c>
      <c r="BC79" s="346" t="str">
        <f t="shared" si="41"/>
        <v/>
      </c>
      <c r="BD79" s="344" t="str">
        <f t="shared" si="42"/>
        <v/>
      </c>
      <c r="BE79" s="345" t="str">
        <f t="shared" si="43"/>
        <v/>
      </c>
      <c r="BF79" s="346" t="str">
        <f t="shared" si="44"/>
        <v/>
      </c>
      <c r="BG79" s="344" t="str">
        <f t="shared" si="45"/>
        <v/>
      </c>
      <c r="BH79" s="347" t="str">
        <f t="shared" si="46"/>
        <v/>
      </c>
      <c r="BI79" s="348" t="str">
        <f t="shared" si="47"/>
        <v/>
      </c>
      <c r="BJ79" s="348" t="str">
        <f t="shared" si="48"/>
        <v/>
      </c>
      <c r="BK79" s="486" t="str">
        <f t="shared" si="49"/>
        <v/>
      </c>
      <c r="BL79" s="349" t="str">
        <f t="shared" si="56"/>
        <v/>
      </c>
      <c r="BM79" s="135" t="str">
        <f t="shared" si="57"/>
        <v/>
      </c>
      <c r="BN79" s="136" t="str">
        <f t="shared" si="58"/>
        <v/>
      </c>
      <c r="BO79" s="137" t="str">
        <f t="shared" si="59"/>
        <v/>
      </c>
      <c r="BP79" s="135" t="str">
        <f t="shared" si="60"/>
        <v/>
      </c>
      <c r="BQ79" s="136" t="str">
        <f t="shared" si="61"/>
        <v/>
      </c>
      <c r="BR79" s="137" t="str">
        <f t="shared" si="62"/>
        <v/>
      </c>
      <c r="BS79" s="135" t="str">
        <f t="shared" si="63"/>
        <v/>
      </c>
      <c r="BT79" s="140" t="str">
        <f t="shared" si="64"/>
        <v/>
      </c>
      <c r="BU79" s="348" t="str">
        <f t="shared" si="50"/>
        <v/>
      </c>
      <c r="BV79" s="348" t="str">
        <f t="shared" si="51"/>
        <v/>
      </c>
      <c r="BW79" s="348" t="str">
        <f t="shared" si="52"/>
        <v/>
      </c>
      <c r="BX79" s="350" t="str">
        <f t="shared" si="53"/>
        <v/>
      </c>
      <c r="BY79" s="351" t="str">
        <f t="shared" si="54"/>
        <v/>
      </c>
    </row>
    <row r="80" spans="1:77" s="5" customFormat="1" ht="15.6" x14ac:dyDescent="0.3">
      <c r="A80" s="141">
        <v>59</v>
      </c>
      <c r="B80" s="333"/>
      <c r="C80" s="22"/>
      <c r="D80" s="754"/>
      <c r="E80" s="756"/>
      <c r="F80" s="758"/>
      <c r="G80" s="49"/>
      <c r="H80" s="334"/>
      <c r="I80" s="334"/>
      <c r="J80" s="335"/>
      <c r="K80" s="336"/>
      <c r="L80" s="38" t="str">
        <f t="shared" si="0"/>
        <v/>
      </c>
      <c r="M80" s="38" t="str">
        <f t="shared" si="1"/>
        <v/>
      </c>
      <c r="N80" s="38" t="str">
        <f t="shared" si="2"/>
        <v/>
      </c>
      <c r="O80" s="39" t="str">
        <f t="shared" si="3"/>
        <v/>
      </c>
      <c r="P80" s="40" t="str">
        <f t="shared" si="55"/>
        <v/>
      </c>
      <c r="Q80" s="77" t="str">
        <f t="shared" si="4"/>
        <v/>
      </c>
      <c r="R80" s="337" t="str">
        <f t="shared" si="5"/>
        <v/>
      </c>
      <c r="S80" s="40" t="str">
        <f t="shared" si="6"/>
        <v/>
      </c>
      <c r="T80" s="77" t="str">
        <f t="shared" si="7"/>
        <v/>
      </c>
      <c r="U80" s="337" t="str">
        <f t="shared" si="8"/>
        <v/>
      </c>
      <c r="V80" s="40" t="str">
        <f t="shared" si="9"/>
        <v/>
      </c>
      <c r="W80" s="77" t="str">
        <f t="shared" si="10"/>
        <v/>
      </c>
      <c r="X80" s="41" t="str">
        <f t="shared" si="11"/>
        <v/>
      </c>
      <c r="Y80" s="41" t="str">
        <f t="shared" si="12"/>
        <v/>
      </c>
      <c r="Z80" s="41" t="str">
        <f t="shared" si="13"/>
        <v/>
      </c>
      <c r="AA80" s="42" t="str">
        <f t="shared" si="14"/>
        <v/>
      </c>
      <c r="AB80" s="338">
        <f t="shared" si="15"/>
        <v>0</v>
      </c>
      <c r="AC80" s="338" t="str">
        <f t="shared" si="16"/>
        <v/>
      </c>
      <c r="AD80" s="338" t="str">
        <f t="shared" si="17"/>
        <v/>
      </c>
      <c r="AE80" s="339" t="str">
        <f t="shared" si="18"/>
        <v/>
      </c>
      <c r="AF80" s="339" t="str">
        <f t="shared" si="19"/>
        <v/>
      </c>
      <c r="AG80" s="340" t="str">
        <f t="shared" si="20"/>
        <v/>
      </c>
      <c r="AH80" s="339" t="str">
        <f t="shared" si="21"/>
        <v/>
      </c>
      <c r="AI80" s="339" t="str">
        <f t="shared" si="22"/>
        <v/>
      </c>
      <c r="AJ80" s="340" t="str">
        <f t="shared" si="23"/>
        <v/>
      </c>
      <c r="AK80" s="339" t="str">
        <f t="shared" si="24"/>
        <v/>
      </c>
      <c r="AL80" s="339" t="str">
        <f t="shared" si="25"/>
        <v/>
      </c>
      <c r="AM80" s="340" t="str">
        <f t="shared" si="26"/>
        <v/>
      </c>
      <c r="AN80" s="341" t="str">
        <f t="shared" si="27"/>
        <v/>
      </c>
      <c r="AO80" s="342" t="str">
        <f t="shared" si="28"/>
        <v/>
      </c>
      <c r="AP80" s="339" t="str">
        <f t="shared" si="29"/>
        <v/>
      </c>
      <c r="AQ80" s="340" t="str">
        <f t="shared" si="30"/>
        <v/>
      </c>
      <c r="AR80" s="342" t="str">
        <f t="shared" si="31"/>
        <v/>
      </c>
      <c r="AS80" s="339" t="str">
        <f t="shared" si="32"/>
        <v/>
      </c>
      <c r="AT80" s="340" t="str">
        <f t="shared" si="33"/>
        <v/>
      </c>
      <c r="AU80" s="342" t="str">
        <f t="shared" si="34"/>
        <v/>
      </c>
      <c r="AV80" s="339" t="str">
        <f t="shared" si="35"/>
        <v/>
      </c>
      <c r="AW80" s="340" t="str">
        <f t="shared" si="36"/>
        <v/>
      </c>
      <c r="AX80" s="343"/>
      <c r="AY80" s="340" t="str">
        <f t="shared" si="37"/>
        <v/>
      </c>
      <c r="AZ80" s="340" t="str">
        <f t="shared" si="38"/>
        <v/>
      </c>
      <c r="BA80" s="344" t="str">
        <f t="shared" si="39"/>
        <v/>
      </c>
      <c r="BB80" s="345" t="str">
        <f t="shared" si="40"/>
        <v/>
      </c>
      <c r="BC80" s="346" t="str">
        <f t="shared" si="41"/>
        <v/>
      </c>
      <c r="BD80" s="344" t="str">
        <f t="shared" si="42"/>
        <v/>
      </c>
      <c r="BE80" s="345" t="str">
        <f t="shared" si="43"/>
        <v/>
      </c>
      <c r="BF80" s="346" t="str">
        <f t="shared" si="44"/>
        <v/>
      </c>
      <c r="BG80" s="344" t="str">
        <f t="shared" si="45"/>
        <v/>
      </c>
      <c r="BH80" s="347" t="str">
        <f t="shared" si="46"/>
        <v/>
      </c>
      <c r="BI80" s="348" t="str">
        <f t="shared" si="47"/>
        <v/>
      </c>
      <c r="BJ80" s="348" t="str">
        <f t="shared" si="48"/>
        <v/>
      </c>
      <c r="BK80" s="486" t="str">
        <f t="shared" si="49"/>
        <v/>
      </c>
      <c r="BL80" s="349" t="str">
        <f t="shared" si="56"/>
        <v/>
      </c>
      <c r="BM80" s="135" t="str">
        <f t="shared" si="57"/>
        <v/>
      </c>
      <c r="BN80" s="136" t="str">
        <f t="shared" si="58"/>
        <v/>
      </c>
      <c r="BO80" s="137" t="str">
        <f t="shared" si="59"/>
        <v/>
      </c>
      <c r="BP80" s="135" t="str">
        <f t="shared" si="60"/>
        <v/>
      </c>
      <c r="BQ80" s="136" t="str">
        <f t="shared" si="61"/>
        <v/>
      </c>
      <c r="BR80" s="137" t="str">
        <f t="shared" si="62"/>
        <v/>
      </c>
      <c r="BS80" s="135" t="str">
        <f t="shared" si="63"/>
        <v/>
      </c>
      <c r="BT80" s="140" t="str">
        <f t="shared" si="64"/>
        <v/>
      </c>
      <c r="BU80" s="348" t="str">
        <f t="shared" si="50"/>
        <v/>
      </c>
      <c r="BV80" s="348" t="str">
        <f t="shared" si="51"/>
        <v/>
      </c>
      <c r="BW80" s="348" t="str">
        <f t="shared" si="52"/>
        <v/>
      </c>
      <c r="BX80" s="350" t="str">
        <f t="shared" si="53"/>
        <v/>
      </c>
      <c r="BY80" s="351" t="str">
        <f t="shared" si="54"/>
        <v/>
      </c>
    </row>
    <row r="81" spans="1:77" s="5" customFormat="1" ht="15.6" x14ac:dyDescent="0.3">
      <c r="A81" s="141">
        <v>60</v>
      </c>
      <c r="B81" s="333"/>
      <c r="C81" s="22"/>
      <c r="D81" s="754"/>
      <c r="E81" s="756"/>
      <c r="F81" s="758"/>
      <c r="G81" s="49"/>
      <c r="H81" s="334"/>
      <c r="I81" s="334"/>
      <c r="J81" s="335"/>
      <c r="K81" s="336"/>
      <c r="L81" s="38" t="str">
        <f t="shared" si="0"/>
        <v/>
      </c>
      <c r="M81" s="38" t="str">
        <f t="shared" si="1"/>
        <v/>
      </c>
      <c r="N81" s="38" t="str">
        <f t="shared" si="2"/>
        <v/>
      </c>
      <c r="O81" s="39" t="str">
        <f t="shared" si="3"/>
        <v/>
      </c>
      <c r="P81" s="40" t="str">
        <f t="shared" si="55"/>
        <v/>
      </c>
      <c r="Q81" s="77" t="str">
        <f t="shared" si="4"/>
        <v/>
      </c>
      <c r="R81" s="337" t="str">
        <f t="shared" si="5"/>
        <v/>
      </c>
      <c r="S81" s="40" t="str">
        <f t="shared" si="6"/>
        <v/>
      </c>
      <c r="T81" s="77" t="str">
        <f t="shared" si="7"/>
        <v/>
      </c>
      <c r="U81" s="337" t="str">
        <f t="shared" si="8"/>
        <v/>
      </c>
      <c r="V81" s="40" t="str">
        <f t="shared" si="9"/>
        <v/>
      </c>
      <c r="W81" s="77" t="str">
        <f t="shared" si="10"/>
        <v/>
      </c>
      <c r="X81" s="41" t="str">
        <f t="shared" si="11"/>
        <v/>
      </c>
      <c r="Y81" s="41" t="str">
        <f t="shared" si="12"/>
        <v/>
      </c>
      <c r="Z81" s="41" t="str">
        <f t="shared" si="13"/>
        <v/>
      </c>
      <c r="AA81" s="42" t="str">
        <f t="shared" si="14"/>
        <v/>
      </c>
      <c r="AB81" s="338">
        <f t="shared" si="15"/>
        <v>0</v>
      </c>
      <c r="AC81" s="338" t="str">
        <f t="shared" si="16"/>
        <v/>
      </c>
      <c r="AD81" s="338" t="str">
        <f t="shared" si="17"/>
        <v/>
      </c>
      <c r="AE81" s="339" t="str">
        <f t="shared" si="18"/>
        <v/>
      </c>
      <c r="AF81" s="339" t="str">
        <f t="shared" si="19"/>
        <v/>
      </c>
      <c r="AG81" s="340" t="str">
        <f t="shared" si="20"/>
        <v/>
      </c>
      <c r="AH81" s="339" t="str">
        <f t="shared" si="21"/>
        <v/>
      </c>
      <c r="AI81" s="339" t="str">
        <f t="shared" si="22"/>
        <v/>
      </c>
      <c r="AJ81" s="340" t="str">
        <f t="shared" si="23"/>
        <v/>
      </c>
      <c r="AK81" s="339" t="str">
        <f t="shared" si="24"/>
        <v/>
      </c>
      <c r="AL81" s="339" t="str">
        <f t="shared" si="25"/>
        <v/>
      </c>
      <c r="AM81" s="340" t="str">
        <f t="shared" si="26"/>
        <v/>
      </c>
      <c r="AN81" s="341" t="str">
        <f t="shared" si="27"/>
        <v/>
      </c>
      <c r="AO81" s="342" t="str">
        <f t="shared" si="28"/>
        <v/>
      </c>
      <c r="AP81" s="339" t="str">
        <f t="shared" si="29"/>
        <v/>
      </c>
      <c r="AQ81" s="340" t="str">
        <f t="shared" si="30"/>
        <v/>
      </c>
      <c r="AR81" s="342" t="str">
        <f t="shared" si="31"/>
        <v/>
      </c>
      <c r="AS81" s="339" t="str">
        <f t="shared" si="32"/>
        <v/>
      </c>
      <c r="AT81" s="340" t="str">
        <f t="shared" si="33"/>
        <v/>
      </c>
      <c r="AU81" s="342" t="str">
        <f t="shared" si="34"/>
        <v/>
      </c>
      <c r="AV81" s="339" t="str">
        <f t="shared" si="35"/>
        <v/>
      </c>
      <c r="AW81" s="340" t="str">
        <f t="shared" si="36"/>
        <v/>
      </c>
      <c r="AX81" s="343"/>
      <c r="AY81" s="340" t="str">
        <f t="shared" si="37"/>
        <v/>
      </c>
      <c r="AZ81" s="340" t="str">
        <f t="shared" si="38"/>
        <v/>
      </c>
      <c r="BA81" s="344" t="str">
        <f t="shared" si="39"/>
        <v/>
      </c>
      <c r="BB81" s="345" t="str">
        <f t="shared" si="40"/>
        <v/>
      </c>
      <c r="BC81" s="346" t="str">
        <f t="shared" si="41"/>
        <v/>
      </c>
      <c r="BD81" s="344" t="str">
        <f t="shared" si="42"/>
        <v/>
      </c>
      <c r="BE81" s="345" t="str">
        <f t="shared" si="43"/>
        <v/>
      </c>
      <c r="BF81" s="346" t="str">
        <f t="shared" si="44"/>
        <v/>
      </c>
      <c r="BG81" s="344" t="str">
        <f t="shared" si="45"/>
        <v/>
      </c>
      <c r="BH81" s="347" t="str">
        <f t="shared" si="46"/>
        <v/>
      </c>
      <c r="BI81" s="348" t="str">
        <f t="shared" si="47"/>
        <v/>
      </c>
      <c r="BJ81" s="348" t="str">
        <f t="shared" si="48"/>
        <v/>
      </c>
      <c r="BK81" s="486" t="str">
        <f t="shared" si="49"/>
        <v/>
      </c>
      <c r="BL81" s="349" t="str">
        <f t="shared" si="56"/>
        <v/>
      </c>
      <c r="BM81" s="135" t="str">
        <f t="shared" si="57"/>
        <v/>
      </c>
      <c r="BN81" s="136" t="str">
        <f t="shared" si="58"/>
        <v/>
      </c>
      <c r="BO81" s="137" t="str">
        <f t="shared" si="59"/>
        <v/>
      </c>
      <c r="BP81" s="135" t="str">
        <f t="shared" si="60"/>
        <v/>
      </c>
      <c r="BQ81" s="136" t="str">
        <f t="shared" si="61"/>
        <v/>
      </c>
      <c r="BR81" s="137" t="str">
        <f t="shared" si="62"/>
        <v/>
      </c>
      <c r="BS81" s="135" t="str">
        <f t="shared" si="63"/>
        <v/>
      </c>
      <c r="BT81" s="140" t="str">
        <f t="shared" si="64"/>
        <v/>
      </c>
      <c r="BU81" s="348" t="str">
        <f t="shared" si="50"/>
        <v/>
      </c>
      <c r="BV81" s="348" t="str">
        <f t="shared" si="51"/>
        <v/>
      </c>
      <c r="BW81" s="348" t="str">
        <f t="shared" si="52"/>
        <v/>
      </c>
      <c r="BX81" s="350" t="str">
        <f t="shared" si="53"/>
        <v/>
      </c>
      <c r="BY81" s="351" t="str">
        <f t="shared" si="54"/>
        <v/>
      </c>
    </row>
    <row r="82" spans="1:77" s="5" customFormat="1" ht="15.6" x14ac:dyDescent="0.3">
      <c r="A82" s="141">
        <v>61</v>
      </c>
      <c r="B82" s="333"/>
      <c r="C82" s="22"/>
      <c r="D82" s="754"/>
      <c r="E82" s="756"/>
      <c r="F82" s="758"/>
      <c r="G82" s="49"/>
      <c r="H82" s="334"/>
      <c r="I82" s="334"/>
      <c r="J82" s="335"/>
      <c r="K82" s="336"/>
      <c r="L82" s="38" t="str">
        <f t="shared" si="0"/>
        <v/>
      </c>
      <c r="M82" s="38" t="str">
        <f t="shared" si="1"/>
        <v/>
      </c>
      <c r="N82" s="38" t="str">
        <f t="shared" si="2"/>
        <v/>
      </c>
      <c r="O82" s="39" t="str">
        <f t="shared" si="3"/>
        <v/>
      </c>
      <c r="P82" s="40" t="str">
        <f t="shared" si="55"/>
        <v/>
      </c>
      <c r="Q82" s="77" t="str">
        <f t="shared" si="4"/>
        <v/>
      </c>
      <c r="R82" s="337" t="str">
        <f t="shared" si="5"/>
        <v/>
      </c>
      <c r="S82" s="40" t="str">
        <f t="shared" si="6"/>
        <v/>
      </c>
      <c r="T82" s="77" t="str">
        <f t="shared" si="7"/>
        <v/>
      </c>
      <c r="U82" s="337" t="str">
        <f t="shared" si="8"/>
        <v/>
      </c>
      <c r="V82" s="40" t="str">
        <f t="shared" si="9"/>
        <v/>
      </c>
      <c r="W82" s="77" t="str">
        <f t="shared" si="10"/>
        <v/>
      </c>
      <c r="X82" s="41" t="str">
        <f t="shared" si="11"/>
        <v/>
      </c>
      <c r="Y82" s="41" t="str">
        <f t="shared" si="12"/>
        <v/>
      </c>
      <c r="Z82" s="41" t="str">
        <f t="shared" si="13"/>
        <v/>
      </c>
      <c r="AA82" s="42" t="str">
        <f t="shared" si="14"/>
        <v/>
      </c>
      <c r="AB82" s="338">
        <f t="shared" si="15"/>
        <v>0</v>
      </c>
      <c r="AC82" s="338" t="str">
        <f t="shared" si="16"/>
        <v/>
      </c>
      <c r="AD82" s="338" t="str">
        <f t="shared" si="17"/>
        <v/>
      </c>
      <c r="AE82" s="339" t="str">
        <f t="shared" si="18"/>
        <v/>
      </c>
      <c r="AF82" s="339" t="str">
        <f t="shared" si="19"/>
        <v/>
      </c>
      <c r="AG82" s="340" t="str">
        <f t="shared" si="20"/>
        <v/>
      </c>
      <c r="AH82" s="339" t="str">
        <f t="shared" si="21"/>
        <v/>
      </c>
      <c r="AI82" s="339" t="str">
        <f t="shared" si="22"/>
        <v/>
      </c>
      <c r="AJ82" s="340" t="str">
        <f t="shared" si="23"/>
        <v/>
      </c>
      <c r="AK82" s="339" t="str">
        <f t="shared" si="24"/>
        <v/>
      </c>
      <c r="AL82" s="339" t="str">
        <f t="shared" si="25"/>
        <v/>
      </c>
      <c r="AM82" s="340" t="str">
        <f t="shared" si="26"/>
        <v/>
      </c>
      <c r="AN82" s="341" t="str">
        <f t="shared" si="27"/>
        <v/>
      </c>
      <c r="AO82" s="342" t="str">
        <f t="shared" si="28"/>
        <v/>
      </c>
      <c r="AP82" s="339" t="str">
        <f t="shared" si="29"/>
        <v/>
      </c>
      <c r="AQ82" s="340" t="str">
        <f t="shared" si="30"/>
        <v/>
      </c>
      <c r="AR82" s="342" t="str">
        <f t="shared" si="31"/>
        <v/>
      </c>
      <c r="AS82" s="339" t="str">
        <f t="shared" si="32"/>
        <v/>
      </c>
      <c r="AT82" s="340" t="str">
        <f t="shared" si="33"/>
        <v/>
      </c>
      <c r="AU82" s="342" t="str">
        <f t="shared" si="34"/>
        <v/>
      </c>
      <c r="AV82" s="339" t="str">
        <f t="shared" si="35"/>
        <v/>
      </c>
      <c r="AW82" s="340" t="str">
        <f t="shared" si="36"/>
        <v/>
      </c>
      <c r="AX82" s="343"/>
      <c r="AY82" s="340" t="str">
        <f t="shared" si="37"/>
        <v/>
      </c>
      <c r="AZ82" s="340" t="str">
        <f t="shared" si="38"/>
        <v/>
      </c>
      <c r="BA82" s="344" t="str">
        <f t="shared" si="39"/>
        <v/>
      </c>
      <c r="BB82" s="345" t="str">
        <f t="shared" si="40"/>
        <v/>
      </c>
      <c r="BC82" s="346" t="str">
        <f t="shared" si="41"/>
        <v/>
      </c>
      <c r="BD82" s="344" t="str">
        <f t="shared" si="42"/>
        <v/>
      </c>
      <c r="BE82" s="345" t="str">
        <f t="shared" si="43"/>
        <v/>
      </c>
      <c r="BF82" s="346" t="str">
        <f t="shared" si="44"/>
        <v/>
      </c>
      <c r="BG82" s="344" t="str">
        <f t="shared" si="45"/>
        <v/>
      </c>
      <c r="BH82" s="347" t="str">
        <f t="shared" si="46"/>
        <v/>
      </c>
      <c r="BI82" s="348" t="str">
        <f t="shared" si="47"/>
        <v/>
      </c>
      <c r="BJ82" s="348" t="str">
        <f t="shared" si="48"/>
        <v/>
      </c>
      <c r="BK82" s="486" t="str">
        <f t="shared" si="49"/>
        <v/>
      </c>
      <c r="BL82" s="349" t="str">
        <f t="shared" si="56"/>
        <v/>
      </c>
      <c r="BM82" s="135" t="str">
        <f t="shared" si="57"/>
        <v/>
      </c>
      <c r="BN82" s="136" t="str">
        <f t="shared" si="58"/>
        <v/>
      </c>
      <c r="BO82" s="137" t="str">
        <f t="shared" si="59"/>
        <v/>
      </c>
      <c r="BP82" s="135" t="str">
        <f t="shared" si="60"/>
        <v/>
      </c>
      <c r="BQ82" s="136" t="str">
        <f t="shared" si="61"/>
        <v/>
      </c>
      <c r="BR82" s="137" t="str">
        <f t="shared" si="62"/>
        <v/>
      </c>
      <c r="BS82" s="135" t="str">
        <f t="shared" si="63"/>
        <v/>
      </c>
      <c r="BT82" s="140" t="str">
        <f t="shared" si="64"/>
        <v/>
      </c>
      <c r="BU82" s="348" t="str">
        <f t="shared" si="50"/>
        <v/>
      </c>
      <c r="BV82" s="348" t="str">
        <f t="shared" si="51"/>
        <v/>
      </c>
      <c r="BW82" s="348" t="str">
        <f t="shared" si="52"/>
        <v/>
      </c>
      <c r="BX82" s="350" t="str">
        <f t="shared" si="53"/>
        <v/>
      </c>
      <c r="BY82" s="351" t="str">
        <f t="shared" si="54"/>
        <v/>
      </c>
    </row>
    <row r="83" spans="1:77" s="5" customFormat="1" ht="15.6" x14ac:dyDescent="0.3">
      <c r="A83" s="141">
        <v>62</v>
      </c>
      <c r="B83" s="333"/>
      <c r="C83" s="22"/>
      <c r="D83" s="754"/>
      <c r="E83" s="756"/>
      <c r="F83" s="758"/>
      <c r="G83" s="49"/>
      <c r="H83" s="334"/>
      <c r="I83" s="334"/>
      <c r="J83" s="335"/>
      <c r="K83" s="336"/>
      <c r="L83" s="38" t="str">
        <f t="shared" si="0"/>
        <v/>
      </c>
      <c r="M83" s="38" t="str">
        <f t="shared" si="1"/>
        <v/>
      </c>
      <c r="N83" s="38" t="str">
        <f t="shared" si="2"/>
        <v/>
      </c>
      <c r="O83" s="39" t="str">
        <f t="shared" si="3"/>
        <v/>
      </c>
      <c r="P83" s="40" t="str">
        <f t="shared" si="55"/>
        <v/>
      </c>
      <c r="Q83" s="77" t="str">
        <f t="shared" si="4"/>
        <v/>
      </c>
      <c r="R83" s="337" t="str">
        <f t="shared" si="5"/>
        <v/>
      </c>
      <c r="S83" s="40" t="str">
        <f t="shared" si="6"/>
        <v/>
      </c>
      <c r="T83" s="77" t="str">
        <f t="shared" si="7"/>
        <v/>
      </c>
      <c r="U83" s="337" t="str">
        <f t="shared" si="8"/>
        <v/>
      </c>
      <c r="V83" s="40" t="str">
        <f t="shared" si="9"/>
        <v/>
      </c>
      <c r="W83" s="77" t="str">
        <f t="shared" si="10"/>
        <v/>
      </c>
      <c r="X83" s="41" t="str">
        <f t="shared" si="11"/>
        <v/>
      </c>
      <c r="Y83" s="41" t="str">
        <f t="shared" si="12"/>
        <v/>
      </c>
      <c r="Z83" s="41" t="str">
        <f t="shared" si="13"/>
        <v/>
      </c>
      <c r="AA83" s="42" t="str">
        <f t="shared" si="14"/>
        <v/>
      </c>
      <c r="AB83" s="338">
        <f t="shared" si="15"/>
        <v>0</v>
      </c>
      <c r="AC83" s="338" t="str">
        <f t="shared" si="16"/>
        <v/>
      </c>
      <c r="AD83" s="338" t="str">
        <f t="shared" si="17"/>
        <v/>
      </c>
      <c r="AE83" s="339" t="str">
        <f t="shared" si="18"/>
        <v/>
      </c>
      <c r="AF83" s="339" t="str">
        <f t="shared" si="19"/>
        <v/>
      </c>
      <c r="AG83" s="340" t="str">
        <f t="shared" si="20"/>
        <v/>
      </c>
      <c r="AH83" s="339" t="str">
        <f t="shared" si="21"/>
        <v/>
      </c>
      <c r="AI83" s="339" t="str">
        <f t="shared" si="22"/>
        <v/>
      </c>
      <c r="AJ83" s="340" t="str">
        <f t="shared" si="23"/>
        <v/>
      </c>
      <c r="AK83" s="339" t="str">
        <f t="shared" si="24"/>
        <v/>
      </c>
      <c r="AL83" s="339" t="str">
        <f t="shared" si="25"/>
        <v/>
      </c>
      <c r="AM83" s="340" t="str">
        <f t="shared" si="26"/>
        <v/>
      </c>
      <c r="AN83" s="341" t="str">
        <f t="shared" si="27"/>
        <v/>
      </c>
      <c r="AO83" s="342" t="str">
        <f t="shared" si="28"/>
        <v/>
      </c>
      <c r="AP83" s="339" t="str">
        <f t="shared" si="29"/>
        <v/>
      </c>
      <c r="AQ83" s="340" t="str">
        <f t="shared" si="30"/>
        <v/>
      </c>
      <c r="AR83" s="342" t="str">
        <f t="shared" si="31"/>
        <v/>
      </c>
      <c r="AS83" s="339" t="str">
        <f t="shared" si="32"/>
        <v/>
      </c>
      <c r="AT83" s="340" t="str">
        <f t="shared" si="33"/>
        <v/>
      </c>
      <c r="AU83" s="342" t="str">
        <f t="shared" si="34"/>
        <v/>
      </c>
      <c r="AV83" s="339" t="str">
        <f t="shared" si="35"/>
        <v/>
      </c>
      <c r="AW83" s="340" t="str">
        <f t="shared" si="36"/>
        <v/>
      </c>
      <c r="AX83" s="343"/>
      <c r="AY83" s="340" t="str">
        <f t="shared" si="37"/>
        <v/>
      </c>
      <c r="AZ83" s="340" t="str">
        <f t="shared" si="38"/>
        <v/>
      </c>
      <c r="BA83" s="344" t="str">
        <f t="shared" si="39"/>
        <v/>
      </c>
      <c r="BB83" s="345" t="str">
        <f t="shared" si="40"/>
        <v/>
      </c>
      <c r="BC83" s="346" t="str">
        <f t="shared" si="41"/>
        <v/>
      </c>
      <c r="BD83" s="344" t="str">
        <f t="shared" si="42"/>
        <v/>
      </c>
      <c r="BE83" s="345" t="str">
        <f t="shared" si="43"/>
        <v/>
      </c>
      <c r="BF83" s="346" t="str">
        <f t="shared" si="44"/>
        <v/>
      </c>
      <c r="BG83" s="344" t="str">
        <f t="shared" si="45"/>
        <v/>
      </c>
      <c r="BH83" s="347" t="str">
        <f t="shared" si="46"/>
        <v/>
      </c>
      <c r="BI83" s="348" t="str">
        <f t="shared" si="47"/>
        <v/>
      </c>
      <c r="BJ83" s="348" t="str">
        <f t="shared" si="48"/>
        <v/>
      </c>
      <c r="BK83" s="486" t="str">
        <f t="shared" si="49"/>
        <v/>
      </c>
      <c r="BL83" s="349" t="str">
        <f t="shared" si="56"/>
        <v/>
      </c>
      <c r="BM83" s="135" t="str">
        <f t="shared" si="57"/>
        <v/>
      </c>
      <c r="BN83" s="136" t="str">
        <f t="shared" si="58"/>
        <v/>
      </c>
      <c r="BO83" s="137" t="str">
        <f t="shared" si="59"/>
        <v/>
      </c>
      <c r="BP83" s="135" t="str">
        <f t="shared" si="60"/>
        <v/>
      </c>
      <c r="BQ83" s="136" t="str">
        <f t="shared" si="61"/>
        <v/>
      </c>
      <c r="BR83" s="137" t="str">
        <f t="shared" si="62"/>
        <v/>
      </c>
      <c r="BS83" s="135" t="str">
        <f t="shared" si="63"/>
        <v/>
      </c>
      <c r="BT83" s="140" t="str">
        <f t="shared" si="64"/>
        <v/>
      </c>
      <c r="BU83" s="348" t="str">
        <f t="shared" si="50"/>
        <v/>
      </c>
      <c r="BV83" s="348" t="str">
        <f t="shared" si="51"/>
        <v/>
      </c>
      <c r="BW83" s="348" t="str">
        <f t="shared" si="52"/>
        <v/>
      </c>
      <c r="BX83" s="350" t="str">
        <f t="shared" si="53"/>
        <v/>
      </c>
      <c r="BY83" s="351" t="str">
        <f t="shared" si="54"/>
        <v/>
      </c>
    </row>
    <row r="84" spans="1:77" s="5" customFormat="1" ht="15.6" x14ac:dyDescent="0.3">
      <c r="A84" s="141">
        <v>63</v>
      </c>
      <c r="B84" s="333"/>
      <c r="C84" s="22"/>
      <c r="D84" s="754"/>
      <c r="E84" s="756"/>
      <c r="F84" s="758"/>
      <c r="G84" s="49"/>
      <c r="H84" s="334"/>
      <c r="I84" s="334"/>
      <c r="J84" s="335"/>
      <c r="K84" s="336"/>
      <c r="L84" s="38" t="str">
        <f t="shared" si="0"/>
        <v/>
      </c>
      <c r="M84" s="38" t="str">
        <f t="shared" si="1"/>
        <v/>
      </c>
      <c r="N84" s="38" t="str">
        <f t="shared" si="2"/>
        <v/>
      </c>
      <c r="O84" s="39" t="str">
        <f t="shared" si="3"/>
        <v/>
      </c>
      <c r="P84" s="40" t="str">
        <f t="shared" si="55"/>
        <v/>
      </c>
      <c r="Q84" s="77" t="str">
        <f t="shared" si="4"/>
        <v/>
      </c>
      <c r="R84" s="337" t="str">
        <f t="shared" si="5"/>
        <v/>
      </c>
      <c r="S84" s="40" t="str">
        <f t="shared" si="6"/>
        <v/>
      </c>
      <c r="T84" s="77" t="str">
        <f t="shared" si="7"/>
        <v/>
      </c>
      <c r="U84" s="337" t="str">
        <f t="shared" si="8"/>
        <v/>
      </c>
      <c r="V84" s="40" t="str">
        <f t="shared" si="9"/>
        <v/>
      </c>
      <c r="W84" s="77" t="str">
        <f t="shared" si="10"/>
        <v/>
      </c>
      <c r="X84" s="41" t="str">
        <f t="shared" si="11"/>
        <v/>
      </c>
      <c r="Y84" s="41" t="str">
        <f t="shared" si="12"/>
        <v/>
      </c>
      <c r="Z84" s="41" t="str">
        <f t="shared" si="13"/>
        <v/>
      </c>
      <c r="AA84" s="42" t="str">
        <f t="shared" si="14"/>
        <v/>
      </c>
      <c r="AB84" s="338">
        <f t="shared" si="15"/>
        <v>0</v>
      </c>
      <c r="AC84" s="338" t="str">
        <f t="shared" si="16"/>
        <v/>
      </c>
      <c r="AD84" s="338" t="str">
        <f t="shared" si="17"/>
        <v/>
      </c>
      <c r="AE84" s="339" t="str">
        <f t="shared" si="18"/>
        <v/>
      </c>
      <c r="AF84" s="339" t="str">
        <f t="shared" si="19"/>
        <v/>
      </c>
      <c r="AG84" s="340" t="str">
        <f t="shared" si="20"/>
        <v/>
      </c>
      <c r="AH84" s="339" t="str">
        <f t="shared" si="21"/>
        <v/>
      </c>
      <c r="AI84" s="339" t="str">
        <f t="shared" si="22"/>
        <v/>
      </c>
      <c r="AJ84" s="340" t="str">
        <f t="shared" si="23"/>
        <v/>
      </c>
      <c r="AK84" s="339" t="str">
        <f t="shared" si="24"/>
        <v/>
      </c>
      <c r="AL84" s="339" t="str">
        <f t="shared" si="25"/>
        <v/>
      </c>
      <c r="AM84" s="340" t="str">
        <f t="shared" si="26"/>
        <v/>
      </c>
      <c r="AN84" s="341" t="str">
        <f t="shared" si="27"/>
        <v/>
      </c>
      <c r="AO84" s="342" t="str">
        <f t="shared" si="28"/>
        <v/>
      </c>
      <c r="AP84" s="339" t="str">
        <f t="shared" si="29"/>
        <v/>
      </c>
      <c r="AQ84" s="340" t="str">
        <f t="shared" si="30"/>
        <v/>
      </c>
      <c r="AR84" s="342" t="str">
        <f t="shared" si="31"/>
        <v/>
      </c>
      <c r="AS84" s="339" t="str">
        <f t="shared" si="32"/>
        <v/>
      </c>
      <c r="AT84" s="340" t="str">
        <f t="shared" si="33"/>
        <v/>
      </c>
      <c r="AU84" s="342" t="str">
        <f t="shared" si="34"/>
        <v/>
      </c>
      <c r="AV84" s="339" t="str">
        <f t="shared" si="35"/>
        <v/>
      </c>
      <c r="AW84" s="340" t="str">
        <f t="shared" si="36"/>
        <v/>
      </c>
      <c r="AX84" s="343"/>
      <c r="AY84" s="340" t="str">
        <f t="shared" si="37"/>
        <v/>
      </c>
      <c r="AZ84" s="340" t="str">
        <f t="shared" si="38"/>
        <v/>
      </c>
      <c r="BA84" s="344" t="str">
        <f t="shared" si="39"/>
        <v/>
      </c>
      <c r="BB84" s="345" t="str">
        <f t="shared" si="40"/>
        <v/>
      </c>
      <c r="BC84" s="346" t="str">
        <f t="shared" si="41"/>
        <v/>
      </c>
      <c r="BD84" s="344" t="str">
        <f t="shared" si="42"/>
        <v/>
      </c>
      <c r="BE84" s="345" t="str">
        <f t="shared" si="43"/>
        <v/>
      </c>
      <c r="BF84" s="346" t="str">
        <f t="shared" si="44"/>
        <v/>
      </c>
      <c r="BG84" s="344" t="str">
        <f t="shared" si="45"/>
        <v/>
      </c>
      <c r="BH84" s="347" t="str">
        <f t="shared" si="46"/>
        <v/>
      </c>
      <c r="BI84" s="348" t="str">
        <f t="shared" si="47"/>
        <v/>
      </c>
      <c r="BJ84" s="348" t="str">
        <f t="shared" si="48"/>
        <v/>
      </c>
      <c r="BK84" s="486" t="str">
        <f t="shared" si="49"/>
        <v/>
      </c>
      <c r="BL84" s="349" t="str">
        <f t="shared" si="56"/>
        <v/>
      </c>
      <c r="BM84" s="135" t="str">
        <f t="shared" si="57"/>
        <v/>
      </c>
      <c r="BN84" s="136" t="str">
        <f t="shared" si="58"/>
        <v/>
      </c>
      <c r="BO84" s="137" t="str">
        <f t="shared" si="59"/>
        <v/>
      </c>
      <c r="BP84" s="135" t="str">
        <f t="shared" si="60"/>
        <v/>
      </c>
      <c r="BQ84" s="136" t="str">
        <f t="shared" si="61"/>
        <v/>
      </c>
      <c r="BR84" s="137" t="str">
        <f t="shared" si="62"/>
        <v/>
      </c>
      <c r="BS84" s="135" t="str">
        <f t="shared" si="63"/>
        <v/>
      </c>
      <c r="BT84" s="140" t="str">
        <f t="shared" si="64"/>
        <v/>
      </c>
      <c r="BU84" s="348" t="str">
        <f t="shared" si="50"/>
        <v/>
      </c>
      <c r="BV84" s="348" t="str">
        <f t="shared" si="51"/>
        <v/>
      </c>
      <c r="BW84" s="348" t="str">
        <f t="shared" si="52"/>
        <v/>
      </c>
      <c r="BX84" s="350" t="str">
        <f t="shared" si="53"/>
        <v/>
      </c>
      <c r="BY84" s="351" t="str">
        <f t="shared" si="54"/>
        <v/>
      </c>
    </row>
    <row r="85" spans="1:77" s="5" customFormat="1" ht="15.6" x14ac:dyDescent="0.3">
      <c r="A85" s="141">
        <v>64</v>
      </c>
      <c r="B85" s="333"/>
      <c r="C85" s="22"/>
      <c r="D85" s="754"/>
      <c r="E85" s="756"/>
      <c r="F85" s="758"/>
      <c r="G85" s="49"/>
      <c r="H85" s="334"/>
      <c r="I85" s="334"/>
      <c r="J85" s="335"/>
      <c r="K85" s="336"/>
      <c r="L85" s="38" t="str">
        <f t="shared" si="0"/>
        <v/>
      </c>
      <c r="M85" s="38" t="str">
        <f t="shared" si="1"/>
        <v/>
      </c>
      <c r="N85" s="38" t="str">
        <f t="shared" si="2"/>
        <v/>
      </c>
      <c r="O85" s="39" t="str">
        <f t="shared" si="3"/>
        <v/>
      </c>
      <c r="P85" s="40" t="str">
        <f t="shared" si="55"/>
        <v/>
      </c>
      <c r="Q85" s="77" t="str">
        <f t="shared" si="4"/>
        <v/>
      </c>
      <c r="R85" s="337" t="str">
        <f t="shared" si="5"/>
        <v/>
      </c>
      <c r="S85" s="40" t="str">
        <f t="shared" si="6"/>
        <v/>
      </c>
      <c r="T85" s="77" t="str">
        <f t="shared" si="7"/>
        <v/>
      </c>
      <c r="U85" s="337" t="str">
        <f t="shared" si="8"/>
        <v/>
      </c>
      <c r="V85" s="40" t="str">
        <f t="shared" si="9"/>
        <v/>
      </c>
      <c r="W85" s="77" t="str">
        <f t="shared" si="10"/>
        <v/>
      </c>
      <c r="X85" s="41" t="str">
        <f t="shared" si="11"/>
        <v/>
      </c>
      <c r="Y85" s="41" t="str">
        <f t="shared" si="12"/>
        <v/>
      </c>
      <c r="Z85" s="41" t="str">
        <f t="shared" si="13"/>
        <v/>
      </c>
      <c r="AA85" s="42" t="str">
        <f t="shared" si="14"/>
        <v/>
      </c>
      <c r="AB85" s="338">
        <f t="shared" si="15"/>
        <v>0</v>
      </c>
      <c r="AC85" s="338" t="str">
        <f t="shared" si="16"/>
        <v/>
      </c>
      <c r="AD85" s="338" t="str">
        <f t="shared" si="17"/>
        <v/>
      </c>
      <c r="AE85" s="339" t="str">
        <f t="shared" si="18"/>
        <v/>
      </c>
      <c r="AF85" s="339" t="str">
        <f t="shared" si="19"/>
        <v/>
      </c>
      <c r="AG85" s="340" t="str">
        <f t="shared" si="20"/>
        <v/>
      </c>
      <c r="AH85" s="339" t="str">
        <f t="shared" si="21"/>
        <v/>
      </c>
      <c r="AI85" s="339" t="str">
        <f t="shared" si="22"/>
        <v/>
      </c>
      <c r="AJ85" s="340" t="str">
        <f t="shared" si="23"/>
        <v/>
      </c>
      <c r="AK85" s="339" t="str">
        <f t="shared" si="24"/>
        <v/>
      </c>
      <c r="AL85" s="339" t="str">
        <f t="shared" si="25"/>
        <v/>
      </c>
      <c r="AM85" s="340" t="str">
        <f t="shared" si="26"/>
        <v/>
      </c>
      <c r="AN85" s="341" t="str">
        <f t="shared" si="27"/>
        <v/>
      </c>
      <c r="AO85" s="342" t="str">
        <f t="shared" si="28"/>
        <v/>
      </c>
      <c r="AP85" s="339" t="str">
        <f t="shared" si="29"/>
        <v/>
      </c>
      <c r="AQ85" s="340" t="str">
        <f t="shared" si="30"/>
        <v/>
      </c>
      <c r="AR85" s="342" t="str">
        <f t="shared" si="31"/>
        <v/>
      </c>
      <c r="AS85" s="339" t="str">
        <f t="shared" si="32"/>
        <v/>
      </c>
      <c r="AT85" s="340" t="str">
        <f t="shared" si="33"/>
        <v/>
      </c>
      <c r="AU85" s="342" t="str">
        <f t="shared" si="34"/>
        <v/>
      </c>
      <c r="AV85" s="339" t="str">
        <f t="shared" si="35"/>
        <v/>
      </c>
      <c r="AW85" s="340" t="str">
        <f t="shared" si="36"/>
        <v/>
      </c>
      <c r="AX85" s="343"/>
      <c r="AY85" s="340" t="str">
        <f t="shared" si="37"/>
        <v/>
      </c>
      <c r="AZ85" s="340" t="str">
        <f t="shared" si="38"/>
        <v/>
      </c>
      <c r="BA85" s="344" t="str">
        <f t="shared" si="39"/>
        <v/>
      </c>
      <c r="BB85" s="345" t="str">
        <f t="shared" si="40"/>
        <v/>
      </c>
      <c r="BC85" s="346" t="str">
        <f t="shared" si="41"/>
        <v/>
      </c>
      <c r="BD85" s="344" t="str">
        <f t="shared" si="42"/>
        <v/>
      </c>
      <c r="BE85" s="345" t="str">
        <f t="shared" si="43"/>
        <v/>
      </c>
      <c r="BF85" s="346" t="str">
        <f t="shared" si="44"/>
        <v/>
      </c>
      <c r="BG85" s="344" t="str">
        <f t="shared" si="45"/>
        <v/>
      </c>
      <c r="BH85" s="347" t="str">
        <f t="shared" si="46"/>
        <v/>
      </c>
      <c r="BI85" s="348" t="str">
        <f t="shared" si="47"/>
        <v/>
      </c>
      <c r="BJ85" s="348" t="str">
        <f t="shared" si="48"/>
        <v/>
      </c>
      <c r="BK85" s="486" t="str">
        <f t="shared" si="49"/>
        <v/>
      </c>
      <c r="BL85" s="349" t="str">
        <f t="shared" si="56"/>
        <v/>
      </c>
      <c r="BM85" s="135" t="str">
        <f t="shared" si="57"/>
        <v/>
      </c>
      <c r="BN85" s="136" t="str">
        <f t="shared" si="58"/>
        <v/>
      </c>
      <c r="BO85" s="137" t="str">
        <f t="shared" si="59"/>
        <v/>
      </c>
      <c r="BP85" s="135" t="str">
        <f t="shared" si="60"/>
        <v/>
      </c>
      <c r="BQ85" s="136" t="str">
        <f t="shared" si="61"/>
        <v/>
      </c>
      <c r="BR85" s="137" t="str">
        <f t="shared" si="62"/>
        <v/>
      </c>
      <c r="BS85" s="135" t="str">
        <f t="shared" si="63"/>
        <v/>
      </c>
      <c r="BT85" s="140" t="str">
        <f t="shared" si="64"/>
        <v/>
      </c>
      <c r="BU85" s="348" t="str">
        <f t="shared" si="50"/>
        <v/>
      </c>
      <c r="BV85" s="348" t="str">
        <f t="shared" si="51"/>
        <v/>
      </c>
      <c r="BW85" s="348" t="str">
        <f t="shared" si="52"/>
        <v/>
      </c>
      <c r="BX85" s="350" t="str">
        <f t="shared" si="53"/>
        <v/>
      </c>
      <c r="BY85" s="351" t="str">
        <f t="shared" si="54"/>
        <v/>
      </c>
    </row>
    <row r="86" spans="1:77" s="5" customFormat="1" ht="15.6" x14ac:dyDescent="0.3">
      <c r="A86" s="141">
        <v>65</v>
      </c>
      <c r="B86" s="333"/>
      <c r="C86" s="22"/>
      <c r="D86" s="754"/>
      <c r="E86" s="756"/>
      <c r="F86" s="758"/>
      <c r="G86" s="49"/>
      <c r="H86" s="334"/>
      <c r="I86" s="334"/>
      <c r="J86" s="335"/>
      <c r="K86" s="33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7" t="str">
        <f t="shared" ref="Q86:Q147" si="69">IF($D86=0,"",IF(O86="yes",($P86/$P$18),IF(OR($P86&lt;$O$18,$P86&gt;$Q$18),($P86/$P$18))))</f>
        <v/>
      </c>
      <c r="R86" s="337" t="str">
        <f t="shared" ref="R86:R147" si="70">IF($D86="","",IF($S$18="","",IF(OR($S86&lt;$R$18,$S86&gt;$T$18),"NC","yes")))</f>
        <v/>
      </c>
      <c r="S86" s="40" t="str">
        <f t="shared" ref="S86:S147" si="71">IF($D86="","",$I86/$G86)</f>
        <v/>
      </c>
      <c r="T86" s="77" t="str">
        <f t="shared" ref="T86:T147" si="72">IF($D86=0,"",IF(R86="yes",($S86/$S$18),IF(OR($S86&gt;$R$18,$S86&lt;$T$18),($S86/$S$18))))</f>
        <v/>
      </c>
      <c r="U86" s="337" t="str">
        <f t="shared" ref="U86:U147" si="73">IF($D86="","",IF($V$18="","",IF(OR($V86&lt;$U$18,V86&gt;$W$18),"NC","yes")))</f>
        <v/>
      </c>
      <c r="V86" s="40" t="str">
        <f t="shared" ref="V86:V147" si="74">IF($D86="","",$G86/$J86)</f>
        <v/>
      </c>
      <c r="W86" s="77"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38">
        <f t="shared" ref="AB86:AB147" si="80">B85</f>
        <v>0</v>
      </c>
      <c r="AC86" s="338" t="str">
        <f t="shared" ref="AC86:AC146" si="81">IF($C86="","",$C86)</f>
        <v/>
      </c>
      <c r="AD86" s="338" t="str">
        <f t="shared" ref="AD86:AD146" si="82">IF($D86="","",IF(AN86="below",$G86,"0"))</f>
        <v/>
      </c>
      <c r="AE86" s="339" t="str">
        <f t="shared" ref="AE86:AE146" si="83">IF($D86="","",IF(AN86="below",$H86,0))</f>
        <v/>
      </c>
      <c r="AF86" s="339" t="str">
        <f t="shared" ref="AF86:AF146" si="84">IF($D86="","",$H86/$G86)</f>
        <v/>
      </c>
      <c r="AG86" s="340" t="str">
        <f t="shared" ref="AG86:AG146" si="85">IF($D86="","",IF(AF86&gt;$AB$11,"Yes",IF(AF86&lt;$AB$11,"NC")))</f>
        <v/>
      </c>
      <c r="AH86" s="339" t="str">
        <f t="shared" ref="AH86:AH146" si="86">IF($D86="","",IF(AN86="above",$I86,0))</f>
        <v/>
      </c>
      <c r="AI86" s="339" t="str">
        <f t="shared" ref="AI86:AI146" si="87">IF($D86="","",IF(AN86="above",$I86/$F86,0))</f>
        <v/>
      </c>
      <c r="AJ86" s="340" t="str">
        <f t="shared" ref="AJ86:AJ146" si="88">IF(AI86="","",IF(AI86&gt;=$AB$12,"Yes",IF(AI86&lt;$AB$12,"NC")))</f>
        <v/>
      </c>
      <c r="AK86" s="339" t="str">
        <f t="shared" ref="AK86:AK146" si="89">IF($D86="","",IF(AN86="below",$J86,0))</f>
        <v/>
      </c>
      <c r="AL86" s="339" t="str">
        <f t="shared" ref="AL86:AL146" si="90">IF($D86="","",$G86/$J86)</f>
        <v/>
      </c>
      <c r="AM86" s="340" t="str">
        <f t="shared" ref="AM86:AM146" si="91">IF(AL86="","",IF(AL86&lt;=$AB$13,"Yes",IF(AL86&gt;$AB$13,"NC")))</f>
        <v/>
      </c>
      <c r="AN86" s="341" t="str">
        <f t="shared" ref="AN86:AN146" si="92">IF($B86="","",IF(BX86&gt;$F$16,"above","below"))</f>
        <v/>
      </c>
      <c r="AO86" s="342" t="str">
        <f t="shared" ref="AO86:AO146" si="93">IF(AN86="","",IF(AN86="below",$H86,""))</f>
        <v/>
      </c>
      <c r="AP86" s="339" t="str">
        <f t="shared" ref="AP86:AP146" si="94">IF($AN86="","",IF($AN86="above","",$H86/$G86))</f>
        <v/>
      </c>
      <c r="AQ86" s="340" t="str">
        <f t="shared" ref="AQ86:AQ146" si="95">IF(AP86="","",IF(AP86&gt;$AB$11,"Yes",IF(AP86&lt;$AB$11,"NC")))</f>
        <v/>
      </c>
      <c r="AR86" s="342" t="str">
        <f t="shared" ref="AR86:AR146" si="96">IF($AN86="","",IF($AN86="above","",$I86))</f>
        <v/>
      </c>
      <c r="AS86" s="339" t="str">
        <f t="shared" ref="AS86:AS146" si="97">IF($AN86="","",IF($AN86="above","",$I86/$G86))</f>
        <v/>
      </c>
      <c r="AT86" s="340" t="str">
        <f t="shared" ref="AT86:AT146" si="98">IF(AN86="","",IF(($I86/$G86&gt;$AB$12),"Yes",IF(($I86/$G86)&lt;$AB$12,"NC")))</f>
        <v/>
      </c>
      <c r="AU86" s="342" t="str">
        <f t="shared" ref="AU86:AU146" si="99">IF($AN86="","",IF($AN86="above","",$J86))</f>
        <v/>
      </c>
      <c r="AV86" s="339" t="str">
        <f t="shared" ref="AV86:AV146" si="100">IF($AN86="","",IF($AN86="above","",$G86/$J86))</f>
        <v/>
      </c>
      <c r="AW86" s="340" t="str">
        <f t="shared" ref="AW86:AW146" si="101">IF(AV86="","",IF(AV86&lt;=$AB$13,"Yes",IF(AV86&gt;$AB$13,"NC")))</f>
        <v/>
      </c>
      <c r="AX86" s="343"/>
      <c r="AY86" s="340" t="str">
        <f t="shared" ref="AY86:AY146" si="102">IF($D86="","",IF($AZ$18="","",IF(OR($AZ86&lt;$AY$18,$AZ86&gt;$BA$18),"NC","yes")))</f>
        <v/>
      </c>
      <c r="AZ86" s="340" t="str">
        <f t="shared" ref="AZ86:AZ146" si="103">IF($D86="","",$H86/$G86)</f>
        <v/>
      </c>
      <c r="BA86" s="344" t="str">
        <f t="shared" ref="BA86:BA146" si="104">IF($D86=0,"",IF(AY86="yes",($AZ86/$AZ$18),IF(OR($AZ86&lt;$AY$18,$AZ86&gt;$BA$18),($AZ86/$AZ$18))))</f>
        <v/>
      </c>
      <c r="BB86" s="345" t="str">
        <f t="shared" ref="BB86:BB146" si="105">IF($D86="","",IF($BC$18="","",IF(OR($BC86&lt;$BB$18,$BC86&gt;$BD$18),"NC","yes")))</f>
        <v/>
      </c>
      <c r="BC86" s="346" t="str">
        <f t="shared" ref="BC86:BC146" si="106">IF($D86="","",$I86/$G86)</f>
        <v/>
      </c>
      <c r="BD86" s="344" t="str">
        <f t="shared" ref="BD86:BD146" si="107">IF($D86=0,"",IF(BB86="yes",($BC86/$BC$18),IF(OR($BC86&gt;$BB$18,$BC86&lt;$BD$18),($BC86/$BC$18))))</f>
        <v/>
      </c>
      <c r="BE86" s="345" t="str">
        <f t="shared" ref="BE86:BE146" si="108">IF($D86="","",IF($BF$18="","",IF(OR($BF86&lt;$BE$18,BF86&gt;$BG$18),"NC","yes")))</f>
        <v/>
      </c>
      <c r="BF86" s="346" t="str">
        <f t="shared" ref="BF86:BF146" si="109">IF($D86="","",$G86/$J86)</f>
        <v/>
      </c>
      <c r="BG86" s="344" t="str">
        <f t="shared" ref="BG86:BG146" si="110">IF($D86="","",IF(BE86="yes",(BF86/BF$18),IF(OR(BF86&lt;$U$18,BF86&gt;BG$18),(BF86/BF$18))))</f>
        <v/>
      </c>
      <c r="BH86" s="347" t="str">
        <f t="shared" ref="BH86:BH146" si="111">IF(G86&gt; 0,F86/G86,"")</f>
        <v/>
      </c>
      <c r="BI86" s="348" t="str">
        <f t="shared" ref="BI86:BI146" si="112">IF(BH86="","",IF(AN86="below","",IF($BY$17="Y","",IF(AF86&gt;$AB$11,"Yes",IF(AF86&lt;$AB$11,"NC")))))</f>
        <v/>
      </c>
      <c r="BJ86" s="348" t="str">
        <f t="shared" ref="BJ86:BJ146" si="113">IF(BH86="","",IF(AN86="below","",IF($BY$17="Y","",IF(($I86/$G86)&gt;=$AB$12,"Yes",IF(($I86/$G86)&lt;$AB$12,"NC")))))</f>
        <v/>
      </c>
      <c r="BK86" s="486" t="str">
        <f t="shared" ref="BK86:BK146" si="114">IF(BH86="","",IF(AN86="below","",IF($BY$17="Y","",IF(AL86&lt;=$AB$13,"Yes",IF(AL86&gt;$AB$13,"NC")))))</f>
        <v/>
      </c>
      <c r="BL86" s="349" t="str">
        <f t="shared" si="56"/>
        <v/>
      </c>
      <c r="BM86" s="135" t="str">
        <f t="shared" si="57"/>
        <v/>
      </c>
      <c r="BN86" s="136" t="str">
        <f t="shared" si="58"/>
        <v/>
      </c>
      <c r="BO86" s="137" t="str">
        <f t="shared" si="59"/>
        <v/>
      </c>
      <c r="BP86" s="135" t="str">
        <f t="shared" si="60"/>
        <v/>
      </c>
      <c r="BQ86" s="136" t="str">
        <f t="shared" si="61"/>
        <v/>
      </c>
      <c r="BR86" s="137" t="str">
        <f t="shared" si="62"/>
        <v/>
      </c>
      <c r="BS86" s="135" t="str">
        <f t="shared" si="63"/>
        <v/>
      </c>
      <c r="BT86" s="140" t="str">
        <f t="shared" si="64"/>
        <v/>
      </c>
      <c r="BU86" s="348" t="str">
        <f t="shared" ref="BU86:BU146" si="115">IF($BY$17="N","",$AY86)</f>
        <v/>
      </c>
      <c r="BV86" s="348" t="str">
        <f t="shared" ref="BV86:BV146" si="116">IF($BY$17="N","",$BB86)</f>
        <v/>
      </c>
      <c r="BW86" s="348" t="str">
        <f t="shared" ref="BW86:BW146" si="117">IF($BY$17="N","",$BE86)</f>
        <v/>
      </c>
      <c r="BX86" s="350" t="str">
        <f t="shared" ref="BX86:BX146" si="118">IF(F86&gt;0,F86/G86,"")</f>
        <v/>
      </c>
      <c r="BY86" s="351" t="str">
        <f t="shared" ref="BY86:BY146" si="119">IF(BX86="","",IF(BX86&gt;$F$16,"above","below"))</f>
        <v/>
      </c>
    </row>
    <row r="87" spans="1:77" s="5" customFormat="1" ht="15.6" x14ac:dyDescent="0.3">
      <c r="A87" s="141">
        <v>66</v>
      </c>
      <c r="B87" s="333"/>
      <c r="C87" s="22"/>
      <c r="D87" s="754"/>
      <c r="E87" s="756"/>
      <c r="F87" s="758"/>
      <c r="G87" s="49"/>
      <c r="H87" s="334"/>
      <c r="I87" s="334"/>
      <c r="J87" s="335"/>
      <c r="K87" s="336"/>
      <c r="L87" s="38" t="str">
        <f t="shared" si="65"/>
        <v/>
      </c>
      <c r="M87" s="38" t="str">
        <f t="shared" si="66"/>
        <v/>
      </c>
      <c r="N87" s="38" t="str">
        <f t="shared" si="67"/>
        <v/>
      </c>
      <c r="O87" s="39" t="str">
        <f t="shared" si="68"/>
        <v/>
      </c>
      <c r="P87" s="40" t="str">
        <f t="shared" ref="P87:P147" si="120">IF($D87="","",H87/$G87)</f>
        <v/>
      </c>
      <c r="Q87" s="77" t="str">
        <f t="shared" si="69"/>
        <v/>
      </c>
      <c r="R87" s="337" t="str">
        <f t="shared" si="70"/>
        <v/>
      </c>
      <c r="S87" s="40" t="str">
        <f t="shared" si="71"/>
        <v/>
      </c>
      <c r="T87" s="77" t="str">
        <f t="shared" si="72"/>
        <v/>
      </c>
      <c r="U87" s="337" t="str">
        <f t="shared" si="73"/>
        <v/>
      </c>
      <c r="V87" s="40" t="str">
        <f t="shared" si="74"/>
        <v/>
      </c>
      <c r="W87" s="77" t="str">
        <f t="shared" si="75"/>
        <v/>
      </c>
      <c r="X87" s="41" t="str">
        <f t="shared" si="76"/>
        <v/>
      </c>
      <c r="Y87" s="41" t="str">
        <f t="shared" si="77"/>
        <v/>
      </c>
      <c r="Z87" s="41" t="str">
        <f t="shared" si="78"/>
        <v/>
      </c>
      <c r="AA87" s="42" t="str">
        <f t="shared" si="79"/>
        <v/>
      </c>
      <c r="AB87" s="338">
        <f t="shared" si="80"/>
        <v>0</v>
      </c>
      <c r="AC87" s="338" t="str">
        <f t="shared" si="81"/>
        <v/>
      </c>
      <c r="AD87" s="338" t="str">
        <f t="shared" si="82"/>
        <v/>
      </c>
      <c r="AE87" s="339" t="str">
        <f t="shared" si="83"/>
        <v/>
      </c>
      <c r="AF87" s="339" t="str">
        <f t="shared" si="84"/>
        <v/>
      </c>
      <c r="AG87" s="340" t="str">
        <f t="shared" si="85"/>
        <v/>
      </c>
      <c r="AH87" s="339" t="str">
        <f t="shared" si="86"/>
        <v/>
      </c>
      <c r="AI87" s="339" t="str">
        <f t="shared" si="87"/>
        <v/>
      </c>
      <c r="AJ87" s="340" t="str">
        <f t="shared" si="88"/>
        <v/>
      </c>
      <c r="AK87" s="339" t="str">
        <f t="shared" si="89"/>
        <v/>
      </c>
      <c r="AL87" s="339" t="str">
        <f t="shared" si="90"/>
        <v/>
      </c>
      <c r="AM87" s="340" t="str">
        <f t="shared" si="91"/>
        <v/>
      </c>
      <c r="AN87" s="341" t="str">
        <f t="shared" si="92"/>
        <v/>
      </c>
      <c r="AO87" s="342" t="str">
        <f t="shared" si="93"/>
        <v/>
      </c>
      <c r="AP87" s="339" t="str">
        <f t="shared" si="94"/>
        <v/>
      </c>
      <c r="AQ87" s="340" t="str">
        <f t="shared" si="95"/>
        <v/>
      </c>
      <c r="AR87" s="342" t="str">
        <f t="shared" si="96"/>
        <v/>
      </c>
      <c r="AS87" s="339" t="str">
        <f t="shared" si="97"/>
        <v/>
      </c>
      <c r="AT87" s="340" t="str">
        <f t="shared" si="98"/>
        <v/>
      </c>
      <c r="AU87" s="342" t="str">
        <f t="shared" si="99"/>
        <v/>
      </c>
      <c r="AV87" s="339" t="str">
        <f t="shared" si="100"/>
        <v/>
      </c>
      <c r="AW87" s="340" t="str">
        <f t="shared" si="101"/>
        <v/>
      </c>
      <c r="AX87" s="343"/>
      <c r="AY87" s="340" t="str">
        <f t="shared" si="102"/>
        <v/>
      </c>
      <c r="AZ87" s="340" t="str">
        <f t="shared" si="103"/>
        <v/>
      </c>
      <c r="BA87" s="344" t="str">
        <f t="shared" si="104"/>
        <v/>
      </c>
      <c r="BB87" s="345" t="str">
        <f t="shared" si="105"/>
        <v/>
      </c>
      <c r="BC87" s="346" t="str">
        <f t="shared" si="106"/>
        <v/>
      </c>
      <c r="BD87" s="344" t="str">
        <f t="shared" si="107"/>
        <v/>
      </c>
      <c r="BE87" s="345" t="str">
        <f t="shared" si="108"/>
        <v/>
      </c>
      <c r="BF87" s="346" t="str">
        <f t="shared" si="109"/>
        <v/>
      </c>
      <c r="BG87" s="344" t="str">
        <f t="shared" si="110"/>
        <v/>
      </c>
      <c r="BH87" s="347" t="str">
        <f t="shared" si="111"/>
        <v/>
      </c>
      <c r="BI87" s="348" t="str">
        <f t="shared" si="112"/>
        <v/>
      </c>
      <c r="BJ87" s="348" t="str">
        <f t="shared" si="113"/>
        <v/>
      </c>
      <c r="BK87" s="486" t="str">
        <f t="shared" si="114"/>
        <v/>
      </c>
      <c r="BL87" s="349" t="str">
        <f t="shared" ref="BL87:BL146" si="121">IF(AN87="below","",IF($D87="","",IF($AZ$18="","",IF(OR($AZ87&lt;$AY$18,$AZ87&gt;$BA$18),"NC","yes"))))</f>
        <v/>
      </c>
      <c r="BM87" s="135" t="str">
        <f t="shared" ref="BM87:BM146" si="122">IF(AN87="below","",IF($D87="","",$H87/$G87))</f>
        <v/>
      </c>
      <c r="BN87" s="136" t="str">
        <f t="shared" ref="BN87:BN146" si="123">IF(AN87="below","",IF($D87=0,"",IF(BL87="yes",($AZ87/$AZ$18),IF(OR($AZ87&lt;$AY$18,$AZ87&gt;$BA$18),($AZ87/$AZ$18)))))</f>
        <v/>
      </c>
      <c r="BO87" s="137" t="str">
        <f t="shared" ref="BO87:BO146" si="124">IF(AN87="below","",IF($D87="","",IF($BC$18="","",IF(OR($BC87&lt;$BB$18,$BC87&gt;$BD$18),"NC","yes"))))</f>
        <v/>
      </c>
      <c r="BP87" s="135" t="str">
        <f t="shared" ref="BP87:BP146" si="125">IF(AN87="below","",IF($D87="","",$I87/$G87))</f>
        <v/>
      </c>
      <c r="BQ87" s="136" t="str">
        <f t="shared" ref="BQ87:BQ146" si="126">IF(AN87="below","",IF($D87=0,"",IF(BO87="yes",($BC87/$BC$18),IF(OR($BC87&gt;$BB$18,$BC87&lt;$BD$18),($BC87/$BC$18)))))</f>
        <v/>
      </c>
      <c r="BR87" s="137" t="str">
        <f t="shared" ref="BR87:BR146" si="127">IF(AN87="below","",IF($D87="","",IF($BF$18="","",IF(OR($BF87&lt;$BE$18,BS87&gt;$BG$18),"NC","yes"))))</f>
        <v/>
      </c>
      <c r="BS87" s="135" t="str">
        <f t="shared" ref="BS87:BS146" si="128">IF(AN87="below","",IF($D87="","",$G87/$J87))</f>
        <v/>
      </c>
      <c r="BT87" s="140" t="str">
        <f t="shared" ref="BT87:BT146" si="129">IF(AN87="below","",IF($D87="","",IF(BR87="yes",(BS87/BS$18),IF(OR(BS87&lt;$U$18,BS87&gt;BT$18),(BS87/BS$18)))))</f>
        <v/>
      </c>
      <c r="BU87" s="348" t="str">
        <f t="shared" si="115"/>
        <v/>
      </c>
      <c r="BV87" s="348" t="str">
        <f t="shared" si="116"/>
        <v/>
      </c>
      <c r="BW87" s="348" t="str">
        <f t="shared" si="117"/>
        <v/>
      </c>
      <c r="BX87" s="350" t="str">
        <f t="shared" si="118"/>
        <v/>
      </c>
      <c r="BY87" s="351" t="str">
        <f t="shared" si="119"/>
        <v/>
      </c>
    </row>
    <row r="88" spans="1:77" s="5" customFormat="1" ht="15.6" x14ac:dyDescent="0.3">
      <c r="A88" s="141">
        <v>67</v>
      </c>
      <c r="B88" s="333"/>
      <c r="C88" s="22"/>
      <c r="D88" s="754"/>
      <c r="E88" s="756"/>
      <c r="F88" s="758"/>
      <c r="G88" s="49"/>
      <c r="H88" s="334"/>
      <c r="I88" s="334"/>
      <c r="J88" s="335"/>
      <c r="K88" s="336"/>
      <c r="L88" s="38" t="str">
        <f t="shared" si="65"/>
        <v/>
      </c>
      <c r="M88" s="38" t="str">
        <f t="shared" si="66"/>
        <v/>
      </c>
      <c r="N88" s="38" t="str">
        <f t="shared" si="67"/>
        <v/>
      </c>
      <c r="O88" s="39" t="str">
        <f t="shared" si="68"/>
        <v/>
      </c>
      <c r="P88" s="40" t="str">
        <f t="shared" si="120"/>
        <v/>
      </c>
      <c r="Q88" s="77" t="str">
        <f t="shared" si="69"/>
        <v/>
      </c>
      <c r="R88" s="337" t="str">
        <f t="shared" si="70"/>
        <v/>
      </c>
      <c r="S88" s="40" t="str">
        <f t="shared" si="71"/>
        <v/>
      </c>
      <c r="T88" s="77" t="str">
        <f t="shared" si="72"/>
        <v/>
      </c>
      <c r="U88" s="337" t="str">
        <f t="shared" si="73"/>
        <v/>
      </c>
      <c r="V88" s="40" t="str">
        <f t="shared" si="74"/>
        <v/>
      </c>
      <c r="W88" s="77" t="str">
        <f t="shared" si="75"/>
        <v/>
      </c>
      <c r="X88" s="41" t="str">
        <f t="shared" si="76"/>
        <v/>
      </c>
      <c r="Y88" s="41" t="str">
        <f t="shared" si="77"/>
        <v/>
      </c>
      <c r="Z88" s="41" t="str">
        <f t="shared" si="78"/>
        <v/>
      </c>
      <c r="AA88" s="42" t="str">
        <f t="shared" si="79"/>
        <v/>
      </c>
      <c r="AB88" s="338">
        <f t="shared" si="80"/>
        <v>0</v>
      </c>
      <c r="AC88" s="338" t="str">
        <f t="shared" si="81"/>
        <v/>
      </c>
      <c r="AD88" s="338" t="str">
        <f t="shared" si="82"/>
        <v/>
      </c>
      <c r="AE88" s="339" t="str">
        <f t="shared" si="83"/>
        <v/>
      </c>
      <c r="AF88" s="339" t="str">
        <f t="shared" si="84"/>
        <v/>
      </c>
      <c r="AG88" s="340" t="str">
        <f t="shared" si="85"/>
        <v/>
      </c>
      <c r="AH88" s="339" t="str">
        <f t="shared" si="86"/>
        <v/>
      </c>
      <c r="AI88" s="339" t="str">
        <f t="shared" si="87"/>
        <v/>
      </c>
      <c r="AJ88" s="340" t="str">
        <f t="shared" si="88"/>
        <v/>
      </c>
      <c r="AK88" s="339" t="str">
        <f t="shared" si="89"/>
        <v/>
      </c>
      <c r="AL88" s="339" t="str">
        <f t="shared" si="90"/>
        <v/>
      </c>
      <c r="AM88" s="340" t="str">
        <f t="shared" si="91"/>
        <v/>
      </c>
      <c r="AN88" s="341" t="str">
        <f t="shared" si="92"/>
        <v/>
      </c>
      <c r="AO88" s="342" t="str">
        <f t="shared" si="93"/>
        <v/>
      </c>
      <c r="AP88" s="339" t="str">
        <f t="shared" si="94"/>
        <v/>
      </c>
      <c r="AQ88" s="340" t="str">
        <f t="shared" si="95"/>
        <v/>
      </c>
      <c r="AR88" s="342" t="str">
        <f t="shared" si="96"/>
        <v/>
      </c>
      <c r="AS88" s="339" t="str">
        <f t="shared" si="97"/>
        <v/>
      </c>
      <c r="AT88" s="340" t="str">
        <f t="shared" si="98"/>
        <v/>
      </c>
      <c r="AU88" s="342" t="str">
        <f t="shared" si="99"/>
        <v/>
      </c>
      <c r="AV88" s="339" t="str">
        <f t="shared" si="100"/>
        <v/>
      </c>
      <c r="AW88" s="340" t="str">
        <f t="shared" si="101"/>
        <v/>
      </c>
      <c r="AX88" s="343"/>
      <c r="AY88" s="340" t="str">
        <f t="shared" si="102"/>
        <v/>
      </c>
      <c r="AZ88" s="340" t="str">
        <f t="shared" si="103"/>
        <v/>
      </c>
      <c r="BA88" s="344" t="str">
        <f t="shared" si="104"/>
        <v/>
      </c>
      <c r="BB88" s="345" t="str">
        <f t="shared" si="105"/>
        <v/>
      </c>
      <c r="BC88" s="346" t="str">
        <f t="shared" si="106"/>
        <v/>
      </c>
      <c r="BD88" s="344" t="str">
        <f t="shared" si="107"/>
        <v/>
      </c>
      <c r="BE88" s="345" t="str">
        <f t="shared" si="108"/>
        <v/>
      </c>
      <c r="BF88" s="346" t="str">
        <f t="shared" si="109"/>
        <v/>
      </c>
      <c r="BG88" s="344" t="str">
        <f t="shared" si="110"/>
        <v/>
      </c>
      <c r="BH88" s="347" t="str">
        <f t="shared" si="111"/>
        <v/>
      </c>
      <c r="BI88" s="348" t="str">
        <f t="shared" si="112"/>
        <v/>
      </c>
      <c r="BJ88" s="348" t="str">
        <f t="shared" si="113"/>
        <v/>
      </c>
      <c r="BK88" s="486" t="str">
        <f t="shared" si="114"/>
        <v/>
      </c>
      <c r="BL88" s="349" t="str">
        <f t="shared" si="121"/>
        <v/>
      </c>
      <c r="BM88" s="135" t="str">
        <f t="shared" si="122"/>
        <v/>
      </c>
      <c r="BN88" s="136" t="str">
        <f t="shared" si="123"/>
        <v/>
      </c>
      <c r="BO88" s="137" t="str">
        <f t="shared" si="124"/>
        <v/>
      </c>
      <c r="BP88" s="135" t="str">
        <f t="shared" si="125"/>
        <v/>
      </c>
      <c r="BQ88" s="136" t="str">
        <f t="shared" si="126"/>
        <v/>
      </c>
      <c r="BR88" s="137" t="str">
        <f t="shared" si="127"/>
        <v/>
      </c>
      <c r="BS88" s="135" t="str">
        <f t="shared" si="128"/>
        <v/>
      </c>
      <c r="BT88" s="140" t="str">
        <f t="shared" si="129"/>
        <v/>
      </c>
      <c r="BU88" s="348" t="str">
        <f t="shared" si="115"/>
        <v/>
      </c>
      <c r="BV88" s="348" t="str">
        <f t="shared" si="116"/>
        <v/>
      </c>
      <c r="BW88" s="348" t="str">
        <f t="shared" si="117"/>
        <v/>
      </c>
      <c r="BX88" s="350" t="str">
        <f t="shared" si="118"/>
        <v/>
      </c>
      <c r="BY88" s="351" t="str">
        <f t="shared" si="119"/>
        <v/>
      </c>
    </row>
    <row r="89" spans="1:77" s="5" customFormat="1" ht="15.6" x14ac:dyDescent="0.3">
      <c r="A89" s="141">
        <v>68</v>
      </c>
      <c r="B89" s="333"/>
      <c r="C89" s="22"/>
      <c r="D89" s="754"/>
      <c r="E89" s="756"/>
      <c r="F89" s="758"/>
      <c r="G89" s="49"/>
      <c r="H89" s="334"/>
      <c r="I89" s="334"/>
      <c r="J89" s="335"/>
      <c r="K89" s="336"/>
      <c r="L89" s="38" t="str">
        <f t="shared" si="65"/>
        <v/>
      </c>
      <c r="M89" s="38" t="str">
        <f t="shared" si="66"/>
        <v/>
      </c>
      <c r="N89" s="38" t="str">
        <f t="shared" si="67"/>
        <v/>
      </c>
      <c r="O89" s="39" t="str">
        <f t="shared" si="68"/>
        <v/>
      </c>
      <c r="P89" s="40" t="str">
        <f t="shared" si="120"/>
        <v/>
      </c>
      <c r="Q89" s="77" t="str">
        <f t="shared" si="69"/>
        <v/>
      </c>
      <c r="R89" s="337" t="str">
        <f t="shared" si="70"/>
        <v/>
      </c>
      <c r="S89" s="40" t="str">
        <f t="shared" si="71"/>
        <v/>
      </c>
      <c r="T89" s="77" t="str">
        <f t="shared" si="72"/>
        <v/>
      </c>
      <c r="U89" s="337" t="str">
        <f t="shared" si="73"/>
        <v/>
      </c>
      <c r="V89" s="40" t="str">
        <f t="shared" si="74"/>
        <v/>
      </c>
      <c r="W89" s="77" t="str">
        <f t="shared" si="75"/>
        <v/>
      </c>
      <c r="X89" s="41" t="str">
        <f t="shared" si="76"/>
        <v/>
      </c>
      <c r="Y89" s="41" t="str">
        <f t="shared" si="77"/>
        <v/>
      </c>
      <c r="Z89" s="41" t="str">
        <f t="shared" si="78"/>
        <v/>
      </c>
      <c r="AA89" s="42" t="str">
        <f t="shared" si="79"/>
        <v/>
      </c>
      <c r="AB89" s="338">
        <f t="shared" si="80"/>
        <v>0</v>
      </c>
      <c r="AC89" s="338" t="str">
        <f t="shared" si="81"/>
        <v/>
      </c>
      <c r="AD89" s="338" t="str">
        <f t="shared" si="82"/>
        <v/>
      </c>
      <c r="AE89" s="339" t="str">
        <f t="shared" si="83"/>
        <v/>
      </c>
      <c r="AF89" s="339" t="str">
        <f t="shared" si="84"/>
        <v/>
      </c>
      <c r="AG89" s="340" t="str">
        <f t="shared" si="85"/>
        <v/>
      </c>
      <c r="AH89" s="339" t="str">
        <f t="shared" si="86"/>
        <v/>
      </c>
      <c r="AI89" s="339" t="str">
        <f t="shared" si="87"/>
        <v/>
      </c>
      <c r="AJ89" s="340" t="str">
        <f t="shared" si="88"/>
        <v/>
      </c>
      <c r="AK89" s="339" t="str">
        <f t="shared" si="89"/>
        <v/>
      </c>
      <c r="AL89" s="339" t="str">
        <f t="shared" si="90"/>
        <v/>
      </c>
      <c r="AM89" s="340" t="str">
        <f t="shared" si="91"/>
        <v/>
      </c>
      <c r="AN89" s="341" t="str">
        <f t="shared" si="92"/>
        <v/>
      </c>
      <c r="AO89" s="342" t="str">
        <f t="shared" si="93"/>
        <v/>
      </c>
      <c r="AP89" s="339" t="str">
        <f t="shared" si="94"/>
        <v/>
      </c>
      <c r="AQ89" s="340" t="str">
        <f t="shared" si="95"/>
        <v/>
      </c>
      <c r="AR89" s="342" t="str">
        <f t="shared" si="96"/>
        <v/>
      </c>
      <c r="AS89" s="339" t="str">
        <f t="shared" si="97"/>
        <v/>
      </c>
      <c r="AT89" s="340" t="str">
        <f t="shared" si="98"/>
        <v/>
      </c>
      <c r="AU89" s="342" t="str">
        <f t="shared" si="99"/>
        <v/>
      </c>
      <c r="AV89" s="339" t="str">
        <f t="shared" si="100"/>
        <v/>
      </c>
      <c r="AW89" s="340" t="str">
        <f t="shared" si="101"/>
        <v/>
      </c>
      <c r="AX89" s="343"/>
      <c r="AY89" s="340" t="str">
        <f t="shared" si="102"/>
        <v/>
      </c>
      <c r="AZ89" s="340" t="str">
        <f t="shared" si="103"/>
        <v/>
      </c>
      <c r="BA89" s="344" t="str">
        <f t="shared" si="104"/>
        <v/>
      </c>
      <c r="BB89" s="345" t="str">
        <f t="shared" si="105"/>
        <v/>
      </c>
      <c r="BC89" s="346" t="str">
        <f t="shared" si="106"/>
        <v/>
      </c>
      <c r="BD89" s="344" t="str">
        <f t="shared" si="107"/>
        <v/>
      </c>
      <c r="BE89" s="345" t="str">
        <f t="shared" si="108"/>
        <v/>
      </c>
      <c r="BF89" s="346" t="str">
        <f t="shared" si="109"/>
        <v/>
      </c>
      <c r="BG89" s="344" t="str">
        <f t="shared" si="110"/>
        <v/>
      </c>
      <c r="BH89" s="347" t="str">
        <f t="shared" si="111"/>
        <v/>
      </c>
      <c r="BI89" s="348" t="str">
        <f t="shared" si="112"/>
        <v/>
      </c>
      <c r="BJ89" s="348" t="str">
        <f t="shared" si="113"/>
        <v/>
      </c>
      <c r="BK89" s="486" t="str">
        <f t="shared" si="114"/>
        <v/>
      </c>
      <c r="BL89" s="349" t="str">
        <f t="shared" si="121"/>
        <v/>
      </c>
      <c r="BM89" s="135" t="str">
        <f t="shared" si="122"/>
        <v/>
      </c>
      <c r="BN89" s="136" t="str">
        <f t="shared" si="123"/>
        <v/>
      </c>
      <c r="BO89" s="137" t="str">
        <f t="shared" si="124"/>
        <v/>
      </c>
      <c r="BP89" s="135" t="str">
        <f t="shared" si="125"/>
        <v/>
      </c>
      <c r="BQ89" s="136" t="str">
        <f t="shared" si="126"/>
        <v/>
      </c>
      <c r="BR89" s="137" t="str">
        <f t="shared" si="127"/>
        <v/>
      </c>
      <c r="BS89" s="135" t="str">
        <f t="shared" si="128"/>
        <v/>
      </c>
      <c r="BT89" s="140" t="str">
        <f t="shared" si="129"/>
        <v/>
      </c>
      <c r="BU89" s="348" t="str">
        <f t="shared" si="115"/>
        <v/>
      </c>
      <c r="BV89" s="348" t="str">
        <f t="shared" si="116"/>
        <v/>
      </c>
      <c r="BW89" s="348" t="str">
        <f t="shared" si="117"/>
        <v/>
      </c>
      <c r="BX89" s="350" t="str">
        <f t="shared" si="118"/>
        <v/>
      </c>
      <c r="BY89" s="351" t="str">
        <f t="shared" si="119"/>
        <v/>
      </c>
    </row>
    <row r="90" spans="1:77" s="5" customFormat="1" ht="15.6" x14ac:dyDescent="0.3">
      <c r="A90" s="141">
        <v>69</v>
      </c>
      <c r="B90" s="333"/>
      <c r="C90" s="22"/>
      <c r="D90" s="754"/>
      <c r="E90" s="756"/>
      <c r="F90" s="758"/>
      <c r="G90" s="49"/>
      <c r="H90" s="334"/>
      <c r="I90" s="334"/>
      <c r="J90" s="335"/>
      <c r="K90" s="336"/>
      <c r="L90" s="38" t="str">
        <f t="shared" si="65"/>
        <v/>
      </c>
      <c r="M90" s="38" t="str">
        <f t="shared" si="66"/>
        <v/>
      </c>
      <c r="N90" s="38" t="str">
        <f t="shared" si="67"/>
        <v/>
      </c>
      <c r="O90" s="39" t="str">
        <f t="shared" si="68"/>
        <v/>
      </c>
      <c r="P90" s="40" t="str">
        <f t="shared" si="120"/>
        <v/>
      </c>
      <c r="Q90" s="77" t="str">
        <f t="shared" si="69"/>
        <v/>
      </c>
      <c r="R90" s="337" t="str">
        <f t="shared" si="70"/>
        <v/>
      </c>
      <c r="S90" s="40" t="str">
        <f t="shared" si="71"/>
        <v/>
      </c>
      <c r="T90" s="77" t="str">
        <f t="shared" si="72"/>
        <v/>
      </c>
      <c r="U90" s="337" t="str">
        <f t="shared" si="73"/>
        <v/>
      </c>
      <c r="V90" s="40" t="str">
        <f t="shared" si="74"/>
        <v/>
      </c>
      <c r="W90" s="77" t="str">
        <f t="shared" si="75"/>
        <v/>
      </c>
      <c r="X90" s="41" t="str">
        <f t="shared" si="76"/>
        <v/>
      </c>
      <c r="Y90" s="41" t="str">
        <f t="shared" si="77"/>
        <v/>
      </c>
      <c r="Z90" s="41" t="str">
        <f t="shared" si="78"/>
        <v/>
      </c>
      <c r="AA90" s="42" t="str">
        <f t="shared" si="79"/>
        <v/>
      </c>
      <c r="AB90" s="338">
        <f t="shared" si="80"/>
        <v>0</v>
      </c>
      <c r="AC90" s="338" t="str">
        <f t="shared" si="81"/>
        <v/>
      </c>
      <c r="AD90" s="338" t="str">
        <f t="shared" si="82"/>
        <v/>
      </c>
      <c r="AE90" s="339" t="str">
        <f t="shared" si="83"/>
        <v/>
      </c>
      <c r="AF90" s="339" t="str">
        <f t="shared" si="84"/>
        <v/>
      </c>
      <c r="AG90" s="340" t="str">
        <f t="shared" si="85"/>
        <v/>
      </c>
      <c r="AH90" s="339" t="str">
        <f t="shared" si="86"/>
        <v/>
      </c>
      <c r="AI90" s="339" t="str">
        <f t="shared" si="87"/>
        <v/>
      </c>
      <c r="AJ90" s="340" t="str">
        <f t="shared" si="88"/>
        <v/>
      </c>
      <c r="AK90" s="339" t="str">
        <f t="shared" si="89"/>
        <v/>
      </c>
      <c r="AL90" s="339" t="str">
        <f t="shared" si="90"/>
        <v/>
      </c>
      <c r="AM90" s="340" t="str">
        <f t="shared" si="91"/>
        <v/>
      </c>
      <c r="AN90" s="341" t="str">
        <f t="shared" si="92"/>
        <v/>
      </c>
      <c r="AO90" s="342" t="str">
        <f t="shared" si="93"/>
        <v/>
      </c>
      <c r="AP90" s="339" t="str">
        <f t="shared" si="94"/>
        <v/>
      </c>
      <c r="AQ90" s="340" t="str">
        <f t="shared" si="95"/>
        <v/>
      </c>
      <c r="AR90" s="342" t="str">
        <f t="shared" si="96"/>
        <v/>
      </c>
      <c r="AS90" s="339" t="str">
        <f t="shared" si="97"/>
        <v/>
      </c>
      <c r="AT90" s="340" t="str">
        <f t="shared" si="98"/>
        <v/>
      </c>
      <c r="AU90" s="342" t="str">
        <f t="shared" si="99"/>
        <v/>
      </c>
      <c r="AV90" s="339" t="str">
        <f t="shared" si="100"/>
        <v/>
      </c>
      <c r="AW90" s="340" t="str">
        <f t="shared" si="101"/>
        <v/>
      </c>
      <c r="AX90" s="343"/>
      <c r="AY90" s="340" t="str">
        <f t="shared" si="102"/>
        <v/>
      </c>
      <c r="AZ90" s="340" t="str">
        <f t="shared" si="103"/>
        <v/>
      </c>
      <c r="BA90" s="344" t="str">
        <f t="shared" si="104"/>
        <v/>
      </c>
      <c r="BB90" s="345" t="str">
        <f t="shared" si="105"/>
        <v/>
      </c>
      <c r="BC90" s="346" t="str">
        <f t="shared" si="106"/>
        <v/>
      </c>
      <c r="BD90" s="344" t="str">
        <f t="shared" si="107"/>
        <v/>
      </c>
      <c r="BE90" s="345" t="str">
        <f t="shared" si="108"/>
        <v/>
      </c>
      <c r="BF90" s="346" t="str">
        <f t="shared" si="109"/>
        <v/>
      </c>
      <c r="BG90" s="344" t="str">
        <f t="shared" si="110"/>
        <v/>
      </c>
      <c r="BH90" s="347" t="str">
        <f t="shared" si="111"/>
        <v/>
      </c>
      <c r="BI90" s="348" t="str">
        <f t="shared" si="112"/>
        <v/>
      </c>
      <c r="BJ90" s="348" t="str">
        <f t="shared" si="113"/>
        <v/>
      </c>
      <c r="BK90" s="486" t="str">
        <f t="shared" si="114"/>
        <v/>
      </c>
      <c r="BL90" s="349" t="str">
        <f t="shared" si="121"/>
        <v/>
      </c>
      <c r="BM90" s="135" t="str">
        <f t="shared" si="122"/>
        <v/>
      </c>
      <c r="BN90" s="136" t="str">
        <f t="shared" si="123"/>
        <v/>
      </c>
      <c r="BO90" s="137" t="str">
        <f t="shared" si="124"/>
        <v/>
      </c>
      <c r="BP90" s="135" t="str">
        <f t="shared" si="125"/>
        <v/>
      </c>
      <c r="BQ90" s="136" t="str">
        <f t="shared" si="126"/>
        <v/>
      </c>
      <c r="BR90" s="137" t="str">
        <f t="shared" si="127"/>
        <v/>
      </c>
      <c r="BS90" s="135" t="str">
        <f t="shared" si="128"/>
        <v/>
      </c>
      <c r="BT90" s="140" t="str">
        <f t="shared" si="129"/>
        <v/>
      </c>
      <c r="BU90" s="348" t="str">
        <f t="shared" si="115"/>
        <v/>
      </c>
      <c r="BV90" s="348" t="str">
        <f t="shared" si="116"/>
        <v/>
      </c>
      <c r="BW90" s="348" t="str">
        <f t="shared" si="117"/>
        <v/>
      </c>
      <c r="BX90" s="350" t="str">
        <f t="shared" si="118"/>
        <v/>
      </c>
      <c r="BY90" s="351" t="str">
        <f t="shared" si="119"/>
        <v/>
      </c>
    </row>
    <row r="91" spans="1:77" s="5" customFormat="1" ht="15.6" x14ac:dyDescent="0.3">
      <c r="A91" s="141">
        <v>70</v>
      </c>
      <c r="B91" s="333"/>
      <c r="C91" s="22"/>
      <c r="D91" s="754"/>
      <c r="E91" s="756"/>
      <c r="F91" s="758"/>
      <c r="G91" s="49"/>
      <c r="H91" s="334"/>
      <c r="I91" s="334"/>
      <c r="J91" s="335"/>
      <c r="K91" s="336"/>
      <c r="L91" s="38" t="str">
        <f t="shared" si="65"/>
        <v/>
      </c>
      <c r="M91" s="38" t="str">
        <f t="shared" si="66"/>
        <v/>
      </c>
      <c r="N91" s="38" t="str">
        <f t="shared" si="67"/>
        <v/>
      </c>
      <c r="O91" s="39" t="str">
        <f t="shared" si="68"/>
        <v/>
      </c>
      <c r="P91" s="40" t="str">
        <f t="shared" si="120"/>
        <v/>
      </c>
      <c r="Q91" s="77" t="str">
        <f t="shared" si="69"/>
        <v/>
      </c>
      <c r="R91" s="337" t="str">
        <f t="shared" si="70"/>
        <v/>
      </c>
      <c r="S91" s="40" t="str">
        <f t="shared" si="71"/>
        <v/>
      </c>
      <c r="T91" s="77" t="str">
        <f t="shared" si="72"/>
        <v/>
      </c>
      <c r="U91" s="337" t="str">
        <f t="shared" si="73"/>
        <v/>
      </c>
      <c r="V91" s="40" t="str">
        <f t="shared" si="74"/>
        <v/>
      </c>
      <c r="W91" s="77" t="str">
        <f t="shared" si="75"/>
        <v/>
      </c>
      <c r="X91" s="41" t="str">
        <f t="shared" si="76"/>
        <v/>
      </c>
      <c r="Y91" s="41" t="str">
        <f t="shared" si="77"/>
        <v/>
      </c>
      <c r="Z91" s="41" t="str">
        <f t="shared" si="78"/>
        <v/>
      </c>
      <c r="AA91" s="42" t="str">
        <f t="shared" si="79"/>
        <v/>
      </c>
      <c r="AB91" s="338">
        <f t="shared" si="80"/>
        <v>0</v>
      </c>
      <c r="AC91" s="338" t="str">
        <f t="shared" si="81"/>
        <v/>
      </c>
      <c r="AD91" s="338" t="str">
        <f t="shared" si="82"/>
        <v/>
      </c>
      <c r="AE91" s="339" t="str">
        <f t="shared" si="83"/>
        <v/>
      </c>
      <c r="AF91" s="339" t="str">
        <f t="shared" si="84"/>
        <v/>
      </c>
      <c r="AG91" s="340" t="str">
        <f t="shared" si="85"/>
        <v/>
      </c>
      <c r="AH91" s="339" t="str">
        <f t="shared" si="86"/>
        <v/>
      </c>
      <c r="AI91" s="339" t="str">
        <f t="shared" si="87"/>
        <v/>
      </c>
      <c r="AJ91" s="340" t="str">
        <f t="shared" si="88"/>
        <v/>
      </c>
      <c r="AK91" s="339" t="str">
        <f t="shared" si="89"/>
        <v/>
      </c>
      <c r="AL91" s="339" t="str">
        <f t="shared" si="90"/>
        <v/>
      </c>
      <c r="AM91" s="340" t="str">
        <f t="shared" si="91"/>
        <v/>
      </c>
      <c r="AN91" s="341" t="str">
        <f t="shared" si="92"/>
        <v/>
      </c>
      <c r="AO91" s="342" t="str">
        <f t="shared" si="93"/>
        <v/>
      </c>
      <c r="AP91" s="339" t="str">
        <f t="shared" si="94"/>
        <v/>
      </c>
      <c r="AQ91" s="340" t="str">
        <f t="shared" si="95"/>
        <v/>
      </c>
      <c r="AR91" s="342" t="str">
        <f t="shared" si="96"/>
        <v/>
      </c>
      <c r="AS91" s="339" t="str">
        <f t="shared" si="97"/>
        <v/>
      </c>
      <c r="AT91" s="340" t="str">
        <f t="shared" si="98"/>
        <v/>
      </c>
      <c r="AU91" s="342" t="str">
        <f t="shared" si="99"/>
        <v/>
      </c>
      <c r="AV91" s="339" t="str">
        <f t="shared" si="100"/>
        <v/>
      </c>
      <c r="AW91" s="340" t="str">
        <f t="shared" si="101"/>
        <v/>
      </c>
      <c r="AX91" s="343"/>
      <c r="AY91" s="340" t="str">
        <f t="shared" si="102"/>
        <v/>
      </c>
      <c r="AZ91" s="340" t="str">
        <f t="shared" si="103"/>
        <v/>
      </c>
      <c r="BA91" s="344" t="str">
        <f t="shared" si="104"/>
        <v/>
      </c>
      <c r="BB91" s="345" t="str">
        <f t="shared" si="105"/>
        <v/>
      </c>
      <c r="BC91" s="346" t="str">
        <f t="shared" si="106"/>
        <v/>
      </c>
      <c r="BD91" s="344" t="str">
        <f t="shared" si="107"/>
        <v/>
      </c>
      <c r="BE91" s="345" t="str">
        <f t="shared" si="108"/>
        <v/>
      </c>
      <c r="BF91" s="346" t="str">
        <f t="shared" si="109"/>
        <v/>
      </c>
      <c r="BG91" s="344" t="str">
        <f t="shared" si="110"/>
        <v/>
      </c>
      <c r="BH91" s="347" t="str">
        <f t="shared" si="111"/>
        <v/>
      </c>
      <c r="BI91" s="348" t="str">
        <f t="shared" si="112"/>
        <v/>
      </c>
      <c r="BJ91" s="348" t="str">
        <f t="shared" si="113"/>
        <v/>
      </c>
      <c r="BK91" s="486" t="str">
        <f t="shared" si="114"/>
        <v/>
      </c>
      <c r="BL91" s="349" t="str">
        <f t="shared" si="121"/>
        <v/>
      </c>
      <c r="BM91" s="135" t="str">
        <f t="shared" si="122"/>
        <v/>
      </c>
      <c r="BN91" s="136" t="str">
        <f t="shared" si="123"/>
        <v/>
      </c>
      <c r="BO91" s="137" t="str">
        <f t="shared" si="124"/>
        <v/>
      </c>
      <c r="BP91" s="135" t="str">
        <f t="shared" si="125"/>
        <v/>
      </c>
      <c r="BQ91" s="136" t="str">
        <f t="shared" si="126"/>
        <v/>
      </c>
      <c r="BR91" s="137" t="str">
        <f t="shared" si="127"/>
        <v/>
      </c>
      <c r="BS91" s="135" t="str">
        <f t="shared" si="128"/>
        <v/>
      </c>
      <c r="BT91" s="140" t="str">
        <f t="shared" si="129"/>
        <v/>
      </c>
      <c r="BU91" s="348" t="str">
        <f t="shared" si="115"/>
        <v/>
      </c>
      <c r="BV91" s="348" t="str">
        <f t="shared" si="116"/>
        <v/>
      </c>
      <c r="BW91" s="348" t="str">
        <f t="shared" si="117"/>
        <v/>
      </c>
      <c r="BX91" s="350" t="str">
        <f t="shared" si="118"/>
        <v/>
      </c>
      <c r="BY91" s="351" t="str">
        <f t="shared" si="119"/>
        <v/>
      </c>
    </row>
    <row r="92" spans="1:77" s="5" customFormat="1" ht="15.6" x14ac:dyDescent="0.3">
      <c r="A92" s="141">
        <v>71</v>
      </c>
      <c r="B92" s="333"/>
      <c r="C92" s="22"/>
      <c r="D92" s="754"/>
      <c r="E92" s="756"/>
      <c r="F92" s="758"/>
      <c r="G92" s="49"/>
      <c r="H92" s="334"/>
      <c r="I92" s="334"/>
      <c r="J92" s="335"/>
      <c r="K92" s="336"/>
      <c r="L92" s="38" t="str">
        <f t="shared" si="65"/>
        <v/>
      </c>
      <c r="M92" s="38" t="str">
        <f t="shared" si="66"/>
        <v/>
      </c>
      <c r="N92" s="38" t="str">
        <f t="shared" si="67"/>
        <v/>
      </c>
      <c r="O92" s="39" t="str">
        <f t="shared" si="68"/>
        <v/>
      </c>
      <c r="P92" s="40" t="str">
        <f t="shared" si="120"/>
        <v/>
      </c>
      <c r="Q92" s="77" t="str">
        <f t="shared" si="69"/>
        <v/>
      </c>
      <c r="R92" s="337" t="str">
        <f t="shared" si="70"/>
        <v/>
      </c>
      <c r="S92" s="40" t="str">
        <f t="shared" si="71"/>
        <v/>
      </c>
      <c r="T92" s="77" t="str">
        <f t="shared" si="72"/>
        <v/>
      </c>
      <c r="U92" s="337" t="str">
        <f t="shared" si="73"/>
        <v/>
      </c>
      <c r="V92" s="40" t="str">
        <f t="shared" si="74"/>
        <v/>
      </c>
      <c r="W92" s="77" t="str">
        <f t="shared" si="75"/>
        <v/>
      </c>
      <c r="X92" s="41" t="str">
        <f t="shared" si="76"/>
        <v/>
      </c>
      <c r="Y92" s="41" t="str">
        <f t="shared" si="77"/>
        <v/>
      </c>
      <c r="Z92" s="41" t="str">
        <f t="shared" si="78"/>
        <v/>
      </c>
      <c r="AA92" s="42" t="str">
        <f t="shared" si="79"/>
        <v/>
      </c>
      <c r="AB92" s="338">
        <f t="shared" si="80"/>
        <v>0</v>
      </c>
      <c r="AC92" s="338" t="str">
        <f t="shared" si="81"/>
        <v/>
      </c>
      <c r="AD92" s="338" t="str">
        <f t="shared" si="82"/>
        <v/>
      </c>
      <c r="AE92" s="339" t="str">
        <f t="shared" si="83"/>
        <v/>
      </c>
      <c r="AF92" s="339" t="str">
        <f t="shared" si="84"/>
        <v/>
      </c>
      <c r="AG92" s="340" t="str">
        <f t="shared" si="85"/>
        <v/>
      </c>
      <c r="AH92" s="339" t="str">
        <f t="shared" si="86"/>
        <v/>
      </c>
      <c r="AI92" s="339" t="str">
        <f t="shared" si="87"/>
        <v/>
      </c>
      <c r="AJ92" s="340" t="str">
        <f t="shared" si="88"/>
        <v/>
      </c>
      <c r="AK92" s="339" t="str">
        <f t="shared" si="89"/>
        <v/>
      </c>
      <c r="AL92" s="339" t="str">
        <f t="shared" si="90"/>
        <v/>
      </c>
      <c r="AM92" s="340" t="str">
        <f t="shared" si="91"/>
        <v/>
      </c>
      <c r="AN92" s="341" t="str">
        <f t="shared" si="92"/>
        <v/>
      </c>
      <c r="AO92" s="342" t="str">
        <f t="shared" si="93"/>
        <v/>
      </c>
      <c r="AP92" s="339" t="str">
        <f t="shared" si="94"/>
        <v/>
      </c>
      <c r="AQ92" s="340" t="str">
        <f t="shared" si="95"/>
        <v/>
      </c>
      <c r="AR92" s="342" t="str">
        <f t="shared" si="96"/>
        <v/>
      </c>
      <c r="AS92" s="339" t="str">
        <f t="shared" si="97"/>
        <v/>
      </c>
      <c r="AT92" s="340" t="str">
        <f t="shared" si="98"/>
        <v/>
      </c>
      <c r="AU92" s="342" t="str">
        <f t="shared" si="99"/>
        <v/>
      </c>
      <c r="AV92" s="339" t="str">
        <f t="shared" si="100"/>
        <v/>
      </c>
      <c r="AW92" s="340" t="str">
        <f t="shared" si="101"/>
        <v/>
      </c>
      <c r="AX92" s="343"/>
      <c r="AY92" s="340" t="str">
        <f t="shared" si="102"/>
        <v/>
      </c>
      <c r="AZ92" s="340" t="str">
        <f t="shared" si="103"/>
        <v/>
      </c>
      <c r="BA92" s="344" t="str">
        <f t="shared" si="104"/>
        <v/>
      </c>
      <c r="BB92" s="345" t="str">
        <f t="shared" si="105"/>
        <v/>
      </c>
      <c r="BC92" s="346" t="str">
        <f t="shared" si="106"/>
        <v/>
      </c>
      <c r="BD92" s="344" t="str">
        <f t="shared" si="107"/>
        <v/>
      </c>
      <c r="BE92" s="345" t="str">
        <f t="shared" si="108"/>
        <v/>
      </c>
      <c r="BF92" s="346" t="str">
        <f t="shared" si="109"/>
        <v/>
      </c>
      <c r="BG92" s="344" t="str">
        <f t="shared" si="110"/>
        <v/>
      </c>
      <c r="BH92" s="347" t="str">
        <f t="shared" si="111"/>
        <v/>
      </c>
      <c r="BI92" s="348" t="str">
        <f t="shared" si="112"/>
        <v/>
      </c>
      <c r="BJ92" s="348" t="str">
        <f t="shared" si="113"/>
        <v/>
      </c>
      <c r="BK92" s="486" t="str">
        <f t="shared" si="114"/>
        <v/>
      </c>
      <c r="BL92" s="349" t="str">
        <f t="shared" si="121"/>
        <v/>
      </c>
      <c r="BM92" s="135" t="str">
        <f t="shared" si="122"/>
        <v/>
      </c>
      <c r="BN92" s="136" t="str">
        <f t="shared" si="123"/>
        <v/>
      </c>
      <c r="BO92" s="137" t="str">
        <f t="shared" si="124"/>
        <v/>
      </c>
      <c r="BP92" s="135" t="str">
        <f t="shared" si="125"/>
        <v/>
      </c>
      <c r="BQ92" s="136" t="str">
        <f t="shared" si="126"/>
        <v/>
      </c>
      <c r="BR92" s="137" t="str">
        <f t="shared" si="127"/>
        <v/>
      </c>
      <c r="BS92" s="135" t="str">
        <f t="shared" si="128"/>
        <v/>
      </c>
      <c r="BT92" s="140" t="str">
        <f t="shared" si="129"/>
        <v/>
      </c>
      <c r="BU92" s="348" t="str">
        <f t="shared" si="115"/>
        <v/>
      </c>
      <c r="BV92" s="348" t="str">
        <f t="shared" si="116"/>
        <v/>
      </c>
      <c r="BW92" s="348" t="str">
        <f t="shared" si="117"/>
        <v/>
      </c>
      <c r="BX92" s="350" t="str">
        <f t="shared" si="118"/>
        <v/>
      </c>
      <c r="BY92" s="351" t="str">
        <f t="shared" si="119"/>
        <v/>
      </c>
    </row>
    <row r="93" spans="1:77" s="5" customFormat="1" ht="15.6" x14ac:dyDescent="0.3">
      <c r="A93" s="141">
        <v>72</v>
      </c>
      <c r="B93" s="333"/>
      <c r="C93" s="22"/>
      <c r="D93" s="754"/>
      <c r="E93" s="756"/>
      <c r="F93" s="758"/>
      <c r="G93" s="49"/>
      <c r="H93" s="334"/>
      <c r="I93" s="334"/>
      <c r="J93" s="335"/>
      <c r="K93" s="336"/>
      <c r="L93" s="38" t="str">
        <f t="shared" si="65"/>
        <v/>
      </c>
      <c r="M93" s="38" t="str">
        <f t="shared" si="66"/>
        <v/>
      </c>
      <c r="N93" s="38" t="str">
        <f t="shared" si="67"/>
        <v/>
      </c>
      <c r="O93" s="39" t="str">
        <f t="shared" si="68"/>
        <v/>
      </c>
      <c r="P93" s="40" t="str">
        <f t="shared" si="120"/>
        <v/>
      </c>
      <c r="Q93" s="77" t="str">
        <f t="shared" si="69"/>
        <v/>
      </c>
      <c r="R93" s="337" t="str">
        <f t="shared" si="70"/>
        <v/>
      </c>
      <c r="S93" s="40" t="str">
        <f t="shared" si="71"/>
        <v/>
      </c>
      <c r="T93" s="77" t="str">
        <f t="shared" si="72"/>
        <v/>
      </c>
      <c r="U93" s="337" t="str">
        <f t="shared" si="73"/>
        <v/>
      </c>
      <c r="V93" s="40" t="str">
        <f t="shared" si="74"/>
        <v/>
      </c>
      <c r="W93" s="77" t="str">
        <f t="shared" si="75"/>
        <v/>
      </c>
      <c r="X93" s="41" t="str">
        <f t="shared" si="76"/>
        <v/>
      </c>
      <c r="Y93" s="41" t="str">
        <f t="shared" si="77"/>
        <v/>
      </c>
      <c r="Z93" s="41" t="str">
        <f t="shared" si="78"/>
        <v/>
      </c>
      <c r="AA93" s="42" t="str">
        <f t="shared" si="79"/>
        <v/>
      </c>
      <c r="AB93" s="338">
        <f t="shared" si="80"/>
        <v>0</v>
      </c>
      <c r="AC93" s="338" t="str">
        <f t="shared" si="81"/>
        <v/>
      </c>
      <c r="AD93" s="338" t="str">
        <f t="shared" si="82"/>
        <v/>
      </c>
      <c r="AE93" s="339" t="str">
        <f t="shared" si="83"/>
        <v/>
      </c>
      <c r="AF93" s="339" t="str">
        <f t="shared" si="84"/>
        <v/>
      </c>
      <c r="AG93" s="340" t="str">
        <f t="shared" si="85"/>
        <v/>
      </c>
      <c r="AH93" s="339" t="str">
        <f t="shared" si="86"/>
        <v/>
      </c>
      <c r="AI93" s="339" t="str">
        <f t="shared" si="87"/>
        <v/>
      </c>
      <c r="AJ93" s="340" t="str">
        <f t="shared" si="88"/>
        <v/>
      </c>
      <c r="AK93" s="339" t="str">
        <f t="shared" si="89"/>
        <v/>
      </c>
      <c r="AL93" s="339" t="str">
        <f t="shared" si="90"/>
        <v/>
      </c>
      <c r="AM93" s="340" t="str">
        <f t="shared" si="91"/>
        <v/>
      </c>
      <c r="AN93" s="341" t="str">
        <f t="shared" si="92"/>
        <v/>
      </c>
      <c r="AO93" s="342" t="str">
        <f t="shared" si="93"/>
        <v/>
      </c>
      <c r="AP93" s="339" t="str">
        <f t="shared" si="94"/>
        <v/>
      </c>
      <c r="AQ93" s="340" t="str">
        <f t="shared" si="95"/>
        <v/>
      </c>
      <c r="AR93" s="342" t="str">
        <f t="shared" si="96"/>
        <v/>
      </c>
      <c r="AS93" s="339" t="str">
        <f t="shared" si="97"/>
        <v/>
      </c>
      <c r="AT93" s="340" t="str">
        <f t="shared" si="98"/>
        <v/>
      </c>
      <c r="AU93" s="342" t="str">
        <f t="shared" si="99"/>
        <v/>
      </c>
      <c r="AV93" s="339" t="str">
        <f t="shared" si="100"/>
        <v/>
      </c>
      <c r="AW93" s="340" t="str">
        <f t="shared" si="101"/>
        <v/>
      </c>
      <c r="AX93" s="343"/>
      <c r="AY93" s="340" t="str">
        <f t="shared" si="102"/>
        <v/>
      </c>
      <c r="AZ93" s="340" t="str">
        <f t="shared" si="103"/>
        <v/>
      </c>
      <c r="BA93" s="344" t="str">
        <f t="shared" si="104"/>
        <v/>
      </c>
      <c r="BB93" s="345" t="str">
        <f t="shared" si="105"/>
        <v/>
      </c>
      <c r="BC93" s="346" t="str">
        <f t="shared" si="106"/>
        <v/>
      </c>
      <c r="BD93" s="344" t="str">
        <f t="shared" si="107"/>
        <v/>
      </c>
      <c r="BE93" s="345" t="str">
        <f t="shared" si="108"/>
        <v/>
      </c>
      <c r="BF93" s="346" t="str">
        <f t="shared" si="109"/>
        <v/>
      </c>
      <c r="BG93" s="344" t="str">
        <f t="shared" si="110"/>
        <v/>
      </c>
      <c r="BH93" s="347" t="str">
        <f t="shared" si="111"/>
        <v/>
      </c>
      <c r="BI93" s="348" t="str">
        <f t="shared" si="112"/>
        <v/>
      </c>
      <c r="BJ93" s="348" t="str">
        <f t="shared" si="113"/>
        <v/>
      </c>
      <c r="BK93" s="486" t="str">
        <f t="shared" si="114"/>
        <v/>
      </c>
      <c r="BL93" s="349" t="str">
        <f t="shared" si="121"/>
        <v/>
      </c>
      <c r="BM93" s="135" t="str">
        <f t="shared" si="122"/>
        <v/>
      </c>
      <c r="BN93" s="136" t="str">
        <f t="shared" si="123"/>
        <v/>
      </c>
      <c r="BO93" s="137" t="str">
        <f t="shared" si="124"/>
        <v/>
      </c>
      <c r="BP93" s="135" t="str">
        <f t="shared" si="125"/>
        <v/>
      </c>
      <c r="BQ93" s="136" t="str">
        <f t="shared" si="126"/>
        <v/>
      </c>
      <c r="BR93" s="137" t="str">
        <f t="shared" si="127"/>
        <v/>
      </c>
      <c r="BS93" s="135" t="str">
        <f t="shared" si="128"/>
        <v/>
      </c>
      <c r="BT93" s="140" t="str">
        <f t="shared" si="129"/>
        <v/>
      </c>
      <c r="BU93" s="348" t="str">
        <f t="shared" si="115"/>
        <v/>
      </c>
      <c r="BV93" s="348" t="str">
        <f t="shared" si="116"/>
        <v/>
      </c>
      <c r="BW93" s="348" t="str">
        <f t="shared" si="117"/>
        <v/>
      </c>
      <c r="BX93" s="350" t="str">
        <f t="shared" si="118"/>
        <v/>
      </c>
      <c r="BY93" s="351" t="str">
        <f t="shared" si="119"/>
        <v/>
      </c>
    </row>
    <row r="94" spans="1:77" s="5" customFormat="1" ht="15.6" x14ac:dyDescent="0.3">
      <c r="A94" s="141">
        <v>73</v>
      </c>
      <c r="B94" s="333"/>
      <c r="C94" s="22"/>
      <c r="D94" s="754"/>
      <c r="E94" s="756"/>
      <c r="F94" s="758"/>
      <c r="G94" s="49"/>
      <c r="H94" s="334"/>
      <c r="I94" s="334"/>
      <c r="J94" s="335"/>
      <c r="K94" s="336"/>
      <c r="L94" s="38" t="str">
        <f t="shared" si="65"/>
        <v/>
      </c>
      <c r="M94" s="38" t="str">
        <f t="shared" si="66"/>
        <v/>
      </c>
      <c r="N94" s="38" t="str">
        <f t="shared" si="67"/>
        <v/>
      </c>
      <c r="O94" s="39" t="str">
        <f t="shared" si="68"/>
        <v/>
      </c>
      <c r="P94" s="40" t="str">
        <f t="shared" si="120"/>
        <v/>
      </c>
      <c r="Q94" s="77" t="str">
        <f t="shared" si="69"/>
        <v/>
      </c>
      <c r="R94" s="337" t="str">
        <f t="shared" si="70"/>
        <v/>
      </c>
      <c r="S94" s="40" t="str">
        <f t="shared" si="71"/>
        <v/>
      </c>
      <c r="T94" s="77" t="str">
        <f t="shared" si="72"/>
        <v/>
      </c>
      <c r="U94" s="337" t="str">
        <f t="shared" si="73"/>
        <v/>
      </c>
      <c r="V94" s="40" t="str">
        <f t="shared" si="74"/>
        <v/>
      </c>
      <c r="W94" s="77" t="str">
        <f t="shared" si="75"/>
        <v/>
      </c>
      <c r="X94" s="41" t="str">
        <f t="shared" si="76"/>
        <v/>
      </c>
      <c r="Y94" s="41" t="str">
        <f t="shared" si="77"/>
        <v/>
      </c>
      <c r="Z94" s="41" t="str">
        <f t="shared" si="78"/>
        <v/>
      </c>
      <c r="AA94" s="42" t="str">
        <f t="shared" si="79"/>
        <v/>
      </c>
      <c r="AB94" s="338">
        <f t="shared" si="80"/>
        <v>0</v>
      </c>
      <c r="AC94" s="338" t="str">
        <f t="shared" si="81"/>
        <v/>
      </c>
      <c r="AD94" s="338" t="str">
        <f t="shared" si="82"/>
        <v/>
      </c>
      <c r="AE94" s="339" t="str">
        <f t="shared" si="83"/>
        <v/>
      </c>
      <c r="AF94" s="339" t="str">
        <f t="shared" si="84"/>
        <v/>
      </c>
      <c r="AG94" s="340" t="str">
        <f t="shared" si="85"/>
        <v/>
      </c>
      <c r="AH94" s="339" t="str">
        <f t="shared" si="86"/>
        <v/>
      </c>
      <c r="AI94" s="339" t="str">
        <f t="shared" si="87"/>
        <v/>
      </c>
      <c r="AJ94" s="340" t="str">
        <f t="shared" si="88"/>
        <v/>
      </c>
      <c r="AK94" s="339" t="str">
        <f t="shared" si="89"/>
        <v/>
      </c>
      <c r="AL94" s="339" t="str">
        <f t="shared" si="90"/>
        <v/>
      </c>
      <c r="AM94" s="340" t="str">
        <f t="shared" si="91"/>
        <v/>
      </c>
      <c r="AN94" s="341" t="str">
        <f t="shared" si="92"/>
        <v/>
      </c>
      <c r="AO94" s="342" t="str">
        <f t="shared" si="93"/>
        <v/>
      </c>
      <c r="AP94" s="339" t="str">
        <f t="shared" si="94"/>
        <v/>
      </c>
      <c r="AQ94" s="340" t="str">
        <f t="shared" si="95"/>
        <v/>
      </c>
      <c r="AR94" s="342" t="str">
        <f t="shared" si="96"/>
        <v/>
      </c>
      <c r="AS94" s="339" t="str">
        <f t="shared" si="97"/>
        <v/>
      </c>
      <c r="AT94" s="340" t="str">
        <f t="shared" si="98"/>
        <v/>
      </c>
      <c r="AU94" s="342" t="str">
        <f t="shared" si="99"/>
        <v/>
      </c>
      <c r="AV94" s="339" t="str">
        <f t="shared" si="100"/>
        <v/>
      </c>
      <c r="AW94" s="340" t="str">
        <f t="shared" si="101"/>
        <v/>
      </c>
      <c r="AX94" s="343"/>
      <c r="AY94" s="340" t="str">
        <f t="shared" si="102"/>
        <v/>
      </c>
      <c r="AZ94" s="340" t="str">
        <f t="shared" si="103"/>
        <v/>
      </c>
      <c r="BA94" s="344" t="str">
        <f t="shared" si="104"/>
        <v/>
      </c>
      <c r="BB94" s="345" t="str">
        <f t="shared" si="105"/>
        <v/>
      </c>
      <c r="BC94" s="346" t="str">
        <f t="shared" si="106"/>
        <v/>
      </c>
      <c r="BD94" s="344" t="str">
        <f t="shared" si="107"/>
        <v/>
      </c>
      <c r="BE94" s="345" t="str">
        <f t="shared" si="108"/>
        <v/>
      </c>
      <c r="BF94" s="346" t="str">
        <f t="shared" si="109"/>
        <v/>
      </c>
      <c r="BG94" s="344" t="str">
        <f t="shared" si="110"/>
        <v/>
      </c>
      <c r="BH94" s="347" t="str">
        <f t="shared" si="111"/>
        <v/>
      </c>
      <c r="BI94" s="348" t="str">
        <f t="shared" si="112"/>
        <v/>
      </c>
      <c r="BJ94" s="348" t="str">
        <f t="shared" si="113"/>
        <v/>
      </c>
      <c r="BK94" s="486" t="str">
        <f t="shared" si="114"/>
        <v/>
      </c>
      <c r="BL94" s="349" t="str">
        <f t="shared" si="121"/>
        <v/>
      </c>
      <c r="BM94" s="135" t="str">
        <f t="shared" si="122"/>
        <v/>
      </c>
      <c r="BN94" s="136" t="str">
        <f t="shared" si="123"/>
        <v/>
      </c>
      <c r="BO94" s="137" t="str">
        <f t="shared" si="124"/>
        <v/>
      </c>
      <c r="BP94" s="135" t="str">
        <f t="shared" si="125"/>
        <v/>
      </c>
      <c r="BQ94" s="136" t="str">
        <f t="shared" si="126"/>
        <v/>
      </c>
      <c r="BR94" s="137" t="str">
        <f t="shared" si="127"/>
        <v/>
      </c>
      <c r="BS94" s="135" t="str">
        <f t="shared" si="128"/>
        <v/>
      </c>
      <c r="BT94" s="140" t="str">
        <f t="shared" si="129"/>
        <v/>
      </c>
      <c r="BU94" s="348" t="str">
        <f t="shared" si="115"/>
        <v/>
      </c>
      <c r="BV94" s="348" t="str">
        <f t="shared" si="116"/>
        <v/>
      </c>
      <c r="BW94" s="348" t="str">
        <f t="shared" si="117"/>
        <v/>
      </c>
      <c r="BX94" s="350" t="str">
        <f t="shared" si="118"/>
        <v/>
      </c>
      <c r="BY94" s="351" t="str">
        <f t="shared" si="119"/>
        <v/>
      </c>
    </row>
    <row r="95" spans="1:77" s="5" customFormat="1" ht="15.6" x14ac:dyDescent="0.3">
      <c r="A95" s="141">
        <v>74</v>
      </c>
      <c r="B95" s="333"/>
      <c r="C95" s="22"/>
      <c r="D95" s="754"/>
      <c r="E95" s="756"/>
      <c r="F95" s="758"/>
      <c r="G95" s="49"/>
      <c r="H95" s="334"/>
      <c r="I95" s="334"/>
      <c r="J95" s="335"/>
      <c r="K95" s="336"/>
      <c r="L95" s="38" t="str">
        <f t="shared" si="65"/>
        <v/>
      </c>
      <c r="M95" s="38" t="str">
        <f t="shared" si="66"/>
        <v/>
      </c>
      <c r="N95" s="38" t="str">
        <f t="shared" si="67"/>
        <v/>
      </c>
      <c r="O95" s="39" t="str">
        <f t="shared" si="68"/>
        <v/>
      </c>
      <c r="P95" s="40" t="str">
        <f t="shared" si="120"/>
        <v/>
      </c>
      <c r="Q95" s="77" t="str">
        <f t="shared" si="69"/>
        <v/>
      </c>
      <c r="R95" s="337" t="str">
        <f t="shared" si="70"/>
        <v/>
      </c>
      <c r="S95" s="40" t="str">
        <f t="shared" si="71"/>
        <v/>
      </c>
      <c r="T95" s="77" t="str">
        <f t="shared" si="72"/>
        <v/>
      </c>
      <c r="U95" s="337" t="str">
        <f t="shared" si="73"/>
        <v/>
      </c>
      <c r="V95" s="40" t="str">
        <f t="shared" si="74"/>
        <v/>
      </c>
      <c r="W95" s="77" t="str">
        <f t="shared" si="75"/>
        <v/>
      </c>
      <c r="X95" s="41" t="str">
        <f t="shared" si="76"/>
        <v/>
      </c>
      <c r="Y95" s="41" t="str">
        <f t="shared" si="77"/>
        <v/>
      </c>
      <c r="Z95" s="41" t="str">
        <f t="shared" si="78"/>
        <v/>
      </c>
      <c r="AA95" s="42" t="str">
        <f t="shared" si="79"/>
        <v/>
      </c>
      <c r="AB95" s="338">
        <f t="shared" si="80"/>
        <v>0</v>
      </c>
      <c r="AC95" s="338" t="str">
        <f t="shared" si="81"/>
        <v/>
      </c>
      <c r="AD95" s="338" t="str">
        <f t="shared" si="82"/>
        <v/>
      </c>
      <c r="AE95" s="339" t="str">
        <f t="shared" si="83"/>
        <v/>
      </c>
      <c r="AF95" s="339" t="str">
        <f t="shared" si="84"/>
        <v/>
      </c>
      <c r="AG95" s="340" t="str">
        <f t="shared" si="85"/>
        <v/>
      </c>
      <c r="AH95" s="339" t="str">
        <f t="shared" si="86"/>
        <v/>
      </c>
      <c r="AI95" s="339" t="str">
        <f t="shared" si="87"/>
        <v/>
      </c>
      <c r="AJ95" s="340" t="str">
        <f t="shared" si="88"/>
        <v/>
      </c>
      <c r="AK95" s="339" t="str">
        <f t="shared" si="89"/>
        <v/>
      </c>
      <c r="AL95" s="339" t="str">
        <f t="shared" si="90"/>
        <v/>
      </c>
      <c r="AM95" s="340" t="str">
        <f t="shared" si="91"/>
        <v/>
      </c>
      <c r="AN95" s="341" t="str">
        <f t="shared" si="92"/>
        <v/>
      </c>
      <c r="AO95" s="342" t="str">
        <f t="shared" si="93"/>
        <v/>
      </c>
      <c r="AP95" s="339" t="str">
        <f t="shared" si="94"/>
        <v/>
      </c>
      <c r="AQ95" s="340" t="str">
        <f t="shared" si="95"/>
        <v/>
      </c>
      <c r="AR95" s="342" t="str">
        <f t="shared" si="96"/>
        <v/>
      </c>
      <c r="AS95" s="339" t="str">
        <f t="shared" si="97"/>
        <v/>
      </c>
      <c r="AT95" s="340" t="str">
        <f t="shared" si="98"/>
        <v/>
      </c>
      <c r="AU95" s="342" t="str">
        <f t="shared" si="99"/>
        <v/>
      </c>
      <c r="AV95" s="339" t="str">
        <f t="shared" si="100"/>
        <v/>
      </c>
      <c r="AW95" s="340" t="str">
        <f t="shared" si="101"/>
        <v/>
      </c>
      <c r="AX95" s="343"/>
      <c r="AY95" s="340" t="str">
        <f t="shared" si="102"/>
        <v/>
      </c>
      <c r="AZ95" s="340" t="str">
        <f t="shared" si="103"/>
        <v/>
      </c>
      <c r="BA95" s="344" t="str">
        <f t="shared" si="104"/>
        <v/>
      </c>
      <c r="BB95" s="345" t="str">
        <f t="shared" si="105"/>
        <v/>
      </c>
      <c r="BC95" s="346" t="str">
        <f t="shared" si="106"/>
        <v/>
      </c>
      <c r="BD95" s="344" t="str">
        <f t="shared" si="107"/>
        <v/>
      </c>
      <c r="BE95" s="345" t="str">
        <f t="shared" si="108"/>
        <v/>
      </c>
      <c r="BF95" s="346" t="str">
        <f t="shared" si="109"/>
        <v/>
      </c>
      <c r="BG95" s="344" t="str">
        <f t="shared" si="110"/>
        <v/>
      </c>
      <c r="BH95" s="347" t="str">
        <f t="shared" si="111"/>
        <v/>
      </c>
      <c r="BI95" s="348" t="str">
        <f t="shared" si="112"/>
        <v/>
      </c>
      <c r="BJ95" s="348" t="str">
        <f t="shared" si="113"/>
        <v/>
      </c>
      <c r="BK95" s="486" t="str">
        <f t="shared" si="114"/>
        <v/>
      </c>
      <c r="BL95" s="349" t="str">
        <f t="shared" si="121"/>
        <v/>
      </c>
      <c r="BM95" s="135" t="str">
        <f t="shared" si="122"/>
        <v/>
      </c>
      <c r="BN95" s="136" t="str">
        <f t="shared" si="123"/>
        <v/>
      </c>
      <c r="BO95" s="137" t="str">
        <f t="shared" si="124"/>
        <v/>
      </c>
      <c r="BP95" s="135" t="str">
        <f t="shared" si="125"/>
        <v/>
      </c>
      <c r="BQ95" s="136" t="str">
        <f t="shared" si="126"/>
        <v/>
      </c>
      <c r="BR95" s="137" t="str">
        <f t="shared" si="127"/>
        <v/>
      </c>
      <c r="BS95" s="135" t="str">
        <f t="shared" si="128"/>
        <v/>
      </c>
      <c r="BT95" s="140" t="str">
        <f t="shared" si="129"/>
        <v/>
      </c>
      <c r="BU95" s="348" t="str">
        <f t="shared" si="115"/>
        <v/>
      </c>
      <c r="BV95" s="348" t="str">
        <f t="shared" si="116"/>
        <v/>
      </c>
      <c r="BW95" s="348" t="str">
        <f t="shared" si="117"/>
        <v/>
      </c>
      <c r="BX95" s="350" t="str">
        <f t="shared" si="118"/>
        <v/>
      </c>
      <c r="BY95" s="351" t="str">
        <f t="shared" si="119"/>
        <v/>
      </c>
    </row>
    <row r="96" spans="1:77" s="12" customFormat="1" ht="16.2" thickBot="1" x14ac:dyDescent="0.35">
      <c r="A96" s="141">
        <v>75</v>
      </c>
      <c r="B96" s="333"/>
      <c r="C96" s="22"/>
      <c r="D96" s="754"/>
      <c r="E96" s="756"/>
      <c r="F96" s="758"/>
      <c r="G96" s="49"/>
      <c r="H96" s="334"/>
      <c r="I96" s="334"/>
      <c r="J96" s="335"/>
      <c r="K96" s="336"/>
      <c r="L96" s="38" t="str">
        <f t="shared" si="65"/>
        <v/>
      </c>
      <c r="M96" s="38" t="str">
        <f t="shared" si="66"/>
        <v/>
      </c>
      <c r="N96" s="38" t="str">
        <f t="shared" si="67"/>
        <v/>
      </c>
      <c r="O96" s="39" t="str">
        <f t="shared" si="68"/>
        <v/>
      </c>
      <c r="P96" s="40" t="str">
        <f t="shared" si="120"/>
        <v/>
      </c>
      <c r="Q96" s="77" t="str">
        <f t="shared" si="69"/>
        <v/>
      </c>
      <c r="R96" s="337" t="str">
        <f t="shared" si="70"/>
        <v/>
      </c>
      <c r="S96" s="40" t="str">
        <f t="shared" si="71"/>
        <v/>
      </c>
      <c r="T96" s="77" t="str">
        <f t="shared" si="72"/>
        <v/>
      </c>
      <c r="U96" s="337" t="str">
        <f t="shared" si="73"/>
        <v/>
      </c>
      <c r="V96" s="40" t="str">
        <f t="shared" si="74"/>
        <v/>
      </c>
      <c r="W96" s="77" t="str">
        <f t="shared" si="75"/>
        <v/>
      </c>
      <c r="X96" s="41" t="str">
        <f t="shared" si="76"/>
        <v/>
      </c>
      <c r="Y96" s="41" t="str">
        <f t="shared" si="77"/>
        <v/>
      </c>
      <c r="Z96" s="41" t="str">
        <f t="shared" si="78"/>
        <v/>
      </c>
      <c r="AA96" s="42" t="str">
        <f t="shared" si="79"/>
        <v/>
      </c>
      <c r="AB96" s="338">
        <f t="shared" si="80"/>
        <v>0</v>
      </c>
      <c r="AC96" s="338" t="str">
        <f t="shared" si="81"/>
        <v/>
      </c>
      <c r="AD96" s="338" t="str">
        <f t="shared" si="82"/>
        <v/>
      </c>
      <c r="AE96" s="339" t="str">
        <f t="shared" si="83"/>
        <v/>
      </c>
      <c r="AF96" s="339" t="str">
        <f t="shared" si="84"/>
        <v/>
      </c>
      <c r="AG96" s="340" t="str">
        <f t="shared" si="85"/>
        <v/>
      </c>
      <c r="AH96" s="339" t="str">
        <f t="shared" si="86"/>
        <v/>
      </c>
      <c r="AI96" s="339" t="str">
        <f t="shared" si="87"/>
        <v/>
      </c>
      <c r="AJ96" s="340" t="str">
        <f t="shared" si="88"/>
        <v/>
      </c>
      <c r="AK96" s="339" t="str">
        <f t="shared" si="89"/>
        <v/>
      </c>
      <c r="AL96" s="339" t="str">
        <f t="shared" si="90"/>
        <v/>
      </c>
      <c r="AM96" s="340" t="str">
        <f t="shared" si="91"/>
        <v/>
      </c>
      <c r="AN96" s="341" t="str">
        <f t="shared" si="92"/>
        <v/>
      </c>
      <c r="AO96" s="342" t="str">
        <f t="shared" si="93"/>
        <v/>
      </c>
      <c r="AP96" s="339" t="str">
        <f t="shared" si="94"/>
        <v/>
      </c>
      <c r="AQ96" s="340" t="str">
        <f t="shared" si="95"/>
        <v/>
      </c>
      <c r="AR96" s="342" t="str">
        <f t="shared" si="96"/>
        <v/>
      </c>
      <c r="AS96" s="339" t="str">
        <f t="shared" si="97"/>
        <v/>
      </c>
      <c r="AT96" s="340" t="str">
        <f t="shared" si="98"/>
        <v/>
      </c>
      <c r="AU96" s="342" t="str">
        <f t="shared" si="99"/>
        <v/>
      </c>
      <c r="AV96" s="339" t="str">
        <f t="shared" si="100"/>
        <v/>
      </c>
      <c r="AW96" s="340" t="str">
        <f t="shared" si="101"/>
        <v/>
      </c>
      <c r="AX96" s="343"/>
      <c r="AY96" s="340" t="str">
        <f t="shared" si="102"/>
        <v/>
      </c>
      <c r="AZ96" s="340" t="str">
        <f t="shared" si="103"/>
        <v/>
      </c>
      <c r="BA96" s="344" t="str">
        <f t="shared" si="104"/>
        <v/>
      </c>
      <c r="BB96" s="345" t="str">
        <f t="shared" si="105"/>
        <v/>
      </c>
      <c r="BC96" s="346" t="str">
        <f t="shared" si="106"/>
        <v/>
      </c>
      <c r="BD96" s="344" t="str">
        <f t="shared" si="107"/>
        <v/>
      </c>
      <c r="BE96" s="345" t="str">
        <f t="shared" si="108"/>
        <v/>
      </c>
      <c r="BF96" s="346" t="str">
        <f t="shared" si="109"/>
        <v/>
      </c>
      <c r="BG96" s="344" t="str">
        <f t="shared" si="110"/>
        <v/>
      </c>
      <c r="BH96" s="347" t="str">
        <f t="shared" si="111"/>
        <v/>
      </c>
      <c r="BI96" s="348" t="str">
        <f t="shared" si="112"/>
        <v/>
      </c>
      <c r="BJ96" s="348" t="str">
        <f t="shared" si="113"/>
        <v/>
      </c>
      <c r="BK96" s="486" t="str">
        <f t="shared" si="114"/>
        <v/>
      </c>
      <c r="BL96" s="349" t="str">
        <f t="shared" si="121"/>
        <v/>
      </c>
      <c r="BM96" s="135" t="str">
        <f t="shared" si="122"/>
        <v/>
      </c>
      <c r="BN96" s="136" t="str">
        <f t="shared" si="123"/>
        <v/>
      </c>
      <c r="BO96" s="137" t="str">
        <f t="shared" si="124"/>
        <v/>
      </c>
      <c r="BP96" s="135" t="str">
        <f t="shared" si="125"/>
        <v/>
      </c>
      <c r="BQ96" s="136" t="str">
        <f t="shared" si="126"/>
        <v/>
      </c>
      <c r="BR96" s="137" t="str">
        <f t="shared" si="127"/>
        <v/>
      </c>
      <c r="BS96" s="135" t="str">
        <f t="shared" si="128"/>
        <v/>
      </c>
      <c r="BT96" s="140" t="str">
        <f t="shared" si="129"/>
        <v/>
      </c>
      <c r="BU96" s="348" t="str">
        <f t="shared" si="115"/>
        <v/>
      </c>
      <c r="BV96" s="348" t="str">
        <f t="shared" si="116"/>
        <v/>
      </c>
      <c r="BW96" s="348" t="str">
        <f t="shared" si="117"/>
        <v/>
      </c>
      <c r="BX96" s="350" t="str">
        <f t="shared" si="118"/>
        <v/>
      </c>
      <c r="BY96" s="351" t="str">
        <f t="shared" si="119"/>
        <v/>
      </c>
    </row>
    <row r="97" spans="1:77" s="5" customFormat="1" ht="15.6" x14ac:dyDescent="0.3">
      <c r="A97" s="141">
        <v>76</v>
      </c>
      <c r="B97" s="333"/>
      <c r="C97" s="22"/>
      <c r="D97" s="754"/>
      <c r="E97" s="756"/>
      <c r="F97" s="758"/>
      <c r="G97" s="49"/>
      <c r="H97" s="334"/>
      <c r="I97" s="334"/>
      <c r="J97" s="335"/>
      <c r="K97" s="336"/>
      <c r="L97" s="38" t="str">
        <f t="shared" si="65"/>
        <v/>
      </c>
      <c r="M97" s="38" t="str">
        <f t="shared" si="66"/>
        <v/>
      </c>
      <c r="N97" s="38" t="str">
        <f t="shared" si="67"/>
        <v/>
      </c>
      <c r="O97" s="39" t="str">
        <f t="shared" si="68"/>
        <v/>
      </c>
      <c r="P97" s="40" t="str">
        <f t="shared" si="120"/>
        <v/>
      </c>
      <c r="Q97" s="77" t="str">
        <f t="shared" si="69"/>
        <v/>
      </c>
      <c r="R97" s="337" t="str">
        <f t="shared" si="70"/>
        <v/>
      </c>
      <c r="S97" s="40" t="str">
        <f t="shared" si="71"/>
        <v/>
      </c>
      <c r="T97" s="77" t="str">
        <f t="shared" si="72"/>
        <v/>
      </c>
      <c r="U97" s="337" t="str">
        <f t="shared" si="73"/>
        <v/>
      </c>
      <c r="V97" s="40" t="str">
        <f t="shared" si="74"/>
        <v/>
      </c>
      <c r="W97" s="77" t="str">
        <f t="shared" si="75"/>
        <v/>
      </c>
      <c r="X97" s="41" t="str">
        <f t="shared" si="76"/>
        <v/>
      </c>
      <c r="Y97" s="41" t="str">
        <f t="shared" si="77"/>
        <v/>
      </c>
      <c r="Z97" s="41" t="str">
        <f t="shared" si="78"/>
        <v/>
      </c>
      <c r="AA97" s="42" t="str">
        <f t="shared" si="79"/>
        <v/>
      </c>
      <c r="AB97" s="338">
        <f t="shared" si="80"/>
        <v>0</v>
      </c>
      <c r="AC97" s="338" t="str">
        <f t="shared" si="81"/>
        <v/>
      </c>
      <c r="AD97" s="338" t="str">
        <f t="shared" si="82"/>
        <v/>
      </c>
      <c r="AE97" s="339" t="str">
        <f t="shared" si="83"/>
        <v/>
      </c>
      <c r="AF97" s="339" t="str">
        <f t="shared" si="84"/>
        <v/>
      </c>
      <c r="AG97" s="340" t="str">
        <f t="shared" si="85"/>
        <v/>
      </c>
      <c r="AH97" s="339" t="str">
        <f t="shared" si="86"/>
        <v/>
      </c>
      <c r="AI97" s="339" t="str">
        <f t="shared" si="87"/>
        <v/>
      </c>
      <c r="AJ97" s="340" t="str">
        <f t="shared" si="88"/>
        <v/>
      </c>
      <c r="AK97" s="339" t="str">
        <f t="shared" si="89"/>
        <v/>
      </c>
      <c r="AL97" s="339" t="str">
        <f t="shared" si="90"/>
        <v/>
      </c>
      <c r="AM97" s="340" t="str">
        <f t="shared" si="91"/>
        <v/>
      </c>
      <c r="AN97" s="341" t="str">
        <f t="shared" si="92"/>
        <v/>
      </c>
      <c r="AO97" s="342" t="str">
        <f t="shared" si="93"/>
        <v/>
      </c>
      <c r="AP97" s="339" t="str">
        <f t="shared" si="94"/>
        <v/>
      </c>
      <c r="AQ97" s="340" t="str">
        <f t="shared" si="95"/>
        <v/>
      </c>
      <c r="AR97" s="342" t="str">
        <f t="shared" si="96"/>
        <v/>
      </c>
      <c r="AS97" s="339" t="str">
        <f t="shared" si="97"/>
        <v/>
      </c>
      <c r="AT97" s="340" t="str">
        <f t="shared" si="98"/>
        <v/>
      </c>
      <c r="AU97" s="342" t="str">
        <f t="shared" si="99"/>
        <v/>
      </c>
      <c r="AV97" s="339" t="str">
        <f t="shared" si="100"/>
        <v/>
      </c>
      <c r="AW97" s="340" t="str">
        <f t="shared" si="101"/>
        <v/>
      </c>
      <c r="AX97" s="343"/>
      <c r="AY97" s="340" t="str">
        <f t="shared" si="102"/>
        <v/>
      </c>
      <c r="AZ97" s="340" t="str">
        <f t="shared" si="103"/>
        <v/>
      </c>
      <c r="BA97" s="344" t="str">
        <f t="shared" si="104"/>
        <v/>
      </c>
      <c r="BB97" s="345" t="str">
        <f t="shared" si="105"/>
        <v/>
      </c>
      <c r="BC97" s="346" t="str">
        <f t="shared" si="106"/>
        <v/>
      </c>
      <c r="BD97" s="344" t="str">
        <f t="shared" si="107"/>
        <v/>
      </c>
      <c r="BE97" s="345" t="str">
        <f t="shared" si="108"/>
        <v/>
      </c>
      <c r="BF97" s="346" t="str">
        <f t="shared" si="109"/>
        <v/>
      </c>
      <c r="BG97" s="344" t="str">
        <f t="shared" si="110"/>
        <v/>
      </c>
      <c r="BH97" s="347" t="str">
        <f t="shared" si="111"/>
        <v/>
      </c>
      <c r="BI97" s="348" t="str">
        <f t="shared" si="112"/>
        <v/>
      </c>
      <c r="BJ97" s="348" t="str">
        <f t="shared" si="113"/>
        <v/>
      </c>
      <c r="BK97" s="486" t="str">
        <f t="shared" si="114"/>
        <v/>
      </c>
      <c r="BL97" s="349" t="str">
        <f t="shared" si="121"/>
        <v/>
      </c>
      <c r="BM97" s="135" t="str">
        <f t="shared" si="122"/>
        <v/>
      </c>
      <c r="BN97" s="136" t="str">
        <f t="shared" si="123"/>
        <v/>
      </c>
      <c r="BO97" s="137" t="str">
        <f t="shared" si="124"/>
        <v/>
      </c>
      <c r="BP97" s="135" t="str">
        <f t="shared" si="125"/>
        <v/>
      </c>
      <c r="BQ97" s="136" t="str">
        <f t="shared" si="126"/>
        <v/>
      </c>
      <c r="BR97" s="137" t="str">
        <f t="shared" si="127"/>
        <v/>
      </c>
      <c r="BS97" s="135" t="str">
        <f t="shared" si="128"/>
        <v/>
      </c>
      <c r="BT97" s="140" t="str">
        <f t="shared" si="129"/>
        <v/>
      </c>
      <c r="BU97" s="348" t="str">
        <f t="shared" si="115"/>
        <v/>
      </c>
      <c r="BV97" s="348" t="str">
        <f t="shared" si="116"/>
        <v/>
      </c>
      <c r="BW97" s="348" t="str">
        <f t="shared" si="117"/>
        <v/>
      </c>
      <c r="BX97" s="350" t="str">
        <f t="shared" si="118"/>
        <v/>
      </c>
      <c r="BY97" s="351" t="str">
        <f t="shared" si="119"/>
        <v/>
      </c>
    </row>
    <row r="98" spans="1:77" s="5" customFormat="1" ht="15.6" x14ac:dyDescent="0.3">
      <c r="A98" s="141">
        <v>77</v>
      </c>
      <c r="B98" s="333"/>
      <c r="C98" s="22"/>
      <c r="D98" s="754"/>
      <c r="E98" s="756"/>
      <c r="F98" s="758"/>
      <c r="G98" s="49"/>
      <c r="H98" s="334"/>
      <c r="I98" s="334"/>
      <c r="J98" s="335"/>
      <c r="K98" s="336"/>
      <c r="L98" s="38" t="str">
        <f t="shared" si="65"/>
        <v/>
      </c>
      <c r="M98" s="38" t="str">
        <f t="shared" si="66"/>
        <v/>
      </c>
      <c r="N98" s="38" t="str">
        <f t="shared" si="67"/>
        <v/>
      </c>
      <c r="O98" s="39" t="str">
        <f t="shared" si="68"/>
        <v/>
      </c>
      <c r="P98" s="40" t="str">
        <f t="shared" si="120"/>
        <v/>
      </c>
      <c r="Q98" s="77" t="str">
        <f t="shared" si="69"/>
        <v/>
      </c>
      <c r="R98" s="337" t="str">
        <f t="shared" si="70"/>
        <v/>
      </c>
      <c r="S98" s="40" t="str">
        <f t="shared" si="71"/>
        <v/>
      </c>
      <c r="T98" s="77" t="str">
        <f t="shared" si="72"/>
        <v/>
      </c>
      <c r="U98" s="337" t="str">
        <f t="shared" si="73"/>
        <v/>
      </c>
      <c r="V98" s="40" t="str">
        <f t="shared" si="74"/>
        <v/>
      </c>
      <c r="W98" s="77" t="str">
        <f t="shared" si="75"/>
        <v/>
      </c>
      <c r="X98" s="41" t="str">
        <f t="shared" si="76"/>
        <v/>
      </c>
      <c r="Y98" s="41" t="str">
        <f t="shared" si="77"/>
        <v/>
      </c>
      <c r="Z98" s="41" t="str">
        <f t="shared" si="78"/>
        <v/>
      </c>
      <c r="AA98" s="42" t="str">
        <f t="shared" si="79"/>
        <v/>
      </c>
      <c r="AB98" s="338">
        <f t="shared" si="80"/>
        <v>0</v>
      </c>
      <c r="AC98" s="338" t="str">
        <f t="shared" si="81"/>
        <v/>
      </c>
      <c r="AD98" s="338" t="str">
        <f t="shared" si="82"/>
        <v/>
      </c>
      <c r="AE98" s="339" t="str">
        <f t="shared" si="83"/>
        <v/>
      </c>
      <c r="AF98" s="339" t="str">
        <f t="shared" si="84"/>
        <v/>
      </c>
      <c r="AG98" s="340" t="str">
        <f t="shared" si="85"/>
        <v/>
      </c>
      <c r="AH98" s="339" t="str">
        <f t="shared" si="86"/>
        <v/>
      </c>
      <c r="AI98" s="339" t="str">
        <f t="shared" si="87"/>
        <v/>
      </c>
      <c r="AJ98" s="340" t="str">
        <f t="shared" si="88"/>
        <v/>
      </c>
      <c r="AK98" s="339" t="str">
        <f t="shared" si="89"/>
        <v/>
      </c>
      <c r="AL98" s="339" t="str">
        <f t="shared" si="90"/>
        <v/>
      </c>
      <c r="AM98" s="340" t="str">
        <f t="shared" si="91"/>
        <v/>
      </c>
      <c r="AN98" s="341" t="str">
        <f t="shared" si="92"/>
        <v/>
      </c>
      <c r="AO98" s="342" t="str">
        <f t="shared" si="93"/>
        <v/>
      </c>
      <c r="AP98" s="339" t="str">
        <f t="shared" si="94"/>
        <v/>
      </c>
      <c r="AQ98" s="340" t="str">
        <f t="shared" si="95"/>
        <v/>
      </c>
      <c r="AR98" s="342" t="str">
        <f t="shared" si="96"/>
        <v/>
      </c>
      <c r="AS98" s="339" t="str">
        <f t="shared" si="97"/>
        <v/>
      </c>
      <c r="AT98" s="340" t="str">
        <f t="shared" si="98"/>
        <v/>
      </c>
      <c r="AU98" s="342" t="str">
        <f t="shared" si="99"/>
        <v/>
      </c>
      <c r="AV98" s="339" t="str">
        <f t="shared" si="100"/>
        <v/>
      </c>
      <c r="AW98" s="340" t="str">
        <f t="shared" si="101"/>
        <v/>
      </c>
      <c r="AX98" s="343"/>
      <c r="AY98" s="340" t="str">
        <f t="shared" si="102"/>
        <v/>
      </c>
      <c r="AZ98" s="340" t="str">
        <f t="shared" si="103"/>
        <v/>
      </c>
      <c r="BA98" s="344" t="str">
        <f t="shared" si="104"/>
        <v/>
      </c>
      <c r="BB98" s="345" t="str">
        <f t="shared" si="105"/>
        <v/>
      </c>
      <c r="BC98" s="346" t="str">
        <f t="shared" si="106"/>
        <v/>
      </c>
      <c r="BD98" s="344" t="str">
        <f t="shared" si="107"/>
        <v/>
      </c>
      <c r="BE98" s="345" t="str">
        <f t="shared" si="108"/>
        <v/>
      </c>
      <c r="BF98" s="346" t="str">
        <f t="shared" si="109"/>
        <v/>
      </c>
      <c r="BG98" s="344" t="str">
        <f t="shared" si="110"/>
        <v/>
      </c>
      <c r="BH98" s="347" t="str">
        <f t="shared" si="111"/>
        <v/>
      </c>
      <c r="BI98" s="348" t="str">
        <f t="shared" si="112"/>
        <v/>
      </c>
      <c r="BJ98" s="348" t="str">
        <f t="shared" si="113"/>
        <v/>
      </c>
      <c r="BK98" s="486" t="str">
        <f t="shared" si="114"/>
        <v/>
      </c>
      <c r="BL98" s="349" t="str">
        <f t="shared" si="121"/>
        <v/>
      </c>
      <c r="BM98" s="135" t="str">
        <f t="shared" si="122"/>
        <v/>
      </c>
      <c r="BN98" s="136" t="str">
        <f t="shared" si="123"/>
        <v/>
      </c>
      <c r="BO98" s="137" t="str">
        <f t="shared" si="124"/>
        <v/>
      </c>
      <c r="BP98" s="135" t="str">
        <f t="shared" si="125"/>
        <v/>
      </c>
      <c r="BQ98" s="136" t="str">
        <f t="shared" si="126"/>
        <v/>
      </c>
      <c r="BR98" s="137" t="str">
        <f t="shared" si="127"/>
        <v/>
      </c>
      <c r="BS98" s="135" t="str">
        <f t="shared" si="128"/>
        <v/>
      </c>
      <c r="BT98" s="140" t="str">
        <f t="shared" si="129"/>
        <v/>
      </c>
      <c r="BU98" s="348" t="str">
        <f t="shared" si="115"/>
        <v/>
      </c>
      <c r="BV98" s="348" t="str">
        <f t="shared" si="116"/>
        <v/>
      </c>
      <c r="BW98" s="348" t="str">
        <f t="shared" si="117"/>
        <v/>
      </c>
      <c r="BX98" s="350" t="str">
        <f t="shared" si="118"/>
        <v/>
      </c>
      <c r="BY98" s="351" t="str">
        <f t="shared" si="119"/>
        <v/>
      </c>
    </row>
    <row r="99" spans="1:77" s="5" customFormat="1" ht="15.6" x14ac:dyDescent="0.3">
      <c r="A99" s="141">
        <v>78</v>
      </c>
      <c r="B99" s="333"/>
      <c r="C99" s="22"/>
      <c r="D99" s="754"/>
      <c r="E99" s="756"/>
      <c r="F99" s="758"/>
      <c r="G99" s="49"/>
      <c r="H99" s="334"/>
      <c r="I99" s="334"/>
      <c r="J99" s="335"/>
      <c r="K99" s="336"/>
      <c r="L99" s="38" t="str">
        <f t="shared" si="65"/>
        <v/>
      </c>
      <c r="M99" s="38" t="str">
        <f t="shared" si="66"/>
        <v/>
      </c>
      <c r="N99" s="38" t="str">
        <f t="shared" si="67"/>
        <v/>
      </c>
      <c r="O99" s="39" t="str">
        <f t="shared" si="68"/>
        <v/>
      </c>
      <c r="P99" s="40" t="str">
        <f t="shared" si="120"/>
        <v/>
      </c>
      <c r="Q99" s="77" t="str">
        <f t="shared" si="69"/>
        <v/>
      </c>
      <c r="R99" s="337" t="str">
        <f t="shared" si="70"/>
        <v/>
      </c>
      <c r="S99" s="40" t="str">
        <f t="shared" si="71"/>
        <v/>
      </c>
      <c r="T99" s="77" t="str">
        <f t="shared" si="72"/>
        <v/>
      </c>
      <c r="U99" s="337" t="str">
        <f t="shared" si="73"/>
        <v/>
      </c>
      <c r="V99" s="40" t="str">
        <f t="shared" si="74"/>
        <v/>
      </c>
      <c r="W99" s="77" t="str">
        <f t="shared" si="75"/>
        <v/>
      </c>
      <c r="X99" s="41" t="str">
        <f t="shared" si="76"/>
        <v/>
      </c>
      <c r="Y99" s="41" t="str">
        <f t="shared" si="77"/>
        <v/>
      </c>
      <c r="Z99" s="41" t="str">
        <f t="shared" si="78"/>
        <v/>
      </c>
      <c r="AA99" s="42" t="str">
        <f t="shared" si="79"/>
        <v/>
      </c>
      <c r="AB99" s="338">
        <f t="shared" si="80"/>
        <v>0</v>
      </c>
      <c r="AC99" s="338" t="str">
        <f t="shared" si="81"/>
        <v/>
      </c>
      <c r="AD99" s="338" t="str">
        <f t="shared" si="82"/>
        <v/>
      </c>
      <c r="AE99" s="339" t="str">
        <f t="shared" si="83"/>
        <v/>
      </c>
      <c r="AF99" s="339" t="str">
        <f t="shared" si="84"/>
        <v/>
      </c>
      <c r="AG99" s="340" t="str">
        <f t="shared" si="85"/>
        <v/>
      </c>
      <c r="AH99" s="339" t="str">
        <f t="shared" si="86"/>
        <v/>
      </c>
      <c r="AI99" s="339" t="str">
        <f t="shared" si="87"/>
        <v/>
      </c>
      <c r="AJ99" s="340" t="str">
        <f t="shared" si="88"/>
        <v/>
      </c>
      <c r="AK99" s="339" t="str">
        <f t="shared" si="89"/>
        <v/>
      </c>
      <c r="AL99" s="339" t="str">
        <f t="shared" si="90"/>
        <v/>
      </c>
      <c r="AM99" s="340" t="str">
        <f t="shared" si="91"/>
        <v/>
      </c>
      <c r="AN99" s="341" t="str">
        <f t="shared" si="92"/>
        <v/>
      </c>
      <c r="AO99" s="342" t="str">
        <f t="shared" si="93"/>
        <v/>
      </c>
      <c r="AP99" s="339" t="str">
        <f t="shared" si="94"/>
        <v/>
      </c>
      <c r="AQ99" s="340" t="str">
        <f t="shared" si="95"/>
        <v/>
      </c>
      <c r="AR99" s="342" t="str">
        <f t="shared" si="96"/>
        <v/>
      </c>
      <c r="AS99" s="339" t="str">
        <f t="shared" si="97"/>
        <v/>
      </c>
      <c r="AT99" s="340" t="str">
        <f t="shared" si="98"/>
        <v/>
      </c>
      <c r="AU99" s="342" t="str">
        <f t="shared" si="99"/>
        <v/>
      </c>
      <c r="AV99" s="339" t="str">
        <f t="shared" si="100"/>
        <v/>
      </c>
      <c r="AW99" s="340" t="str">
        <f t="shared" si="101"/>
        <v/>
      </c>
      <c r="AX99" s="343"/>
      <c r="AY99" s="340" t="str">
        <f t="shared" si="102"/>
        <v/>
      </c>
      <c r="AZ99" s="340" t="str">
        <f t="shared" si="103"/>
        <v/>
      </c>
      <c r="BA99" s="344" t="str">
        <f t="shared" si="104"/>
        <v/>
      </c>
      <c r="BB99" s="345" t="str">
        <f t="shared" si="105"/>
        <v/>
      </c>
      <c r="BC99" s="346" t="str">
        <f t="shared" si="106"/>
        <v/>
      </c>
      <c r="BD99" s="344" t="str">
        <f t="shared" si="107"/>
        <v/>
      </c>
      <c r="BE99" s="345" t="str">
        <f t="shared" si="108"/>
        <v/>
      </c>
      <c r="BF99" s="346" t="str">
        <f t="shared" si="109"/>
        <v/>
      </c>
      <c r="BG99" s="344" t="str">
        <f t="shared" si="110"/>
        <v/>
      </c>
      <c r="BH99" s="347" t="str">
        <f t="shared" si="111"/>
        <v/>
      </c>
      <c r="BI99" s="348" t="str">
        <f t="shared" si="112"/>
        <v/>
      </c>
      <c r="BJ99" s="348" t="str">
        <f t="shared" si="113"/>
        <v/>
      </c>
      <c r="BK99" s="486" t="str">
        <f t="shared" si="114"/>
        <v/>
      </c>
      <c r="BL99" s="349" t="str">
        <f t="shared" si="121"/>
        <v/>
      </c>
      <c r="BM99" s="135" t="str">
        <f t="shared" si="122"/>
        <v/>
      </c>
      <c r="BN99" s="136" t="str">
        <f t="shared" si="123"/>
        <v/>
      </c>
      <c r="BO99" s="137" t="str">
        <f t="shared" si="124"/>
        <v/>
      </c>
      <c r="BP99" s="135" t="str">
        <f t="shared" si="125"/>
        <v/>
      </c>
      <c r="BQ99" s="136" t="str">
        <f t="shared" si="126"/>
        <v/>
      </c>
      <c r="BR99" s="137" t="str">
        <f t="shared" si="127"/>
        <v/>
      </c>
      <c r="BS99" s="135" t="str">
        <f t="shared" si="128"/>
        <v/>
      </c>
      <c r="BT99" s="140" t="str">
        <f t="shared" si="129"/>
        <v/>
      </c>
      <c r="BU99" s="348" t="str">
        <f t="shared" si="115"/>
        <v/>
      </c>
      <c r="BV99" s="348" t="str">
        <f t="shared" si="116"/>
        <v/>
      </c>
      <c r="BW99" s="348" t="str">
        <f t="shared" si="117"/>
        <v/>
      </c>
      <c r="BX99" s="350" t="str">
        <f t="shared" si="118"/>
        <v/>
      </c>
      <c r="BY99" s="351" t="str">
        <f t="shared" si="119"/>
        <v/>
      </c>
    </row>
    <row r="100" spans="1:77" s="5" customFormat="1" ht="15.6" x14ac:dyDescent="0.3">
      <c r="A100" s="141">
        <v>79</v>
      </c>
      <c r="B100" s="333"/>
      <c r="C100" s="22"/>
      <c r="D100" s="754"/>
      <c r="E100" s="756"/>
      <c r="F100" s="758"/>
      <c r="G100" s="49"/>
      <c r="H100" s="334"/>
      <c r="I100" s="334"/>
      <c r="J100" s="335"/>
      <c r="K100" s="336"/>
      <c r="L100" s="38" t="str">
        <f t="shared" si="65"/>
        <v/>
      </c>
      <c r="M100" s="38" t="str">
        <f t="shared" si="66"/>
        <v/>
      </c>
      <c r="N100" s="38" t="str">
        <f t="shared" si="67"/>
        <v/>
      </c>
      <c r="O100" s="39" t="str">
        <f t="shared" si="68"/>
        <v/>
      </c>
      <c r="P100" s="40" t="str">
        <f t="shared" si="120"/>
        <v/>
      </c>
      <c r="Q100" s="77" t="str">
        <f t="shared" si="69"/>
        <v/>
      </c>
      <c r="R100" s="337" t="str">
        <f t="shared" si="70"/>
        <v/>
      </c>
      <c r="S100" s="40" t="str">
        <f t="shared" si="71"/>
        <v/>
      </c>
      <c r="T100" s="77" t="str">
        <f t="shared" si="72"/>
        <v/>
      </c>
      <c r="U100" s="337" t="str">
        <f t="shared" si="73"/>
        <v/>
      </c>
      <c r="V100" s="40" t="str">
        <f t="shared" si="74"/>
        <v/>
      </c>
      <c r="W100" s="77" t="str">
        <f t="shared" si="75"/>
        <v/>
      </c>
      <c r="X100" s="41" t="str">
        <f t="shared" si="76"/>
        <v/>
      </c>
      <c r="Y100" s="41" t="str">
        <f t="shared" si="77"/>
        <v/>
      </c>
      <c r="Z100" s="41" t="str">
        <f t="shared" si="78"/>
        <v/>
      </c>
      <c r="AA100" s="42" t="str">
        <f t="shared" si="79"/>
        <v/>
      </c>
      <c r="AB100" s="338">
        <f t="shared" si="80"/>
        <v>0</v>
      </c>
      <c r="AC100" s="338" t="str">
        <f t="shared" si="81"/>
        <v/>
      </c>
      <c r="AD100" s="338" t="str">
        <f t="shared" si="82"/>
        <v/>
      </c>
      <c r="AE100" s="339" t="str">
        <f t="shared" si="83"/>
        <v/>
      </c>
      <c r="AF100" s="339" t="str">
        <f t="shared" si="84"/>
        <v/>
      </c>
      <c r="AG100" s="340" t="str">
        <f t="shared" si="85"/>
        <v/>
      </c>
      <c r="AH100" s="339" t="str">
        <f t="shared" si="86"/>
        <v/>
      </c>
      <c r="AI100" s="339" t="str">
        <f t="shared" si="87"/>
        <v/>
      </c>
      <c r="AJ100" s="340" t="str">
        <f t="shared" si="88"/>
        <v/>
      </c>
      <c r="AK100" s="339" t="str">
        <f t="shared" si="89"/>
        <v/>
      </c>
      <c r="AL100" s="339" t="str">
        <f t="shared" si="90"/>
        <v/>
      </c>
      <c r="AM100" s="340" t="str">
        <f t="shared" si="91"/>
        <v/>
      </c>
      <c r="AN100" s="341" t="str">
        <f t="shared" si="92"/>
        <v/>
      </c>
      <c r="AO100" s="342" t="str">
        <f t="shared" si="93"/>
        <v/>
      </c>
      <c r="AP100" s="339" t="str">
        <f t="shared" si="94"/>
        <v/>
      </c>
      <c r="AQ100" s="340" t="str">
        <f t="shared" si="95"/>
        <v/>
      </c>
      <c r="AR100" s="342" t="str">
        <f t="shared" si="96"/>
        <v/>
      </c>
      <c r="AS100" s="339" t="str">
        <f t="shared" si="97"/>
        <v/>
      </c>
      <c r="AT100" s="340" t="str">
        <f t="shared" si="98"/>
        <v/>
      </c>
      <c r="AU100" s="342" t="str">
        <f t="shared" si="99"/>
        <v/>
      </c>
      <c r="AV100" s="339" t="str">
        <f t="shared" si="100"/>
        <v/>
      </c>
      <c r="AW100" s="340" t="str">
        <f t="shared" si="101"/>
        <v/>
      </c>
      <c r="AX100" s="343"/>
      <c r="AY100" s="340" t="str">
        <f t="shared" si="102"/>
        <v/>
      </c>
      <c r="AZ100" s="340" t="str">
        <f t="shared" si="103"/>
        <v/>
      </c>
      <c r="BA100" s="344" t="str">
        <f t="shared" si="104"/>
        <v/>
      </c>
      <c r="BB100" s="345" t="str">
        <f t="shared" si="105"/>
        <v/>
      </c>
      <c r="BC100" s="346" t="str">
        <f t="shared" si="106"/>
        <v/>
      </c>
      <c r="BD100" s="344" t="str">
        <f t="shared" si="107"/>
        <v/>
      </c>
      <c r="BE100" s="345" t="str">
        <f t="shared" si="108"/>
        <v/>
      </c>
      <c r="BF100" s="346" t="str">
        <f t="shared" si="109"/>
        <v/>
      </c>
      <c r="BG100" s="344" t="str">
        <f t="shared" si="110"/>
        <v/>
      </c>
      <c r="BH100" s="347" t="str">
        <f t="shared" si="111"/>
        <v/>
      </c>
      <c r="BI100" s="348" t="str">
        <f t="shared" si="112"/>
        <v/>
      </c>
      <c r="BJ100" s="348" t="str">
        <f t="shared" si="113"/>
        <v/>
      </c>
      <c r="BK100" s="486" t="str">
        <f t="shared" si="114"/>
        <v/>
      </c>
      <c r="BL100" s="349" t="str">
        <f t="shared" si="121"/>
        <v/>
      </c>
      <c r="BM100" s="135" t="str">
        <f t="shared" si="122"/>
        <v/>
      </c>
      <c r="BN100" s="136" t="str">
        <f t="shared" si="123"/>
        <v/>
      </c>
      <c r="BO100" s="137" t="str">
        <f t="shared" si="124"/>
        <v/>
      </c>
      <c r="BP100" s="135" t="str">
        <f t="shared" si="125"/>
        <v/>
      </c>
      <c r="BQ100" s="136" t="str">
        <f t="shared" si="126"/>
        <v/>
      </c>
      <c r="BR100" s="137" t="str">
        <f t="shared" si="127"/>
        <v/>
      </c>
      <c r="BS100" s="135" t="str">
        <f t="shared" si="128"/>
        <v/>
      </c>
      <c r="BT100" s="140" t="str">
        <f t="shared" si="129"/>
        <v/>
      </c>
      <c r="BU100" s="348" t="str">
        <f t="shared" si="115"/>
        <v/>
      </c>
      <c r="BV100" s="348" t="str">
        <f t="shared" si="116"/>
        <v/>
      </c>
      <c r="BW100" s="348" t="str">
        <f t="shared" si="117"/>
        <v/>
      </c>
      <c r="BX100" s="350" t="str">
        <f t="shared" si="118"/>
        <v/>
      </c>
      <c r="BY100" s="351" t="str">
        <f t="shared" si="119"/>
        <v/>
      </c>
    </row>
    <row r="101" spans="1:77" s="5" customFormat="1" ht="15.6" x14ac:dyDescent="0.3">
      <c r="A101" s="141">
        <v>80</v>
      </c>
      <c r="B101" s="333"/>
      <c r="C101" s="22"/>
      <c r="D101" s="754"/>
      <c r="E101" s="756"/>
      <c r="F101" s="758"/>
      <c r="G101" s="49"/>
      <c r="H101" s="334"/>
      <c r="I101" s="334"/>
      <c r="J101" s="335"/>
      <c r="K101" s="336"/>
      <c r="L101" s="38" t="str">
        <f t="shared" si="65"/>
        <v/>
      </c>
      <c r="M101" s="38" t="str">
        <f t="shared" si="66"/>
        <v/>
      </c>
      <c r="N101" s="38" t="str">
        <f t="shared" si="67"/>
        <v/>
      </c>
      <c r="O101" s="39" t="str">
        <f t="shared" si="68"/>
        <v/>
      </c>
      <c r="P101" s="40" t="str">
        <f t="shared" si="120"/>
        <v/>
      </c>
      <c r="Q101" s="77" t="str">
        <f t="shared" si="69"/>
        <v/>
      </c>
      <c r="R101" s="337" t="str">
        <f t="shared" si="70"/>
        <v/>
      </c>
      <c r="S101" s="40" t="str">
        <f t="shared" si="71"/>
        <v/>
      </c>
      <c r="T101" s="77" t="str">
        <f t="shared" si="72"/>
        <v/>
      </c>
      <c r="U101" s="337" t="str">
        <f t="shared" si="73"/>
        <v/>
      </c>
      <c r="V101" s="40" t="str">
        <f t="shared" si="74"/>
        <v/>
      </c>
      <c r="W101" s="77" t="str">
        <f t="shared" si="75"/>
        <v/>
      </c>
      <c r="X101" s="41" t="str">
        <f t="shared" si="76"/>
        <v/>
      </c>
      <c r="Y101" s="41" t="str">
        <f t="shared" si="77"/>
        <v/>
      </c>
      <c r="Z101" s="41" t="str">
        <f t="shared" si="78"/>
        <v/>
      </c>
      <c r="AA101" s="42" t="str">
        <f t="shared" si="79"/>
        <v/>
      </c>
      <c r="AB101" s="338">
        <f t="shared" si="80"/>
        <v>0</v>
      </c>
      <c r="AC101" s="338" t="str">
        <f t="shared" si="81"/>
        <v/>
      </c>
      <c r="AD101" s="338" t="str">
        <f t="shared" si="82"/>
        <v/>
      </c>
      <c r="AE101" s="339" t="str">
        <f t="shared" si="83"/>
        <v/>
      </c>
      <c r="AF101" s="339" t="str">
        <f t="shared" si="84"/>
        <v/>
      </c>
      <c r="AG101" s="340" t="str">
        <f t="shared" si="85"/>
        <v/>
      </c>
      <c r="AH101" s="339" t="str">
        <f t="shared" si="86"/>
        <v/>
      </c>
      <c r="AI101" s="339" t="str">
        <f t="shared" si="87"/>
        <v/>
      </c>
      <c r="AJ101" s="340" t="str">
        <f t="shared" si="88"/>
        <v/>
      </c>
      <c r="AK101" s="339" t="str">
        <f t="shared" si="89"/>
        <v/>
      </c>
      <c r="AL101" s="339" t="str">
        <f t="shared" si="90"/>
        <v/>
      </c>
      <c r="AM101" s="340" t="str">
        <f t="shared" si="91"/>
        <v/>
      </c>
      <c r="AN101" s="341" t="str">
        <f t="shared" si="92"/>
        <v/>
      </c>
      <c r="AO101" s="342" t="str">
        <f t="shared" si="93"/>
        <v/>
      </c>
      <c r="AP101" s="339" t="str">
        <f t="shared" si="94"/>
        <v/>
      </c>
      <c r="AQ101" s="340" t="str">
        <f t="shared" si="95"/>
        <v/>
      </c>
      <c r="AR101" s="342" t="str">
        <f t="shared" si="96"/>
        <v/>
      </c>
      <c r="AS101" s="339" t="str">
        <f t="shared" si="97"/>
        <v/>
      </c>
      <c r="AT101" s="340" t="str">
        <f t="shared" si="98"/>
        <v/>
      </c>
      <c r="AU101" s="342" t="str">
        <f t="shared" si="99"/>
        <v/>
      </c>
      <c r="AV101" s="339" t="str">
        <f t="shared" si="100"/>
        <v/>
      </c>
      <c r="AW101" s="340" t="str">
        <f t="shared" si="101"/>
        <v/>
      </c>
      <c r="AX101" s="343"/>
      <c r="AY101" s="340" t="str">
        <f t="shared" si="102"/>
        <v/>
      </c>
      <c r="AZ101" s="340" t="str">
        <f t="shared" si="103"/>
        <v/>
      </c>
      <c r="BA101" s="344" t="str">
        <f t="shared" si="104"/>
        <v/>
      </c>
      <c r="BB101" s="345" t="str">
        <f t="shared" si="105"/>
        <v/>
      </c>
      <c r="BC101" s="346" t="str">
        <f t="shared" si="106"/>
        <v/>
      </c>
      <c r="BD101" s="344" t="str">
        <f t="shared" si="107"/>
        <v/>
      </c>
      <c r="BE101" s="345" t="str">
        <f t="shared" si="108"/>
        <v/>
      </c>
      <c r="BF101" s="346" t="str">
        <f t="shared" si="109"/>
        <v/>
      </c>
      <c r="BG101" s="344" t="str">
        <f t="shared" si="110"/>
        <v/>
      </c>
      <c r="BH101" s="347" t="str">
        <f t="shared" si="111"/>
        <v/>
      </c>
      <c r="BI101" s="348" t="str">
        <f t="shared" si="112"/>
        <v/>
      </c>
      <c r="BJ101" s="348" t="str">
        <f t="shared" si="113"/>
        <v/>
      </c>
      <c r="BK101" s="486" t="str">
        <f t="shared" si="114"/>
        <v/>
      </c>
      <c r="BL101" s="349" t="str">
        <f t="shared" si="121"/>
        <v/>
      </c>
      <c r="BM101" s="135" t="str">
        <f t="shared" si="122"/>
        <v/>
      </c>
      <c r="BN101" s="136" t="str">
        <f t="shared" si="123"/>
        <v/>
      </c>
      <c r="BO101" s="137" t="str">
        <f t="shared" si="124"/>
        <v/>
      </c>
      <c r="BP101" s="135" t="str">
        <f t="shared" si="125"/>
        <v/>
      </c>
      <c r="BQ101" s="136" t="str">
        <f t="shared" si="126"/>
        <v/>
      </c>
      <c r="BR101" s="137" t="str">
        <f t="shared" si="127"/>
        <v/>
      </c>
      <c r="BS101" s="135" t="str">
        <f t="shared" si="128"/>
        <v/>
      </c>
      <c r="BT101" s="140" t="str">
        <f t="shared" si="129"/>
        <v/>
      </c>
      <c r="BU101" s="348" t="str">
        <f t="shared" si="115"/>
        <v/>
      </c>
      <c r="BV101" s="348" t="str">
        <f t="shared" si="116"/>
        <v/>
      </c>
      <c r="BW101" s="348" t="str">
        <f t="shared" si="117"/>
        <v/>
      </c>
      <c r="BX101" s="350" t="str">
        <f t="shared" si="118"/>
        <v/>
      </c>
      <c r="BY101" s="351" t="str">
        <f t="shared" si="119"/>
        <v/>
      </c>
    </row>
    <row r="102" spans="1:77" s="5" customFormat="1" ht="15.6" x14ac:dyDescent="0.3">
      <c r="A102" s="141">
        <v>81</v>
      </c>
      <c r="B102" s="333"/>
      <c r="C102" s="22"/>
      <c r="D102" s="754"/>
      <c r="E102" s="756"/>
      <c r="F102" s="758"/>
      <c r="G102" s="49"/>
      <c r="H102" s="334"/>
      <c r="I102" s="334"/>
      <c r="J102" s="335"/>
      <c r="K102" s="336"/>
      <c r="L102" s="38" t="str">
        <f t="shared" si="65"/>
        <v/>
      </c>
      <c r="M102" s="38" t="str">
        <f t="shared" si="66"/>
        <v/>
      </c>
      <c r="N102" s="38" t="str">
        <f t="shared" si="67"/>
        <v/>
      </c>
      <c r="O102" s="39" t="str">
        <f t="shared" si="68"/>
        <v/>
      </c>
      <c r="P102" s="40" t="str">
        <f t="shared" si="120"/>
        <v/>
      </c>
      <c r="Q102" s="77" t="str">
        <f t="shared" si="69"/>
        <v/>
      </c>
      <c r="R102" s="337" t="str">
        <f t="shared" si="70"/>
        <v/>
      </c>
      <c r="S102" s="40" t="str">
        <f t="shared" si="71"/>
        <v/>
      </c>
      <c r="T102" s="77" t="str">
        <f t="shared" si="72"/>
        <v/>
      </c>
      <c r="U102" s="337" t="str">
        <f t="shared" si="73"/>
        <v/>
      </c>
      <c r="V102" s="40" t="str">
        <f t="shared" si="74"/>
        <v/>
      </c>
      <c r="W102" s="77" t="str">
        <f t="shared" si="75"/>
        <v/>
      </c>
      <c r="X102" s="41" t="str">
        <f t="shared" si="76"/>
        <v/>
      </c>
      <c r="Y102" s="41" t="str">
        <f t="shared" si="77"/>
        <v/>
      </c>
      <c r="Z102" s="41" t="str">
        <f t="shared" si="78"/>
        <v/>
      </c>
      <c r="AA102" s="42" t="str">
        <f t="shared" si="79"/>
        <v/>
      </c>
      <c r="AB102" s="338">
        <f t="shared" si="80"/>
        <v>0</v>
      </c>
      <c r="AC102" s="338" t="str">
        <f t="shared" si="81"/>
        <v/>
      </c>
      <c r="AD102" s="338" t="str">
        <f t="shared" si="82"/>
        <v/>
      </c>
      <c r="AE102" s="339" t="str">
        <f t="shared" si="83"/>
        <v/>
      </c>
      <c r="AF102" s="339" t="str">
        <f t="shared" si="84"/>
        <v/>
      </c>
      <c r="AG102" s="340" t="str">
        <f t="shared" si="85"/>
        <v/>
      </c>
      <c r="AH102" s="339" t="str">
        <f t="shared" si="86"/>
        <v/>
      </c>
      <c r="AI102" s="339" t="str">
        <f t="shared" si="87"/>
        <v/>
      </c>
      <c r="AJ102" s="340" t="str">
        <f t="shared" si="88"/>
        <v/>
      </c>
      <c r="AK102" s="339" t="str">
        <f t="shared" si="89"/>
        <v/>
      </c>
      <c r="AL102" s="339" t="str">
        <f t="shared" si="90"/>
        <v/>
      </c>
      <c r="AM102" s="340" t="str">
        <f t="shared" si="91"/>
        <v/>
      </c>
      <c r="AN102" s="341" t="str">
        <f t="shared" si="92"/>
        <v/>
      </c>
      <c r="AO102" s="342" t="str">
        <f t="shared" si="93"/>
        <v/>
      </c>
      <c r="AP102" s="339" t="str">
        <f t="shared" si="94"/>
        <v/>
      </c>
      <c r="AQ102" s="340" t="str">
        <f t="shared" si="95"/>
        <v/>
      </c>
      <c r="AR102" s="342" t="str">
        <f t="shared" si="96"/>
        <v/>
      </c>
      <c r="AS102" s="339" t="str">
        <f t="shared" si="97"/>
        <v/>
      </c>
      <c r="AT102" s="340" t="str">
        <f t="shared" si="98"/>
        <v/>
      </c>
      <c r="AU102" s="342" t="str">
        <f t="shared" si="99"/>
        <v/>
      </c>
      <c r="AV102" s="339" t="str">
        <f t="shared" si="100"/>
        <v/>
      </c>
      <c r="AW102" s="340" t="str">
        <f t="shared" si="101"/>
        <v/>
      </c>
      <c r="AX102" s="343"/>
      <c r="AY102" s="340" t="str">
        <f t="shared" si="102"/>
        <v/>
      </c>
      <c r="AZ102" s="340" t="str">
        <f t="shared" si="103"/>
        <v/>
      </c>
      <c r="BA102" s="344" t="str">
        <f t="shared" si="104"/>
        <v/>
      </c>
      <c r="BB102" s="345" t="str">
        <f t="shared" si="105"/>
        <v/>
      </c>
      <c r="BC102" s="346" t="str">
        <f t="shared" si="106"/>
        <v/>
      </c>
      <c r="BD102" s="344" t="str">
        <f t="shared" si="107"/>
        <v/>
      </c>
      <c r="BE102" s="345" t="str">
        <f t="shared" si="108"/>
        <v/>
      </c>
      <c r="BF102" s="346" t="str">
        <f t="shared" si="109"/>
        <v/>
      </c>
      <c r="BG102" s="344" t="str">
        <f t="shared" si="110"/>
        <v/>
      </c>
      <c r="BH102" s="347" t="str">
        <f t="shared" si="111"/>
        <v/>
      </c>
      <c r="BI102" s="348" t="str">
        <f t="shared" si="112"/>
        <v/>
      </c>
      <c r="BJ102" s="348" t="str">
        <f t="shared" si="113"/>
        <v/>
      </c>
      <c r="BK102" s="486" t="str">
        <f t="shared" si="114"/>
        <v/>
      </c>
      <c r="BL102" s="349" t="str">
        <f t="shared" si="121"/>
        <v/>
      </c>
      <c r="BM102" s="135" t="str">
        <f t="shared" si="122"/>
        <v/>
      </c>
      <c r="BN102" s="136" t="str">
        <f t="shared" si="123"/>
        <v/>
      </c>
      <c r="BO102" s="137" t="str">
        <f t="shared" si="124"/>
        <v/>
      </c>
      <c r="BP102" s="135" t="str">
        <f t="shared" si="125"/>
        <v/>
      </c>
      <c r="BQ102" s="136" t="str">
        <f t="shared" si="126"/>
        <v/>
      </c>
      <c r="BR102" s="137" t="str">
        <f t="shared" si="127"/>
        <v/>
      </c>
      <c r="BS102" s="135" t="str">
        <f t="shared" si="128"/>
        <v/>
      </c>
      <c r="BT102" s="140" t="str">
        <f t="shared" si="129"/>
        <v/>
      </c>
      <c r="BU102" s="348" t="str">
        <f t="shared" si="115"/>
        <v/>
      </c>
      <c r="BV102" s="348" t="str">
        <f t="shared" si="116"/>
        <v/>
      </c>
      <c r="BW102" s="348" t="str">
        <f t="shared" si="117"/>
        <v/>
      </c>
      <c r="BX102" s="350" t="str">
        <f t="shared" si="118"/>
        <v/>
      </c>
      <c r="BY102" s="351" t="str">
        <f t="shared" si="119"/>
        <v/>
      </c>
    </row>
    <row r="103" spans="1:77" s="5" customFormat="1" ht="15.6" x14ac:dyDescent="0.3">
      <c r="A103" s="141">
        <v>82</v>
      </c>
      <c r="B103" s="333"/>
      <c r="C103" s="22"/>
      <c r="D103" s="754"/>
      <c r="E103" s="756"/>
      <c r="F103" s="758"/>
      <c r="G103" s="49"/>
      <c r="H103" s="334"/>
      <c r="I103" s="334"/>
      <c r="J103" s="335"/>
      <c r="K103" s="336"/>
      <c r="L103" s="38" t="str">
        <f t="shared" si="65"/>
        <v/>
      </c>
      <c r="M103" s="38" t="str">
        <f t="shared" si="66"/>
        <v/>
      </c>
      <c r="N103" s="38" t="str">
        <f t="shared" si="67"/>
        <v/>
      </c>
      <c r="O103" s="39" t="str">
        <f t="shared" si="68"/>
        <v/>
      </c>
      <c r="P103" s="40" t="str">
        <f t="shared" si="120"/>
        <v/>
      </c>
      <c r="Q103" s="77" t="str">
        <f t="shared" si="69"/>
        <v/>
      </c>
      <c r="R103" s="337" t="str">
        <f t="shared" si="70"/>
        <v/>
      </c>
      <c r="S103" s="40" t="str">
        <f t="shared" si="71"/>
        <v/>
      </c>
      <c r="T103" s="77" t="str">
        <f t="shared" si="72"/>
        <v/>
      </c>
      <c r="U103" s="337" t="str">
        <f t="shared" si="73"/>
        <v/>
      </c>
      <c r="V103" s="40" t="str">
        <f t="shared" si="74"/>
        <v/>
      </c>
      <c r="W103" s="77" t="str">
        <f t="shared" si="75"/>
        <v/>
      </c>
      <c r="X103" s="41" t="str">
        <f t="shared" si="76"/>
        <v/>
      </c>
      <c r="Y103" s="41" t="str">
        <f t="shared" si="77"/>
        <v/>
      </c>
      <c r="Z103" s="41" t="str">
        <f t="shared" si="78"/>
        <v/>
      </c>
      <c r="AA103" s="42" t="str">
        <f t="shared" si="79"/>
        <v/>
      </c>
      <c r="AB103" s="338">
        <f t="shared" si="80"/>
        <v>0</v>
      </c>
      <c r="AC103" s="338" t="str">
        <f t="shared" si="81"/>
        <v/>
      </c>
      <c r="AD103" s="338" t="str">
        <f t="shared" si="82"/>
        <v/>
      </c>
      <c r="AE103" s="339" t="str">
        <f t="shared" si="83"/>
        <v/>
      </c>
      <c r="AF103" s="339" t="str">
        <f t="shared" si="84"/>
        <v/>
      </c>
      <c r="AG103" s="340" t="str">
        <f t="shared" si="85"/>
        <v/>
      </c>
      <c r="AH103" s="339" t="str">
        <f t="shared" si="86"/>
        <v/>
      </c>
      <c r="AI103" s="339" t="str">
        <f t="shared" si="87"/>
        <v/>
      </c>
      <c r="AJ103" s="340" t="str">
        <f t="shared" si="88"/>
        <v/>
      </c>
      <c r="AK103" s="339" t="str">
        <f t="shared" si="89"/>
        <v/>
      </c>
      <c r="AL103" s="339" t="str">
        <f t="shared" si="90"/>
        <v/>
      </c>
      <c r="AM103" s="340" t="str">
        <f t="shared" si="91"/>
        <v/>
      </c>
      <c r="AN103" s="341" t="str">
        <f t="shared" si="92"/>
        <v/>
      </c>
      <c r="AO103" s="342" t="str">
        <f t="shared" si="93"/>
        <v/>
      </c>
      <c r="AP103" s="339" t="str">
        <f t="shared" si="94"/>
        <v/>
      </c>
      <c r="AQ103" s="340" t="str">
        <f t="shared" si="95"/>
        <v/>
      </c>
      <c r="AR103" s="342" t="str">
        <f t="shared" si="96"/>
        <v/>
      </c>
      <c r="AS103" s="339" t="str">
        <f t="shared" si="97"/>
        <v/>
      </c>
      <c r="AT103" s="340" t="str">
        <f t="shared" si="98"/>
        <v/>
      </c>
      <c r="AU103" s="342" t="str">
        <f t="shared" si="99"/>
        <v/>
      </c>
      <c r="AV103" s="339" t="str">
        <f t="shared" si="100"/>
        <v/>
      </c>
      <c r="AW103" s="340" t="str">
        <f t="shared" si="101"/>
        <v/>
      </c>
      <c r="AX103" s="343"/>
      <c r="AY103" s="340" t="str">
        <f t="shared" si="102"/>
        <v/>
      </c>
      <c r="AZ103" s="340" t="str">
        <f t="shared" si="103"/>
        <v/>
      </c>
      <c r="BA103" s="344" t="str">
        <f t="shared" si="104"/>
        <v/>
      </c>
      <c r="BB103" s="345" t="str">
        <f t="shared" si="105"/>
        <v/>
      </c>
      <c r="BC103" s="346" t="str">
        <f t="shared" si="106"/>
        <v/>
      </c>
      <c r="BD103" s="344" t="str">
        <f t="shared" si="107"/>
        <v/>
      </c>
      <c r="BE103" s="345" t="str">
        <f t="shared" si="108"/>
        <v/>
      </c>
      <c r="BF103" s="346" t="str">
        <f t="shared" si="109"/>
        <v/>
      </c>
      <c r="BG103" s="344" t="str">
        <f t="shared" si="110"/>
        <v/>
      </c>
      <c r="BH103" s="347" t="str">
        <f t="shared" si="111"/>
        <v/>
      </c>
      <c r="BI103" s="348" t="str">
        <f t="shared" si="112"/>
        <v/>
      </c>
      <c r="BJ103" s="348" t="str">
        <f t="shared" si="113"/>
        <v/>
      </c>
      <c r="BK103" s="486" t="str">
        <f t="shared" si="114"/>
        <v/>
      </c>
      <c r="BL103" s="349" t="str">
        <f t="shared" si="121"/>
        <v/>
      </c>
      <c r="BM103" s="135" t="str">
        <f t="shared" si="122"/>
        <v/>
      </c>
      <c r="BN103" s="136" t="str">
        <f t="shared" si="123"/>
        <v/>
      </c>
      <c r="BO103" s="137" t="str">
        <f t="shared" si="124"/>
        <v/>
      </c>
      <c r="BP103" s="135" t="str">
        <f t="shared" si="125"/>
        <v/>
      </c>
      <c r="BQ103" s="136" t="str">
        <f t="shared" si="126"/>
        <v/>
      </c>
      <c r="BR103" s="137" t="str">
        <f t="shared" si="127"/>
        <v/>
      </c>
      <c r="BS103" s="135" t="str">
        <f t="shared" si="128"/>
        <v/>
      </c>
      <c r="BT103" s="140" t="str">
        <f t="shared" si="129"/>
        <v/>
      </c>
      <c r="BU103" s="348" t="str">
        <f t="shared" si="115"/>
        <v/>
      </c>
      <c r="BV103" s="348" t="str">
        <f t="shared" si="116"/>
        <v/>
      </c>
      <c r="BW103" s="348" t="str">
        <f t="shared" si="117"/>
        <v/>
      </c>
      <c r="BX103" s="350" t="str">
        <f t="shared" si="118"/>
        <v/>
      </c>
      <c r="BY103" s="351" t="str">
        <f t="shared" si="119"/>
        <v/>
      </c>
    </row>
    <row r="104" spans="1:77" s="5" customFormat="1" ht="15.6" x14ac:dyDescent="0.3">
      <c r="A104" s="141">
        <v>83</v>
      </c>
      <c r="B104" s="333"/>
      <c r="C104" s="22"/>
      <c r="D104" s="754"/>
      <c r="E104" s="756"/>
      <c r="F104" s="758"/>
      <c r="G104" s="49"/>
      <c r="H104" s="334"/>
      <c r="I104" s="334"/>
      <c r="J104" s="335"/>
      <c r="K104" s="336"/>
      <c r="L104" s="38" t="str">
        <f t="shared" si="65"/>
        <v/>
      </c>
      <c r="M104" s="38" t="str">
        <f t="shared" si="66"/>
        <v/>
      </c>
      <c r="N104" s="38" t="str">
        <f t="shared" si="67"/>
        <v/>
      </c>
      <c r="O104" s="39" t="str">
        <f t="shared" si="68"/>
        <v/>
      </c>
      <c r="P104" s="40" t="str">
        <f t="shared" si="120"/>
        <v/>
      </c>
      <c r="Q104" s="77" t="str">
        <f t="shared" si="69"/>
        <v/>
      </c>
      <c r="R104" s="337" t="str">
        <f t="shared" si="70"/>
        <v/>
      </c>
      <c r="S104" s="40" t="str">
        <f t="shared" si="71"/>
        <v/>
      </c>
      <c r="T104" s="77" t="str">
        <f t="shared" si="72"/>
        <v/>
      </c>
      <c r="U104" s="337" t="str">
        <f t="shared" si="73"/>
        <v/>
      </c>
      <c r="V104" s="40" t="str">
        <f t="shared" si="74"/>
        <v/>
      </c>
      <c r="W104" s="77" t="str">
        <f t="shared" si="75"/>
        <v/>
      </c>
      <c r="X104" s="41" t="str">
        <f t="shared" si="76"/>
        <v/>
      </c>
      <c r="Y104" s="41" t="str">
        <f t="shared" si="77"/>
        <v/>
      </c>
      <c r="Z104" s="41" t="str">
        <f t="shared" si="78"/>
        <v/>
      </c>
      <c r="AA104" s="42" t="str">
        <f t="shared" si="79"/>
        <v/>
      </c>
      <c r="AB104" s="338">
        <f t="shared" si="80"/>
        <v>0</v>
      </c>
      <c r="AC104" s="338" t="str">
        <f t="shared" si="81"/>
        <v/>
      </c>
      <c r="AD104" s="338" t="str">
        <f t="shared" si="82"/>
        <v/>
      </c>
      <c r="AE104" s="339" t="str">
        <f t="shared" si="83"/>
        <v/>
      </c>
      <c r="AF104" s="339" t="str">
        <f t="shared" si="84"/>
        <v/>
      </c>
      <c r="AG104" s="340" t="str">
        <f t="shared" si="85"/>
        <v/>
      </c>
      <c r="AH104" s="339" t="str">
        <f t="shared" si="86"/>
        <v/>
      </c>
      <c r="AI104" s="339" t="str">
        <f t="shared" si="87"/>
        <v/>
      </c>
      <c r="AJ104" s="340" t="str">
        <f t="shared" si="88"/>
        <v/>
      </c>
      <c r="AK104" s="339" t="str">
        <f t="shared" si="89"/>
        <v/>
      </c>
      <c r="AL104" s="339" t="str">
        <f t="shared" si="90"/>
        <v/>
      </c>
      <c r="AM104" s="340" t="str">
        <f t="shared" si="91"/>
        <v/>
      </c>
      <c r="AN104" s="341" t="str">
        <f t="shared" si="92"/>
        <v/>
      </c>
      <c r="AO104" s="342" t="str">
        <f t="shared" si="93"/>
        <v/>
      </c>
      <c r="AP104" s="339" t="str">
        <f t="shared" si="94"/>
        <v/>
      </c>
      <c r="AQ104" s="340" t="str">
        <f t="shared" si="95"/>
        <v/>
      </c>
      <c r="AR104" s="342" t="str">
        <f t="shared" si="96"/>
        <v/>
      </c>
      <c r="AS104" s="339" t="str">
        <f t="shared" si="97"/>
        <v/>
      </c>
      <c r="AT104" s="340" t="str">
        <f t="shared" si="98"/>
        <v/>
      </c>
      <c r="AU104" s="342" t="str">
        <f t="shared" si="99"/>
        <v/>
      </c>
      <c r="AV104" s="339" t="str">
        <f t="shared" si="100"/>
        <v/>
      </c>
      <c r="AW104" s="340" t="str">
        <f t="shared" si="101"/>
        <v/>
      </c>
      <c r="AX104" s="343"/>
      <c r="AY104" s="340" t="str">
        <f t="shared" si="102"/>
        <v/>
      </c>
      <c r="AZ104" s="340" t="str">
        <f t="shared" si="103"/>
        <v/>
      </c>
      <c r="BA104" s="344" t="str">
        <f t="shared" si="104"/>
        <v/>
      </c>
      <c r="BB104" s="345" t="str">
        <f t="shared" si="105"/>
        <v/>
      </c>
      <c r="BC104" s="346" t="str">
        <f t="shared" si="106"/>
        <v/>
      </c>
      <c r="BD104" s="344" t="str">
        <f t="shared" si="107"/>
        <v/>
      </c>
      <c r="BE104" s="345" t="str">
        <f t="shared" si="108"/>
        <v/>
      </c>
      <c r="BF104" s="346" t="str">
        <f t="shared" si="109"/>
        <v/>
      </c>
      <c r="BG104" s="344" t="str">
        <f t="shared" si="110"/>
        <v/>
      </c>
      <c r="BH104" s="347" t="str">
        <f t="shared" si="111"/>
        <v/>
      </c>
      <c r="BI104" s="348" t="str">
        <f t="shared" si="112"/>
        <v/>
      </c>
      <c r="BJ104" s="348" t="str">
        <f t="shared" si="113"/>
        <v/>
      </c>
      <c r="BK104" s="486" t="str">
        <f t="shared" si="114"/>
        <v/>
      </c>
      <c r="BL104" s="349" t="str">
        <f t="shared" si="121"/>
        <v/>
      </c>
      <c r="BM104" s="135" t="str">
        <f t="shared" si="122"/>
        <v/>
      </c>
      <c r="BN104" s="136" t="str">
        <f t="shared" si="123"/>
        <v/>
      </c>
      <c r="BO104" s="137" t="str">
        <f t="shared" si="124"/>
        <v/>
      </c>
      <c r="BP104" s="135" t="str">
        <f t="shared" si="125"/>
        <v/>
      </c>
      <c r="BQ104" s="136" t="str">
        <f t="shared" si="126"/>
        <v/>
      </c>
      <c r="BR104" s="137" t="str">
        <f t="shared" si="127"/>
        <v/>
      </c>
      <c r="BS104" s="135" t="str">
        <f t="shared" si="128"/>
        <v/>
      </c>
      <c r="BT104" s="140" t="str">
        <f t="shared" si="129"/>
        <v/>
      </c>
      <c r="BU104" s="348" t="str">
        <f t="shared" si="115"/>
        <v/>
      </c>
      <c r="BV104" s="348" t="str">
        <f t="shared" si="116"/>
        <v/>
      </c>
      <c r="BW104" s="348" t="str">
        <f t="shared" si="117"/>
        <v/>
      </c>
      <c r="BX104" s="350" t="str">
        <f t="shared" si="118"/>
        <v/>
      </c>
      <c r="BY104" s="351" t="str">
        <f t="shared" si="119"/>
        <v/>
      </c>
    </row>
    <row r="105" spans="1:77" s="5" customFormat="1" ht="15.6" x14ac:dyDescent="0.3">
      <c r="A105" s="141">
        <v>84</v>
      </c>
      <c r="B105" s="333"/>
      <c r="C105" s="22"/>
      <c r="D105" s="754"/>
      <c r="E105" s="756"/>
      <c r="F105" s="758"/>
      <c r="G105" s="49"/>
      <c r="H105" s="334"/>
      <c r="I105" s="334"/>
      <c r="J105" s="335"/>
      <c r="K105" s="336"/>
      <c r="L105" s="38" t="str">
        <f t="shared" si="65"/>
        <v/>
      </c>
      <c r="M105" s="38" t="str">
        <f t="shared" si="66"/>
        <v/>
      </c>
      <c r="N105" s="38" t="str">
        <f t="shared" si="67"/>
        <v/>
      </c>
      <c r="O105" s="39" t="str">
        <f t="shared" si="68"/>
        <v/>
      </c>
      <c r="P105" s="40" t="str">
        <f t="shared" si="120"/>
        <v/>
      </c>
      <c r="Q105" s="77" t="str">
        <f t="shared" si="69"/>
        <v/>
      </c>
      <c r="R105" s="337" t="str">
        <f t="shared" si="70"/>
        <v/>
      </c>
      <c r="S105" s="40" t="str">
        <f t="shared" si="71"/>
        <v/>
      </c>
      <c r="T105" s="77" t="str">
        <f t="shared" si="72"/>
        <v/>
      </c>
      <c r="U105" s="337" t="str">
        <f t="shared" si="73"/>
        <v/>
      </c>
      <c r="V105" s="40" t="str">
        <f t="shared" si="74"/>
        <v/>
      </c>
      <c r="W105" s="77" t="str">
        <f t="shared" si="75"/>
        <v/>
      </c>
      <c r="X105" s="41" t="str">
        <f t="shared" si="76"/>
        <v/>
      </c>
      <c r="Y105" s="41" t="str">
        <f t="shared" si="77"/>
        <v/>
      </c>
      <c r="Z105" s="41" t="str">
        <f t="shared" si="78"/>
        <v/>
      </c>
      <c r="AA105" s="42" t="str">
        <f t="shared" si="79"/>
        <v/>
      </c>
      <c r="AB105" s="338">
        <f t="shared" si="80"/>
        <v>0</v>
      </c>
      <c r="AC105" s="338" t="str">
        <f t="shared" si="81"/>
        <v/>
      </c>
      <c r="AD105" s="338" t="str">
        <f t="shared" si="82"/>
        <v/>
      </c>
      <c r="AE105" s="339" t="str">
        <f t="shared" si="83"/>
        <v/>
      </c>
      <c r="AF105" s="339" t="str">
        <f t="shared" si="84"/>
        <v/>
      </c>
      <c r="AG105" s="340" t="str">
        <f t="shared" si="85"/>
        <v/>
      </c>
      <c r="AH105" s="339" t="str">
        <f t="shared" si="86"/>
        <v/>
      </c>
      <c r="AI105" s="339" t="str">
        <f t="shared" si="87"/>
        <v/>
      </c>
      <c r="AJ105" s="340" t="str">
        <f t="shared" si="88"/>
        <v/>
      </c>
      <c r="AK105" s="339" t="str">
        <f t="shared" si="89"/>
        <v/>
      </c>
      <c r="AL105" s="339" t="str">
        <f t="shared" si="90"/>
        <v/>
      </c>
      <c r="AM105" s="340" t="str">
        <f t="shared" si="91"/>
        <v/>
      </c>
      <c r="AN105" s="341" t="str">
        <f t="shared" si="92"/>
        <v/>
      </c>
      <c r="AO105" s="342" t="str">
        <f t="shared" si="93"/>
        <v/>
      </c>
      <c r="AP105" s="339" t="str">
        <f t="shared" si="94"/>
        <v/>
      </c>
      <c r="AQ105" s="340" t="str">
        <f t="shared" si="95"/>
        <v/>
      </c>
      <c r="AR105" s="342" t="str">
        <f t="shared" si="96"/>
        <v/>
      </c>
      <c r="AS105" s="339" t="str">
        <f t="shared" si="97"/>
        <v/>
      </c>
      <c r="AT105" s="340" t="str">
        <f t="shared" si="98"/>
        <v/>
      </c>
      <c r="AU105" s="342" t="str">
        <f t="shared" si="99"/>
        <v/>
      </c>
      <c r="AV105" s="339" t="str">
        <f t="shared" si="100"/>
        <v/>
      </c>
      <c r="AW105" s="340" t="str">
        <f t="shared" si="101"/>
        <v/>
      </c>
      <c r="AX105" s="343"/>
      <c r="AY105" s="340" t="str">
        <f t="shared" si="102"/>
        <v/>
      </c>
      <c r="AZ105" s="340" t="str">
        <f t="shared" si="103"/>
        <v/>
      </c>
      <c r="BA105" s="344" t="str">
        <f t="shared" si="104"/>
        <v/>
      </c>
      <c r="BB105" s="345" t="str">
        <f t="shared" si="105"/>
        <v/>
      </c>
      <c r="BC105" s="346" t="str">
        <f t="shared" si="106"/>
        <v/>
      </c>
      <c r="BD105" s="344" t="str">
        <f t="shared" si="107"/>
        <v/>
      </c>
      <c r="BE105" s="345" t="str">
        <f t="shared" si="108"/>
        <v/>
      </c>
      <c r="BF105" s="346" t="str">
        <f t="shared" si="109"/>
        <v/>
      </c>
      <c r="BG105" s="344" t="str">
        <f t="shared" si="110"/>
        <v/>
      </c>
      <c r="BH105" s="347" t="str">
        <f t="shared" si="111"/>
        <v/>
      </c>
      <c r="BI105" s="348" t="str">
        <f t="shared" si="112"/>
        <v/>
      </c>
      <c r="BJ105" s="348" t="str">
        <f t="shared" si="113"/>
        <v/>
      </c>
      <c r="BK105" s="486" t="str">
        <f t="shared" si="114"/>
        <v/>
      </c>
      <c r="BL105" s="349" t="str">
        <f t="shared" si="121"/>
        <v/>
      </c>
      <c r="BM105" s="135" t="str">
        <f t="shared" si="122"/>
        <v/>
      </c>
      <c r="BN105" s="136" t="str">
        <f t="shared" si="123"/>
        <v/>
      </c>
      <c r="BO105" s="137" t="str">
        <f t="shared" si="124"/>
        <v/>
      </c>
      <c r="BP105" s="135" t="str">
        <f t="shared" si="125"/>
        <v/>
      </c>
      <c r="BQ105" s="136" t="str">
        <f t="shared" si="126"/>
        <v/>
      </c>
      <c r="BR105" s="137" t="str">
        <f t="shared" si="127"/>
        <v/>
      </c>
      <c r="BS105" s="135" t="str">
        <f t="shared" si="128"/>
        <v/>
      </c>
      <c r="BT105" s="140" t="str">
        <f t="shared" si="129"/>
        <v/>
      </c>
      <c r="BU105" s="348" t="str">
        <f t="shared" si="115"/>
        <v/>
      </c>
      <c r="BV105" s="348" t="str">
        <f t="shared" si="116"/>
        <v/>
      </c>
      <c r="BW105" s="348" t="str">
        <f t="shared" si="117"/>
        <v/>
      </c>
      <c r="BX105" s="350" t="str">
        <f t="shared" si="118"/>
        <v/>
      </c>
      <c r="BY105" s="351" t="str">
        <f t="shared" si="119"/>
        <v/>
      </c>
    </row>
    <row r="106" spans="1:77" s="5" customFormat="1" ht="15.6" x14ac:dyDescent="0.3">
      <c r="A106" s="141">
        <v>85</v>
      </c>
      <c r="B106" s="333"/>
      <c r="C106" s="22"/>
      <c r="D106" s="754"/>
      <c r="E106" s="756"/>
      <c r="F106" s="758"/>
      <c r="G106" s="49"/>
      <c r="H106" s="334"/>
      <c r="I106" s="334"/>
      <c r="J106" s="335"/>
      <c r="K106" s="336"/>
      <c r="L106" s="38" t="str">
        <f t="shared" si="65"/>
        <v/>
      </c>
      <c r="M106" s="38" t="str">
        <f t="shared" si="66"/>
        <v/>
      </c>
      <c r="N106" s="38" t="str">
        <f t="shared" si="67"/>
        <v/>
      </c>
      <c r="O106" s="39" t="str">
        <f t="shared" si="68"/>
        <v/>
      </c>
      <c r="P106" s="40" t="str">
        <f t="shared" si="120"/>
        <v/>
      </c>
      <c r="Q106" s="77" t="str">
        <f t="shared" si="69"/>
        <v/>
      </c>
      <c r="R106" s="337" t="str">
        <f t="shared" si="70"/>
        <v/>
      </c>
      <c r="S106" s="40" t="str">
        <f t="shared" si="71"/>
        <v/>
      </c>
      <c r="T106" s="77" t="str">
        <f t="shared" si="72"/>
        <v/>
      </c>
      <c r="U106" s="337" t="str">
        <f t="shared" si="73"/>
        <v/>
      </c>
      <c r="V106" s="40" t="str">
        <f t="shared" si="74"/>
        <v/>
      </c>
      <c r="W106" s="77" t="str">
        <f t="shared" si="75"/>
        <v/>
      </c>
      <c r="X106" s="41" t="str">
        <f t="shared" si="76"/>
        <v/>
      </c>
      <c r="Y106" s="41" t="str">
        <f t="shared" si="77"/>
        <v/>
      </c>
      <c r="Z106" s="41" t="str">
        <f t="shared" si="78"/>
        <v/>
      </c>
      <c r="AA106" s="42" t="str">
        <f t="shared" si="79"/>
        <v/>
      </c>
      <c r="AB106" s="338">
        <f t="shared" si="80"/>
        <v>0</v>
      </c>
      <c r="AC106" s="338" t="str">
        <f t="shared" si="81"/>
        <v/>
      </c>
      <c r="AD106" s="338" t="str">
        <f t="shared" si="82"/>
        <v/>
      </c>
      <c r="AE106" s="339" t="str">
        <f t="shared" si="83"/>
        <v/>
      </c>
      <c r="AF106" s="339" t="str">
        <f t="shared" si="84"/>
        <v/>
      </c>
      <c r="AG106" s="340" t="str">
        <f t="shared" si="85"/>
        <v/>
      </c>
      <c r="AH106" s="339" t="str">
        <f t="shared" si="86"/>
        <v/>
      </c>
      <c r="AI106" s="339" t="str">
        <f t="shared" si="87"/>
        <v/>
      </c>
      <c r="AJ106" s="340" t="str">
        <f t="shared" si="88"/>
        <v/>
      </c>
      <c r="AK106" s="339" t="str">
        <f t="shared" si="89"/>
        <v/>
      </c>
      <c r="AL106" s="339" t="str">
        <f t="shared" si="90"/>
        <v/>
      </c>
      <c r="AM106" s="340" t="str">
        <f t="shared" si="91"/>
        <v/>
      </c>
      <c r="AN106" s="341" t="str">
        <f t="shared" si="92"/>
        <v/>
      </c>
      <c r="AO106" s="342" t="str">
        <f t="shared" si="93"/>
        <v/>
      </c>
      <c r="AP106" s="339" t="str">
        <f t="shared" si="94"/>
        <v/>
      </c>
      <c r="AQ106" s="340" t="str">
        <f t="shared" si="95"/>
        <v/>
      </c>
      <c r="AR106" s="342" t="str">
        <f t="shared" si="96"/>
        <v/>
      </c>
      <c r="AS106" s="339" t="str">
        <f t="shared" si="97"/>
        <v/>
      </c>
      <c r="AT106" s="340" t="str">
        <f t="shared" si="98"/>
        <v/>
      </c>
      <c r="AU106" s="342" t="str">
        <f t="shared" si="99"/>
        <v/>
      </c>
      <c r="AV106" s="339" t="str">
        <f t="shared" si="100"/>
        <v/>
      </c>
      <c r="AW106" s="340" t="str">
        <f t="shared" si="101"/>
        <v/>
      </c>
      <c r="AX106" s="343"/>
      <c r="AY106" s="340" t="str">
        <f t="shared" si="102"/>
        <v/>
      </c>
      <c r="AZ106" s="340" t="str">
        <f t="shared" si="103"/>
        <v/>
      </c>
      <c r="BA106" s="344" t="str">
        <f t="shared" si="104"/>
        <v/>
      </c>
      <c r="BB106" s="345" t="str">
        <f t="shared" si="105"/>
        <v/>
      </c>
      <c r="BC106" s="346" t="str">
        <f t="shared" si="106"/>
        <v/>
      </c>
      <c r="BD106" s="344" t="str">
        <f t="shared" si="107"/>
        <v/>
      </c>
      <c r="BE106" s="345" t="str">
        <f t="shared" si="108"/>
        <v/>
      </c>
      <c r="BF106" s="346" t="str">
        <f t="shared" si="109"/>
        <v/>
      </c>
      <c r="BG106" s="344" t="str">
        <f t="shared" si="110"/>
        <v/>
      </c>
      <c r="BH106" s="347" t="str">
        <f t="shared" si="111"/>
        <v/>
      </c>
      <c r="BI106" s="348" t="str">
        <f t="shared" si="112"/>
        <v/>
      </c>
      <c r="BJ106" s="348" t="str">
        <f t="shared" si="113"/>
        <v/>
      </c>
      <c r="BK106" s="486" t="str">
        <f t="shared" si="114"/>
        <v/>
      </c>
      <c r="BL106" s="349" t="str">
        <f t="shared" si="121"/>
        <v/>
      </c>
      <c r="BM106" s="135" t="str">
        <f t="shared" si="122"/>
        <v/>
      </c>
      <c r="BN106" s="136" t="str">
        <f t="shared" si="123"/>
        <v/>
      </c>
      <c r="BO106" s="137" t="str">
        <f t="shared" si="124"/>
        <v/>
      </c>
      <c r="BP106" s="135" t="str">
        <f t="shared" si="125"/>
        <v/>
      </c>
      <c r="BQ106" s="136" t="str">
        <f t="shared" si="126"/>
        <v/>
      </c>
      <c r="BR106" s="137" t="str">
        <f t="shared" si="127"/>
        <v/>
      </c>
      <c r="BS106" s="135" t="str">
        <f t="shared" si="128"/>
        <v/>
      </c>
      <c r="BT106" s="140" t="str">
        <f t="shared" si="129"/>
        <v/>
      </c>
      <c r="BU106" s="348" t="str">
        <f t="shared" si="115"/>
        <v/>
      </c>
      <c r="BV106" s="348" t="str">
        <f t="shared" si="116"/>
        <v/>
      </c>
      <c r="BW106" s="348" t="str">
        <f t="shared" si="117"/>
        <v/>
      </c>
      <c r="BX106" s="350" t="str">
        <f t="shared" si="118"/>
        <v/>
      </c>
      <c r="BY106" s="351" t="str">
        <f t="shared" si="119"/>
        <v/>
      </c>
    </row>
    <row r="107" spans="1:77" s="5" customFormat="1" ht="15.6" x14ac:dyDescent="0.3">
      <c r="A107" s="141">
        <v>86</v>
      </c>
      <c r="B107" s="333"/>
      <c r="C107" s="22"/>
      <c r="D107" s="754"/>
      <c r="E107" s="756"/>
      <c r="F107" s="758"/>
      <c r="G107" s="49"/>
      <c r="H107" s="334"/>
      <c r="I107" s="334"/>
      <c r="J107" s="335"/>
      <c r="K107" s="336"/>
      <c r="L107" s="38" t="str">
        <f t="shared" si="65"/>
        <v/>
      </c>
      <c r="M107" s="38" t="str">
        <f t="shared" si="66"/>
        <v/>
      </c>
      <c r="N107" s="38" t="str">
        <f t="shared" si="67"/>
        <v/>
      </c>
      <c r="O107" s="39" t="str">
        <f t="shared" si="68"/>
        <v/>
      </c>
      <c r="P107" s="40" t="str">
        <f t="shared" si="120"/>
        <v/>
      </c>
      <c r="Q107" s="77" t="str">
        <f t="shared" si="69"/>
        <v/>
      </c>
      <c r="R107" s="337" t="str">
        <f t="shared" si="70"/>
        <v/>
      </c>
      <c r="S107" s="40" t="str">
        <f t="shared" si="71"/>
        <v/>
      </c>
      <c r="T107" s="77" t="str">
        <f t="shared" si="72"/>
        <v/>
      </c>
      <c r="U107" s="337" t="str">
        <f t="shared" si="73"/>
        <v/>
      </c>
      <c r="V107" s="40" t="str">
        <f t="shared" si="74"/>
        <v/>
      </c>
      <c r="W107" s="77" t="str">
        <f t="shared" si="75"/>
        <v/>
      </c>
      <c r="X107" s="41" t="str">
        <f t="shared" si="76"/>
        <v/>
      </c>
      <c r="Y107" s="41" t="str">
        <f t="shared" si="77"/>
        <v/>
      </c>
      <c r="Z107" s="41" t="str">
        <f t="shared" si="78"/>
        <v/>
      </c>
      <c r="AA107" s="42" t="str">
        <f t="shared" si="79"/>
        <v/>
      </c>
      <c r="AB107" s="338">
        <f t="shared" si="80"/>
        <v>0</v>
      </c>
      <c r="AC107" s="338" t="str">
        <f t="shared" si="81"/>
        <v/>
      </c>
      <c r="AD107" s="338" t="str">
        <f t="shared" si="82"/>
        <v/>
      </c>
      <c r="AE107" s="339" t="str">
        <f t="shared" si="83"/>
        <v/>
      </c>
      <c r="AF107" s="339" t="str">
        <f t="shared" si="84"/>
        <v/>
      </c>
      <c r="AG107" s="340" t="str">
        <f t="shared" si="85"/>
        <v/>
      </c>
      <c r="AH107" s="339" t="str">
        <f t="shared" si="86"/>
        <v/>
      </c>
      <c r="AI107" s="339" t="str">
        <f t="shared" si="87"/>
        <v/>
      </c>
      <c r="AJ107" s="340" t="str">
        <f t="shared" si="88"/>
        <v/>
      </c>
      <c r="AK107" s="339" t="str">
        <f t="shared" si="89"/>
        <v/>
      </c>
      <c r="AL107" s="339" t="str">
        <f t="shared" si="90"/>
        <v/>
      </c>
      <c r="AM107" s="340" t="str">
        <f t="shared" si="91"/>
        <v/>
      </c>
      <c r="AN107" s="341" t="str">
        <f t="shared" si="92"/>
        <v/>
      </c>
      <c r="AO107" s="342" t="str">
        <f t="shared" si="93"/>
        <v/>
      </c>
      <c r="AP107" s="339" t="str">
        <f t="shared" si="94"/>
        <v/>
      </c>
      <c r="AQ107" s="340" t="str">
        <f t="shared" si="95"/>
        <v/>
      </c>
      <c r="AR107" s="342" t="str">
        <f t="shared" si="96"/>
        <v/>
      </c>
      <c r="AS107" s="339" t="str">
        <f t="shared" si="97"/>
        <v/>
      </c>
      <c r="AT107" s="340" t="str">
        <f t="shared" si="98"/>
        <v/>
      </c>
      <c r="AU107" s="342" t="str">
        <f t="shared" si="99"/>
        <v/>
      </c>
      <c r="AV107" s="339" t="str">
        <f t="shared" si="100"/>
        <v/>
      </c>
      <c r="AW107" s="340" t="str">
        <f t="shared" si="101"/>
        <v/>
      </c>
      <c r="AX107" s="343"/>
      <c r="AY107" s="340" t="str">
        <f t="shared" si="102"/>
        <v/>
      </c>
      <c r="AZ107" s="340" t="str">
        <f t="shared" si="103"/>
        <v/>
      </c>
      <c r="BA107" s="344" t="str">
        <f t="shared" si="104"/>
        <v/>
      </c>
      <c r="BB107" s="345" t="str">
        <f t="shared" si="105"/>
        <v/>
      </c>
      <c r="BC107" s="346" t="str">
        <f t="shared" si="106"/>
        <v/>
      </c>
      <c r="BD107" s="344" t="str">
        <f t="shared" si="107"/>
        <v/>
      </c>
      <c r="BE107" s="345" t="str">
        <f t="shared" si="108"/>
        <v/>
      </c>
      <c r="BF107" s="346" t="str">
        <f t="shared" si="109"/>
        <v/>
      </c>
      <c r="BG107" s="344" t="str">
        <f t="shared" si="110"/>
        <v/>
      </c>
      <c r="BH107" s="347" t="str">
        <f t="shared" si="111"/>
        <v/>
      </c>
      <c r="BI107" s="348" t="str">
        <f t="shared" si="112"/>
        <v/>
      </c>
      <c r="BJ107" s="348" t="str">
        <f t="shared" si="113"/>
        <v/>
      </c>
      <c r="BK107" s="486" t="str">
        <f t="shared" si="114"/>
        <v/>
      </c>
      <c r="BL107" s="349" t="str">
        <f t="shared" si="121"/>
        <v/>
      </c>
      <c r="BM107" s="135" t="str">
        <f t="shared" si="122"/>
        <v/>
      </c>
      <c r="BN107" s="136" t="str">
        <f t="shared" si="123"/>
        <v/>
      </c>
      <c r="BO107" s="137" t="str">
        <f t="shared" si="124"/>
        <v/>
      </c>
      <c r="BP107" s="135" t="str">
        <f t="shared" si="125"/>
        <v/>
      </c>
      <c r="BQ107" s="136" t="str">
        <f t="shared" si="126"/>
        <v/>
      </c>
      <c r="BR107" s="137" t="str">
        <f t="shared" si="127"/>
        <v/>
      </c>
      <c r="BS107" s="135" t="str">
        <f t="shared" si="128"/>
        <v/>
      </c>
      <c r="BT107" s="140" t="str">
        <f t="shared" si="129"/>
        <v/>
      </c>
      <c r="BU107" s="348" t="str">
        <f t="shared" si="115"/>
        <v/>
      </c>
      <c r="BV107" s="348" t="str">
        <f t="shared" si="116"/>
        <v/>
      </c>
      <c r="BW107" s="348" t="str">
        <f t="shared" si="117"/>
        <v/>
      </c>
      <c r="BX107" s="350" t="str">
        <f t="shared" si="118"/>
        <v/>
      </c>
      <c r="BY107" s="351" t="str">
        <f t="shared" si="119"/>
        <v/>
      </c>
    </row>
    <row r="108" spans="1:77" s="5" customFormat="1" ht="15.6" x14ac:dyDescent="0.3">
      <c r="A108" s="141">
        <v>87</v>
      </c>
      <c r="B108" s="333"/>
      <c r="C108" s="22"/>
      <c r="D108" s="754"/>
      <c r="E108" s="756"/>
      <c r="F108" s="758"/>
      <c r="G108" s="49"/>
      <c r="H108" s="334"/>
      <c r="I108" s="334"/>
      <c r="J108" s="335"/>
      <c r="K108" s="336"/>
      <c r="L108" s="38" t="str">
        <f t="shared" si="65"/>
        <v/>
      </c>
      <c r="M108" s="38" t="str">
        <f t="shared" si="66"/>
        <v/>
      </c>
      <c r="N108" s="38" t="str">
        <f t="shared" si="67"/>
        <v/>
      </c>
      <c r="O108" s="39" t="str">
        <f t="shared" si="68"/>
        <v/>
      </c>
      <c r="P108" s="40" t="str">
        <f t="shared" si="120"/>
        <v/>
      </c>
      <c r="Q108" s="77" t="str">
        <f t="shared" si="69"/>
        <v/>
      </c>
      <c r="R108" s="337" t="str">
        <f t="shared" si="70"/>
        <v/>
      </c>
      <c r="S108" s="40" t="str">
        <f t="shared" si="71"/>
        <v/>
      </c>
      <c r="T108" s="77" t="str">
        <f t="shared" si="72"/>
        <v/>
      </c>
      <c r="U108" s="337" t="str">
        <f t="shared" si="73"/>
        <v/>
      </c>
      <c r="V108" s="40" t="str">
        <f t="shared" si="74"/>
        <v/>
      </c>
      <c r="W108" s="77" t="str">
        <f t="shared" si="75"/>
        <v/>
      </c>
      <c r="X108" s="41" t="str">
        <f t="shared" si="76"/>
        <v/>
      </c>
      <c r="Y108" s="41" t="str">
        <f t="shared" si="77"/>
        <v/>
      </c>
      <c r="Z108" s="41" t="str">
        <f t="shared" si="78"/>
        <v/>
      </c>
      <c r="AA108" s="42" t="str">
        <f t="shared" si="79"/>
        <v/>
      </c>
      <c r="AB108" s="338">
        <f t="shared" si="80"/>
        <v>0</v>
      </c>
      <c r="AC108" s="338" t="str">
        <f t="shared" si="81"/>
        <v/>
      </c>
      <c r="AD108" s="338" t="str">
        <f t="shared" si="82"/>
        <v/>
      </c>
      <c r="AE108" s="339" t="str">
        <f t="shared" si="83"/>
        <v/>
      </c>
      <c r="AF108" s="339" t="str">
        <f t="shared" si="84"/>
        <v/>
      </c>
      <c r="AG108" s="340" t="str">
        <f t="shared" si="85"/>
        <v/>
      </c>
      <c r="AH108" s="339" t="str">
        <f t="shared" si="86"/>
        <v/>
      </c>
      <c r="AI108" s="339" t="str">
        <f t="shared" si="87"/>
        <v/>
      </c>
      <c r="AJ108" s="340" t="str">
        <f t="shared" si="88"/>
        <v/>
      </c>
      <c r="AK108" s="339" t="str">
        <f t="shared" si="89"/>
        <v/>
      </c>
      <c r="AL108" s="339" t="str">
        <f t="shared" si="90"/>
        <v/>
      </c>
      <c r="AM108" s="340" t="str">
        <f t="shared" si="91"/>
        <v/>
      </c>
      <c r="AN108" s="341" t="str">
        <f t="shared" si="92"/>
        <v/>
      </c>
      <c r="AO108" s="342" t="str">
        <f t="shared" si="93"/>
        <v/>
      </c>
      <c r="AP108" s="339" t="str">
        <f t="shared" si="94"/>
        <v/>
      </c>
      <c r="AQ108" s="340" t="str">
        <f t="shared" si="95"/>
        <v/>
      </c>
      <c r="AR108" s="342" t="str">
        <f t="shared" si="96"/>
        <v/>
      </c>
      <c r="AS108" s="339" t="str">
        <f t="shared" si="97"/>
        <v/>
      </c>
      <c r="AT108" s="340" t="str">
        <f t="shared" si="98"/>
        <v/>
      </c>
      <c r="AU108" s="342" t="str">
        <f t="shared" si="99"/>
        <v/>
      </c>
      <c r="AV108" s="339" t="str">
        <f t="shared" si="100"/>
        <v/>
      </c>
      <c r="AW108" s="340" t="str">
        <f t="shared" si="101"/>
        <v/>
      </c>
      <c r="AX108" s="343"/>
      <c r="AY108" s="340" t="str">
        <f t="shared" si="102"/>
        <v/>
      </c>
      <c r="AZ108" s="340" t="str">
        <f t="shared" si="103"/>
        <v/>
      </c>
      <c r="BA108" s="344" t="str">
        <f t="shared" si="104"/>
        <v/>
      </c>
      <c r="BB108" s="345" t="str">
        <f t="shared" si="105"/>
        <v/>
      </c>
      <c r="BC108" s="346" t="str">
        <f t="shared" si="106"/>
        <v/>
      </c>
      <c r="BD108" s="344" t="str">
        <f t="shared" si="107"/>
        <v/>
      </c>
      <c r="BE108" s="345" t="str">
        <f t="shared" si="108"/>
        <v/>
      </c>
      <c r="BF108" s="346" t="str">
        <f t="shared" si="109"/>
        <v/>
      </c>
      <c r="BG108" s="344" t="str">
        <f t="shared" si="110"/>
        <v/>
      </c>
      <c r="BH108" s="347" t="str">
        <f t="shared" si="111"/>
        <v/>
      </c>
      <c r="BI108" s="348" t="str">
        <f t="shared" si="112"/>
        <v/>
      </c>
      <c r="BJ108" s="348" t="str">
        <f t="shared" si="113"/>
        <v/>
      </c>
      <c r="BK108" s="486" t="str">
        <f t="shared" si="114"/>
        <v/>
      </c>
      <c r="BL108" s="349" t="str">
        <f t="shared" si="121"/>
        <v/>
      </c>
      <c r="BM108" s="135" t="str">
        <f t="shared" si="122"/>
        <v/>
      </c>
      <c r="BN108" s="136" t="str">
        <f t="shared" si="123"/>
        <v/>
      </c>
      <c r="BO108" s="137" t="str">
        <f t="shared" si="124"/>
        <v/>
      </c>
      <c r="BP108" s="135" t="str">
        <f t="shared" si="125"/>
        <v/>
      </c>
      <c r="BQ108" s="136" t="str">
        <f t="shared" si="126"/>
        <v/>
      </c>
      <c r="BR108" s="137" t="str">
        <f t="shared" si="127"/>
        <v/>
      </c>
      <c r="BS108" s="135" t="str">
        <f t="shared" si="128"/>
        <v/>
      </c>
      <c r="BT108" s="140" t="str">
        <f t="shared" si="129"/>
        <v/>
      </c>
      <c r="BU108" s="348" t="str">
        <f t="shared" si="115"/>
        <v/>
      </c>
      <c r="BV108" s="348" t="str">
        <f t="shared" si="116"/>
        <v/>
      </c>
      <c r="BW108" s="348" t="str">
        <f t="shared" si="117"/>
        <v/>
      </c>
      <c r="BX108" s="350" t="str">
        <f t="shared" si="118"/>
        <v/>
      </c>
      <c r="BY108" s="351" t="str">
        <f t="shared" si="119"/>
        <v/>
      </c>
    </row>
    <row r="109" spans="1:77" s="5" customFormat="1" ht="15.6" x14ac:dyDescent="0.3">
      <c r="A109" s="141">
        <v>88</v>
      </c>
      <c r="B109" s="333"/>
      <c r="C109" s="22"/>
      <c r="D109" s="754"/>
      <c r="E109" s="756"/>
      <c r="F109" s="758"/>
      <c r="G109" s="49"/>
      <c r="H109" s="334"/>
      <c r="I109" s="334"/>
      <c r="J109" s="335"/>
      <c r="K109" s="336"/>
      <c r="L109" s="38" t="str">
        <f t="shared" si="65"/>
        <v/>
      </c>
      <c r="M109" s="38" t="str">
        <f t="shared" si="66"/>
        <v/>
      </c>
      <c r="N109" s="38" t="str">
        <f t="shared" si="67"/>
        <v/>
      </c>
      <c r="O109" s="39" t="str">
        <f t="shared" si="68"/>
        <v/>
      </c>
      <c r="P109" s="40" t="str">
        <f t="shared" si="120"/>
        <v/>
      </c>
      <c r="Q109" s="77" t="str">
        <f t="shared" si="69"/>
        <v/>
      </c>
      <c r="R109" s="337" t="str">
        <f t="shared" si="70"/>
        <v/>
      </c>
      <c r="S109" s="40" t="str">
        <f t="shared" si="71"/>
        <v/>
      </c>
      <c r="T109" s="77" t="str">
        <f t="shared" si="72"/>
        <v/>
      </c>
      <c r="U109" s="337" t="str">
        <f t="shared" si="73"/>
        <v/>
      </c>
      <c r="V109" s="40" t="str">
        <f t="shared" si="74"/>
        <v/>
      </c>
      <c r="W109" s="77" t="str">
        <f t="shared" si="75"/>
        <v/>
      </c>
      <c r="X109" s="41" t="str">
        <f t="shared" si="76"/>
        <v/>
      </c>
      <c r="Y109" s="41" t="str">
        <f t="shared" si="77"/>
        <v/>
      </c>
      <c r="Z109" s="41" t="str">
        <f t="shared" si="78"/>
        <v/>
      </c>
      <c r="AA109" s="42" t="str">
        <f t="shared" si="79"/>
        <v/>
      </c>
      <c r="AB109" s="338">
        <f t="shared" si="80"/>
        <v>0</v>
      </c>
      <c r="AC109" s="338" t="str">
        <f t="shared" si="81"/>
        <v/>
      </c>
      <c r="AD109" s="338" t="str">
        <f t="shared" si="82"/>
        <v/>
      </c>
      <c r="AE109" s="339" t="str">
        <f t="shared" si="83"/>
        <v/>
      </c>
      <c r="AF109" s="339" t="str">
        <f t="shared" si="84"/>
        <v/>
      </c>
      <c r="AG109" s="340" t="str">
        <f t="shared" si="85"/>
        <v/>
      </c>
      <c r="AH109" s="339" t="str">
        <f t="shared" si="86"/>
        <v/>
      </c>
      <c r="AI109" s="339" t="str">
        <f t="shared" si="87"/>
        <v/>
      </c>
      <c r="AJ109" s="340" t="str">
        <f t="shared" si="88"/>
        <v/>
      </c>
      <c r="AK109" s="339" t="str">
        <f t="shared" si="89"/>
        <v/>
      </c>
      <c r="AL109" s="339" t="str">
        <f t="shared" si="90"/>
        <v/>
      </c>
      <c r="AM109" s="340" t="str">
        <f t="shared" si="91"/>
        <v/>
      </c>
      <c r="AN109" s="341" t="str">
        <f t="shared" si="92"/>
        <v/>
      </c>
      <c r="AO109" s="342" t="str">
        <f t="shared" si="93"/>
        <v/>
      </c>
      <c r="AP109" s="339" t="str">
        <f t="shared" si="94"/>
        <v/>
      </c>
      <c r="AQ109" s="340" t="str">
        <f t="shared" si="95"/>
        <v/>
      </c>
      <c r="AR109" s="342" t="str">
        <f t="shared" si="96"/>
        <v/>
      </c>
      <c r="AS109" s="339" t="str">
        <f t="shared" si="97"/>
        <v/>
      </c>
      <c r="AT109" s="340" t="str">
        <f t="shared" si="98"/>
        <v/>
      </c>
      <c r="AU109" s="342" t="str">
        <f t="shared" si="99"/>
        <v/>
      </c>
      <c r="AV109" s="339" t="str">
        <f t="shared" si="100"/>
        <v/>
      </c>
      <c r="AW109" s="340" t="str">
        <f t="shared" si="101"/>
        <v/>
      </c>
      <c r="AX109" s="343"/>
      <c r="AY109" s="340" t="str">
        <f t="shared" si="102"/>
        <v/>
      </c>
      <c r="AZ109" s="340" t="str">
        <f t="shared" si="103"/>
        <v/>
      </c>
      <c r="BA109" s="344" t="str">
        <f t="shared" si="104"/>
        <v/>
      </c>
      <c r="BB109" s="345" t="str">
        <f t="shared" si="105"/>
        <v/>
      </c>
      <c r="BC109" s="346" t="str">
        <f t="shared" si="106"/>
        <v/>
      </c>
      <c r="BD109" s="344" t="str">
        <f t="shared" si="107"/>
        <v/>
      </c>
      <c r="BE109" s="345" t="str">
        <f t="shared" si="108"/>
        <v/>
      </c>
      <c r="BF109" s="346" t="str">
        <f t="shared" si="109"/>
        <v/>
      </c>
      <c r="BG109" s="344" t="str">
        <f t="shared" si="110"/>
        <v/>
      </c>
      <c r="BH109" s="347" t="str">
        <f t="shared" si="111"/>
        <v/>
      </c>
      <c r="BI109" s="348" t="str">
        <f t="shared" si="112"/>
        <v/>
      </c>
      <c r="BJ109" s="348" t="str">
        <f t="shared" si="113"/>
        <v/>
      </c>
      <c r="BK109" s="486" t="str">
        <f t="shared" si="114"/>
        <v/>
      </c>
      <c r="BL109" s="349" t="str">
        <f t="shared" si="121"/>
        <v/>
      </c>
      <c r="BM109" s="135" t="str">
        <f t="shared" si="122"/>
        <v/>
      </c>
      <c r="BN109" s="136" t="str">
        <f t="shared" si="123"/>
        <v/>
      </c>
      <c r="BO109" s="137" t="str">
        <f t="shared" si="124"/>
        <v/>
      </c>
      <c r="BP109" s="135" t="str">
        <f t="shared" si="125"/>
        <v/>
      </c>
      <c r="BQ109" s="136" t="str">
        <f t="shared" si="126"/>
        <v/>
      </c>
      <c r="BR109" s="137" t="str">
        <f t="shared" si="127"/>
        <v/>
      </c>
      <c r="BS109" s="135" t="str">
        <f t="shared" si="128"/>
        <v/>
      </c>
      <c r="BT109" s="140" t="str">
        <f t="shared" si="129"/>
        <v/>
      </c>
      <c r="BU109" s="348" t="str">
        <f t="shared" si="115"/>
        <v/>
      </c>
      <c r="BV109" s="348" t="str">
        <f t="shared" si="116"/>
        <v/>
      </c>
      <c r="BW109" s="348" t="str">
        <f t="shared" si="117"/>
        <v/>
      </c>
      <c r="BX109" s="350" t="str">
        <f t="shared" si="118"/>
        <v/>
      </c>
      <c r="BY109" s="351" t="str">
        <f t="shared" si="119"/>
        <v/>
      </c>
    </row>
    <row r="110" spans="1:77" s="5" customFormat="1" ht="15.6" x14ac:dyDescent="0.3">
      <c r="A110" s="141">
        <v>89</v>
      </c>
      <c r="B110" s="333"/>
      <c r="C110" s="22"/>
      <c r="D110" s="754"/>
      <c r="E110" s="756"/>
      <c r="F110" s="758"/>
      <c r="G110" s="49"/>
      <c r="H110" s="334"/>
      <c r="I110" s="334"/>
      <c r="J110" s="335"/>
      <c r="K110" s="336"/>
      <c r="L110" s="38" t="str">
        <f t="shared" si="65"/>
        <v/>
      </c>
      <c r="M110" s="38" t="str">
        <f t="shared" si="66"/>
        <v/>
      </c>
      <c r="N110" s="38" t="str">
        <f t="shared" si="67"/>
        <v/>
      </c>
      <c r="O110" s="39" t="str">
        <f t="shared" si="68"/>
        <v/>
      </c>
      <c r="P110" s="40" t="str">
        <f t="shared" si="120"/>
        <v/>
      </c>
      <c r="Q110" s="77" t="str">
        <f t="shared" si="69"/>
        <v/>
      </c>
      <c r="R110" s="337" t="str">
        <f t="shared" si="70"/>
        <v/>
      </c>
      <c r="S110" s="40" t="str">
        <f t="shared" si="71"/>
        <v/>
      </c>
      <c r="T110" s="77" t="str">
        <f t="shared" si="72"/>
        <v/>
      </c>
      <c r="U110" s="337" t="str">
        <f t="shared" si="73"/>
        <v/>
      </c>
      <c r="V110" s="40" t="str">
        <f t="shared" si="74"/>
        <v/>
      </c>
      <c r="W110" s="77" t="str">
        <f t="shared" si="75"/>
        <v/>
      </c>
      <c r="X110" s="41" t="str">
        <f t="shared" si="76"/>
        <v/>
      </c>
      <c r="Y110" s="41" t="str">
        <f t="shared" si="77"/>
        <v/>
      </c>
      <c r="Z110" s="41" t="str">
        <f t="shared" si="78"/>
        <v/>
      </c>
      <c r="AA110" s="42" t="str">
        <f t="shared" si="79"/>
        <v/>
      </c>
      <c r="AB110" s="338">
        <f t="shared" si="80"/>
        <v>0</v>
      </c>
      <c r="AC110" s="338" t="str">
        <f t="shared" si="81"/>
        <v/>
      </c>
      <c r="AD110" s="338" t="str">
        <f t="shared" si="82"/>
        <v/>
      </c>
      <c r="AE110" s="339" t="str">
        <f t="shared" si="83"/>
        <v/>
      </c>
      <c r="AF110" s="339" t="str">
        <f t="shared" si="84"/>
        <v/>
      </c>
      <c r="AG110" s="340" t="str">
        <f t="shared" si="85"/>
        <v/>
      </c>
      <c r="AH110" s="339" t="str">
        <f t="shared" si="86"/>
        <v/>
      </c>
      <c r="AI110" s="339" t="str">
        <f t="shared" si="87"/>
        <v/>
      </c>
      <c r="AJ110" s="340" t="str">
        <f t="shared" si="88"/>
        <v/>
      </c>
      <c r="AK110" s="339" t="str">
        <f t="shared" si="89"/>
        <v/>
      </c>
      <c r="AL110" s="339" t="str">
        <f t="shared" si="90"/>
        <v/>
      </c>
      <c r="AM110" s="340" t="str">
        <f t="shared" si="91"/>
        <v/>
      </c>
      <c r="AN110" s="341" t="str">
        <f t="shared" si="92"/>
        <v/>
      </c>
      <c r="AO110" s="342" t="str">
        <f t="shared" si="93"/>
        <v/>
      </c>
      <c r="AP110" s="339" t="str">
        <f t="shared" si="94"/>
        <v/>
      </c>
      <c r="AQ110" s="340" t="str">
        <f t="shared" si="95"/>
        <v/>
      </c>
      <c r="AR110" s="342" t="str">
        <f t="shared" si="96"/>
        <v/>
      </c>
      <c r="AS110" s="339" t="str">
        <f t="shared" si="97"/>
        <v/>
      </c>
      <c r="AT110" s="340" t="str">
        <f t="shared" si="98"/>
        <v/>
      </c>
      <c r="AU110" s="342" t="str">
        <f t="shared" si="99"/>
        <v/>
      </c>
      <c r="AV110" s="339" t="str">
        <f t="shared" si="100"/>
        <v/>
      </c>
      <c r="AW110" s="340" t="str">
        <f t="shared" si="101"/>
        <v/>
      </c>
      <c r="AX110" s="343"/>
      <c r="AY110" s="340" t="str">
        <f t="shared" si="102"/>
        <v/>
      </c>
      <c r="AZ110" s="340" t="str">
        <f t="shared" si="103"/>
        <v/>
      </c>
      <c r="BA110" s="344" t="str">
        <f t="shared" si="104"/>
        <v/>
      </c>
      <c r="BB110" s="345" t="str">
        <f t="shared" si="105"/>
        <v/>
      </c>
      <c r="BC110" s="346" t="str">
        <f t="shared" si="106"/>
        <v/>
      </c>
      <c r="BD110" s="344" t="str">
        <f t="shared" si="107"/>
        <v/>
      </c>
      <c r="BE110" s="345" t="str">
        <f t="shared" si="108"/>
        <v/>
      </c>
      <c r="BF110" s="346" t="str">
        <f t="shared" si="109"/>
        <v/>
      </c>
      <c r="BG110" s="344" t="str">
        <f t="shared" si="110"/>
        <v/>
      </c>
      <c r="BH110" s="347" t="str">
        <f t="shared" si="111"/>
        <v/>
      </c>
      <c r="BI110" s="348" t="str">
        <f t="shared" si="112"/>
        <v/>
      </c>
      <c r="BJ110" s="348" t="str">
        <f t="shared" si="113"/>
        <v/>
      </c>
      <c r="BK110" s="486" t="str">
        <f t="shared" si="114"/>
        <v/>
      </c>
      <c r="BL110" s="349" t="str">
        <f t="shared" si="121"/>
        <v/>
      </c>
      <c r="BM110" s="135" t="str">
        <f t="shared" si="122"/>
        <v/>
      </c>
      <c r="BN110" s="136" t="str">
        <f t="shared" si="123"/>
        <v/>
      </c>
      <c r="BO110" s="137" t="str">
        <f t="shared" si="124"/>
        <v/>
      </c>
      <c r="BP110" s="135" t="str">
        <f t="shared" si="125"/>
        <v/>
      </c>
      <c r="BQ110" s="136" t="str">
        <f t="shared" si="126"/>
        <v/>
      </c>
      <c r="BR110" s="137" t="str">
        <f t="shared" si="127"/>
        <v/>
      </c>
      <c r="BS110" s="135" t="str">
        <f t="shared" si="128"/>
        <v/>
      </c>
      <c r="BT110" s="140" t="str">
        <f t="shared" si="129"/>
        <v/>
      </c>
      <c r="BU110" s="348" t="str">
        <f t="shared" si="115"/>
        <v/>
      </c>
      <c r="BV110" s="348" t="str">
        <f t="shared" si="116"/>
        <v/>
      </c>
      <c r="BW110" s="348" t="str">
        <f t="shared" si="117"/>
        <v/>
      </c>
      <c r="BX110" s="350" t="str">
        <f t="shared" si="118"/>
        <v/>
      </c>
      <c r="BY110" s="351" t="str">
        <f t="shared" si="119"/>
        <v/>
      </c>
    </row>
    <row r="111" spans="1:77" s="5" customFormat="1" ht="15.6" x14ac:dyDescent="0.3">
      <c r="A111" s="141">
        <v>90</v>
      </c>
      <c r="B111" s="333"/>
      <c r="C111" s="22"/>
      <c r="D111" s="754"/>
      <c r="E111" s="756"/>
      <c r="F111" s="758"/>
      <c r="G111" s="49"/>
      <c r="H111" s="334"/>
      <c r="I111" s="334"/>
      <c r="J111" s="335"/>
      <c r="K111" s="336"/>
      <c r="L111" s="38" t="str">
        <f t="shared" si="65"/>
        <v/>
      </c>
      <c r="M111" s="38" t="str">
        <f t="shared" si="66"/>
        <v/>
      </c>
      <c r="N111" s="38" t="str">
        <f t="shared" si="67"/>
        <v/>
      </c>
      <c r="O111" s="39" t="str">
        <f t="shared" si="68"/>
        <v/>
      </c>
      <c r="P111" s="40" t="str">
        <f t="shared" si="120"/>
        <v/>
      </c>
      <c r="Q111" s="77" t="str">
        <f t="shared" si="69"/>
        <v/>
      </c>
      <c r="R111" s="337" t="str">
        <f t="shared" si="70"/>
        <v/>
      </c>
      <c r="S111" s="40" t="str">
        <f t="shared" si="71"/>
        <v/>
      </c>
      <c r="T111" s="77" t="str">
        <f t="shared" si="72"/>
        <v/>
      </c>
      <c r="U111" s="337" t="str">
        <f t="shared" si="73"/>
        <v/>
      </c>
      <c r="V111" s="40" t="str">
        <f t="shared" si="74"/>
        <v/>
      </c>
      <c r="W111" s="77" t="str">
        <f t="shared" si="75"/>
        <v/>
      </c>
      <c r="X111" s="41" t="str">
        <f t="shared" si="76"/>
        <v/>
      </c>
      <c r="Y111" s="41" t="str">
        <f t="shared" si="77"/>
        <v/>
      </c>
      <c r="Z111" s="41" t="str">
        <f t="shared" si="78"/>
        <v/>
      </c>
      <c r="AA111" s="42" t="str">
        <f t="shared" si="79"/>
        <v/>
      </c>
      <c r="AB111" s="338">
        <f t="shared" si="80"/>
        <v>0</v>
      </c>
      <c r="AC111" s="338" t="str">
        <f t="shared" si="81"/>
        <v/>
      </c>
      <c r="AD111" s="338" t="str">
        <f t="shared" si="82"/>
        <v/>
      </c>
      <c r="AE111" s="339" t="str">
        <f t="shared" si="83"/>
        <v/>
      </c>
      <c r="AF111" s="339" t="str">
        <f t="shared" si="84"/>
        <v/>
      </c>
      <c r="AG111" s="340" t="str">
        <f t="shared" si="85"/>
        <v/>
      </c>
      <c r="AH111" s="339" t="str">
        <f t="shared" si="86"/>
        <v/>
      </c>
      <c r="AI111" s="339" t="str">
        <f t="shared" si="87"/>
        <v/>
      </c>
      <c r="AJ111" s="340" t="str">
        <f t="shared" si="88"/>
        <v/>
      </c>
      <c r="AK111" s="339" t="str">
        <f t="shared" si="89"/>
        <v/>
      </c>
      <c r="AL111" s="339" t="str">
        <f t="shared" si="90"/>
        <v/>
      </c>
      <c r="AM111" s="340" t="str">
        <f t="shared" si="91"/>
        <v/>
      </c>
      <c r="AN111" s="341" t="str">
        <f t="shared" si="92"/>
        <v/>
      </c>
      <c r="AO111" s="342" t="str">
        <f t="shared" si="93"/>
        <v/>
      </c>
      <c r="AP111" s="339" t="str">
        <f t="shared" si="94"/>
        <v/>
      </c>
      <c r="AQ111" s="340" t="str">
        <f t="shared" si="95"/>
        <v/>
      </c>
      <c r="AR111" s="342" t="str">
        <f t="shared" si="96"/>
        <v/>
      </c>
      <c r="AS111" s="339" t="str">
        <f t="shared" si="97"/>
        <v/>
      </c>
      <c r="AT111" s="340" t="str">
        <f t="shared" si="98"/>
        <v/>
      </c>
      <c r="AU111" s="342" t="str">
        <f t="shared" si="99"/>
        <v/>
      </c>
      <c r="AV111" s="339" t="str">
        <f t="shared" si="100"/>
        <v/>
      </c>
      <c r="AW111" s="340" t="str">
        <f t="shared" si="101"/>
        <v/>
      </c>
      <c r="AX111" s="343"/>
      <c r="AY111" s="340" t="str">
        <f t="shared" si="102"/>
        <v/>
      </c>
      <c r="AZ111" s="340" t="str">
        <f t="shared" si="103"/>
        <v/>
      </c>
      <c r="BA111" s="344" t="str">
        <f t="shared" si="104"/>
        <v/>
      </c>
      <c r="BB111" s="345" t="str">
        <f t="shared" si="105"/>
        <v/>
      </c>
      <c r="BC111" s="346" t="str">
        <f t="shared" si="106"/>
        <v/>
      </c>
      <c r="BD111" s="344" t="str">
        <f t="shared" si="107"/>
        <v/>
      </c>
      <c r="BE111" s="345" t="str">
        <f t="shared" si="108"/>
        <v/>
      </c>
      <c r="BF111" s="346" t="str">
        <f t="shared" si="109"/>
        <v/>
      </c>
      <c r="BG111" s="344" t="str">
        <f t="shared" si="110"/>
        <v/>
      </c>
      <c r="BH111" s="347" t="str">
        <f t="shared" si="111"/>
        <v/>
      </c>
      <c r="BI111" s="348" t="str">
        <f t="shared" si="112"/>
        <v/>
      </c>
      <c r="BJ111" s="348" t="str">
        <f t="shared" si="113"/>
        <v/>
      </c>
      <c r="BK111" s="486" t="str">
        <f t="shared" si="114"/>
        <v/>
      </c>
      <c r="BL111" s="349" t="str">
        <f t="shared" si="121"/>
        <v/>
      </c>
      <c r="BM111" s="135" t="str">
        <f t="shared" si="122"/>
        <v/>
      </c>
      <c r="BN111" s="136" t="str">
        <f t="shared" si="123"/>
        <v/>
      </c>
      <c r="BO111" s="137" t="str">
        <f t="shared" si="124"/>
        <v/>
      </c>
      <c r="BP111" s="135" t="str">
        <f t="shared" si="125"/>
        <v/>
      </c>
      <c r="BQ111" s="136" t="str">
        <f t="shared" si="126"/>
        <v/>
      </c>
      <c r="BR111" s="137" t="str">
        <f t="shared" si="127"/>
        <v/>
      </c>
      <c r="BS111" s="135" t="str">
        <f t="shared" si="128"/>
        <v/>
      </c>
      <c r="BT111" s="140" t="str">
        <f t="shared" si="129"/>
        <v/>
      </c>
      <c r="BU111" s="348" t="str">
        <f t="shared" si="115"/>
        <v/>
      </c>
      <c r="BV111" s="348" t="str">
        <f t="shared" si="116"/>
        <v/>
      </c>
      <c r="BW111" s="348" t="str">
        <f t="shared" si="117"/>
        <v/>
      </c>
      <c r="BX111" s="350" t="str">
        <f t="shared" si="118"/>
        <v/>
      </c>
      <c r="BY111" s="351" t="str">
        <f t="shared" si="119"/>
        <v/>
      </c>
    </row>
    <row r="112" spans="1:77" s="5" customFormat="1" ht="15.6" x14ac:dyDescent="0.3">
      <c r="A112" s="141">
        <v>91</v>
      </c>
      <c r="B112" s="333"/>
      <c r="C112" s="22"/>
      <c r="D112" s="754"/>
      <c r="E112" s="756"/>
      <c r="F112" s="758"/>
      <c r="G112" s="49"/>
      <c r="H112" s="334"/>
      <c r="I112" s="334"/>
      <c r="J112" s="335"/>
      <c r="K112" s="336"/>
      <c r="L112" s="38" t="str">
        <f t="shared" si="65"/>
        <v/>
      </c>
      <c r="M112" s="38" t="str">
        <f t="shared" si="66"/>
        <v/>
      </c>
      <c r="N112" s="38" t="str">
        <f t="shared" si="67"/>
        <v/>
      </c>
      <c r="O112" s="39" t="str">
        <f t="shared" si="68"/>
        <v/>
      </c>
      <c r="P112" s="40" t="str">
        <f t="shared" si="120"/>
        <v/>
      </c>
      <c r="Q112" s="77" t="str">
        <f t="shared" si="69"/>
        <v/>
      </c>
      <c r="R112" s="337" t="str">
        <f t="shared" si="70"/>
        <v/>
      </c>
      <c r="S112" s="40" t="str">
        <f t="shared" si="71"/>
        <v/>
      </c>
      <c r="T112" s="77" t="str">
        <f t="shared" si="72"/>
        <v/>
      </c>
      <c r="U112" s="337" t="str">
        <f t="shared" si="73"/>
        <v/>
      </c>
      <c r="V112" s="40" t="str">
        <f t="shared" si="74"/>
        <v/>
      </c>
      <c r="W112" s="77" t="str">
        <f t="shared" si="75"/>
        <v/>
      </c>
      <c r="X112" s="41" t="str">
        <f t="shared" si="76"/>
        <v/>
      </c>
      <c r="Y112" s="41" t="str">
        <f t="shared" si="77"/>
        <v/>
      </c>
      <c r="Z112" s="41" t="str">
        <f t="shared" si="78"/>
        <v/>
      </c>
      <c r="AA112" s="42" t="str">
        <f t="shared" si="79"/>
        <v/>
      </c>
      <c r="AB112" s="338">
        <f t="shared" si="80"/>
        <v>0</v>
      </c>
      <c r="AC112" s="338" t="str">
        <f t="shared" si="81"/>
        <v/>
      </c>
      <c r="AD112" s="338" t="str">
        <f t="shared" si="82"/>
        <v/>
      </c>
      <c r="AE112" s="339" t="str">
        <f t="shared" si="83"/>
        <v/>
      </c>
      <c r="AF112" s="339" t="str">
        <f t="shared" si="84"/>
        <v/>
      </c>
      <c r="AG112" s="340" t="str">
        <f t="shared" si="85"/>
        <v/>
      </c>
      <c r="AH112" s="339" t="str">
        <f t="shared" si="86"/>
        <v/>
      </c>
      <c r="AI112" s="339" t="str">
        <f t="shared" si="87"/>
        <v/>
      </c>
      <c r="AJ112" s="340" t="str">
        <f t="shared" si="88"/>
        <v/>
      </c>
      <c r="AK112" s="339" t="str">
        <f t="shared" si="89"/>
        <v/>
      </c>
      <c r="AL112" s="339" t="str">
        <f t="shared" si="90"/>
        <v/>
      </c>
      <c r="AM112" s="340" t="str">
        <f t="shared" si="91"/>
        <v/>
      </c>
      <c r="AN112" s="341" t="str">
        <f t="shared" si="92"/>
        <v/>
      </c>
      <c r="AO112" s="342" t="str">
        <f t="shared" si="93"/>
        <v/>
      </c>
      <c r="AP112" s="339" t="str">
        <f t="shared" si="94"/>
        <v/>
      </c>
      <c r="AQ112" s="340" t="str">
        <f t="shared" si="95"/>
        <v/>
      </c>
      <c r="AR112" s="342" t="str">
        <f t="shared" si="96"/>
        <v/>
      </c>
      <c r="AS112" s="339" t="str">
        <f t="shared" si="97"/>
        <v/>
      </c>
      <c r="AT112" s="340" t="str">
        <f t="shared" si="98"/>
        <v/>
      </c>
      <c r="AU112" s="342" t="str">
        <f t="shared" si="99"/>
        <v/>
      </c>
      <c r="AV112" s="339" t="str">
        <f t="shared" si="100"/>
        <v/>
      </c>
      <c r="AW112" s="340" t="str">
        <f t="shared" si="101"/>
        <v/>
      </c>
      <c r="AX112" s="343"/>
      <c r="AY112" s="340" t="str">
        <f t="shared" si="102"/>
        <v/>
      </c>
      <c r="AZ112" s="340" t="str">
        <f t="shared" si="103"/>
        <v/>
      </c>
      <c r="BA112" s="344" t="str">
        <f t="shared" si="104"/>
        <v/>
      </c>
      <c r="BB112" s="345" t="str">
        <f t="shared" si="105"/>
        <v/>
      </c>
      <c r="BC112" s="346" t="str">
        <f t="shared" si="106"/>
        <v/>
      </c>
      <c r="BD112" s="344" t="str">
        <f t="shared" si="107"/>
        <v/>
      </c>
      <c r="BE112" s="345" t="str">
        <f t="shared" si="108"/>
        <v/>
      </c>
      <c r="BF112" s="346" t="str">
        <f t="shared" si="109"/>
        <v/>
      </c>
      <c r="BG112" s="344" t="str">
        <f t="shared" si="110"/>
        <v/>
      </c>
      <c r="BH112" s="347" t="str">
        <f t="shared" si="111"/>
        <v/>
      </c>
      <c r="BI112" s="348" t="str">
        <f t="shared" si="112"/>
        <v/>
      </c>
      <c r="BJ112" s="348" t="str">
        <f t="shared" si="113"/>
        <v/>
      </c>
      <c r="BK112" s="486" t="str">
        <f t="shared" si="114"/>
        <v/>
      </c>
      <c r="BL112" s="349" t="str">
        <f t="shared" si="121"/>
        <v/>
      </c>
      <c r="BM112" s="135" t="str">
        <f t="shared" si="122"/>
        <v/>
      </c>
      <c r="BN112" s="136" t="str">
        <f t="shared" si="123"/>
        <v/>
      </c>
      <c r="BO112" s="137" t="str">
        <f t="shared" si="124"/>
        <v/>
      </c>
      <c r="BP112" s="135" t="str">
        <f t="shared" si="125"/>
        <v/>
      </c>
      <c r="BQ112" s="136" t="str">
        <f t="shared" si="126"/>
        <v/>
      </c>
      <c r="BR112" s="137" t="str">
        <f t="shared" si="127"/>
        <v/>
      </c>
      <c r="BS112" s="135" t="str">
        <f t="shared" si="128"/>
        <v/>
      </c>
      <c r="BT112" s="140" t="str">
        <f t="shared" si="129"/>
        <v/>
      </c>
      <c r="BU112" s="348" t="str">
        <f t="shared" si="115"/>
        <v/>
      </c>
      <c r="BV112" s="348" t="str">
        <f t="shared" si="116"/>
        <v/>
      </c>
      <c r="BW112" s="348" t="str">
        <f t="shared" si="117"/>
        <v/>
      </c>
      <c r="BX112" s="350" t="str">
        <f t="shared" si="118"/>
        <v/>
      </c>
      <c r="BY112" s="351" t="str">
        <f t="shared" si="119"/>
        <v/>
      </c>
    </row>
    <row r="113" spans="1:77" s="5" customFormat="1" ht="15.6" x14ac:dyDescent="0.3">
      <c r="A113" s="141">
        <v>92</v>
      </c>
      <c r="B113" s="333"/>
      <c r="C113" s="22"/>
      <c r="D113" s="754"/>
      <c r="E113" s="756"/>
      <c r="F113" s="758"/>
      <c r="G113" s="49"/>
      <c r="H113" s="334"/>
      <c r="I113" s="334"/>
      <c r="J113" s="335"/>
      <c r="K113" s="336"/>
      <c r="L113" s="38" t="str">
        <f t="shared" si="65"/>
        <v/>
      </c>
      <c r="M113" s="38" t="str">
        <f t="shared" si="66"/>
        <v/>
      </c>
      <c r="N113" s="38" t="str">
        <f t="shared" si="67"/>
        <v/>
      </c>
      <c r="O113" s="39" t="str">
        <f t="shared" si="68"/>
        <v/>
      </c>
      <c r="P113" s="40" t="str">
        <f t="shared" si="120"/>
        <v/>
      </c>
      <c r="Q113" s="77" t="str">
        <f t="shared" si="69"/>
        <v/>
      </c>
      <c r="R113" s="337" t="str">
        <f t="shared" si="70"/>
        <v/>
      </c>
      <c r="S113" s="40" t="str">
        <f t="shared" si="71"/>
        <v/>
      </c>
      <c r="T113" s="77" t="str">
        <f t="shared" si="72"/>
        <v/>
      </c>
      <c r="U113" s="337" t="str">
        <f t="shared" si="73"/>
        <v/>
      </c>
      <c r="V113" s="40" t="str">
        <f t="shared" si="74"/>
        <v/>
      </c>
      <c r="W113" s="77" t="str">
        <f t="shared" si="75"/>
        <v/>
      </c>
      <c r="X113" s="41" t="str">
        <f t="shared" si="76"/>
        <v/>
      </c>
      <c r="Y113" s="41" t="str">
        <f t="shared" si="77"/>
        <v/>
      </c>
      <c r="Z113" s="41" t="str">
        <f t="shared" si="78"/>
        <v/>
      </c>
      <c r="AA113" s="42" t="str">
        <f t="shared" si="79"/>
        <v/>
      </c>
      <c r="AB113" s="338">
        <f t="shared" si="80"/>
        <v>0</v>
      </c>
      <c r="AC113" s="338" t="str">
        <f t="shared" si="81"/>
        <v/>
      </c>
      <c r="AD113" s="338" t="str">
        <f t="shared" si="82"/>
        <v/>
      </c>
      <c r="AE113" s="339" t="str">
        <f t="shared" si="83"/>
        <v/>
      </c>
      <c r="AF113" s="339" t="str">
        <f t="shared" si="84"/>
        <v/>
      </c>
      <c r="AG113" s="340" t="str">
        <f t="shared" si="85"/>
        <v/>
      </c>
      <c r="AH113" s="339" t="str">
        <f t="shared" si="86"/>
        <v/>
      </c>
      <c r="AI113" s="339" t="str">
        <f t="shared" si="87"/>
        <v/>
      </c>
      <c r="AJ113" s="340" t="str">
        <f t="shared" si="88"/>
        <v/>
      </c>
      <c r="AK113" s="339" t="str">
        <f t="shared" si="89"/>
        <v/>
      </c>
      <c r="AL113" s="339" t="str">
        <f t="shared" si="90"/>
        <v/>
      </c>
      <c r="AM113" s="340" t="str">
        <f t="shared" si="91"/>
        <v/>
      </c>
      <c r="AN113" s="341" t="str">
        <f t="shared" si="92"/>
        <v/>
      </c>
      <c r="AO113" s="342" t="str">
        <f t="shared" si="93"/>
        <v/>
      </c>
      <c r="AP113" s="339" t="str">
        <f t="shared" si="94"/>
        <v/>
      </c>
      <c r="AQ113" s="340" t="str">
        <f t="shared" si="95"/>
        <v/>
      </c>
      <c r="AR113" s="342" t="str">
        <f t="shared" si="96"/>
        <v/>
      </c>
      <c r="AS113" s="339" t="str">
        <f t="shared" si="97"/>
        <v/>
      </c>
      <c r="AT113" s="340" t="str">
        <f t="shared" si="98"/>
        <v/>
      </c>
      <c r="AU113" s="342" t="str">
        <f t="shared" si="99"/>
        <v/>
      </c>
      <c r="AV113" s="339" t="str">
        <f t="shared" si="100"/>
        <v/>
      </c>
      <c r="AW113" s="340" t="str">
        <f t="shared" si="101"/>
        <v/>
      </c>
      <c r="AX113" s="343"/>
      <c r="AY113" s="340" t="str">
        <f t="shared" si="102"/>
        <v/>
      </c>
      <c r="AZ113" s="340" t="str">
        <f t="shared" si="103"/>
        <v/>
      </c>
      <c r="BA113" s="344" t="str">
        <f t="shared" si="104"/>
        <v/>
      </c>
      <c r="BB113" s="345" t="str">
        <f t="shared" si="105"/>
        <v/>
      </c>
      <c r="BC113" s="346" t="str">
        <f t="shared" si="106"/>
        <v/>
      </c>
      <c r="BD113" s="344" t="str">
        <f t="shared" si="107"/>
        <v/>
      </c>
      <c r="BE113" s="345" t="str">
        <f t="shared" si="108"/>
        <v/>
      </c>
      <c r="BF113" s="346" t="str">
        <f t="shared" si="109"/>
        <v/>
      </c>
      <c r="BG113" s="344" t="str">
        <f t="shared" si="110"/>
        <v/>
      </c>
      <c r="BH113" s="347" t="str">
        <f t="shared" si="111"/>
        <v/>
      </c>
      <c r="BI113" s="348" t="str">
        <f t="shared" si="112"/>
        <v/>
      </c>
      <c r="BJ113" s="348" t="str">
        <f t="shared" si="113"/>
        <v/>
      </c>
      <c r="BK113" s="486" t="str">
        <f t="shared" si="114"/>
        <v/>
      </c>
      <c r="BL113" s="349" t="str">
        <f t="shared" si="121"/>
        <v/>
      </c>
      <c r="BM113" s="135" t="str">
        <f t="shared" si="122"/>
        <v/>
      </c>
      <c r="BN113" s="136" t="str">
        <f t="shared" si="123"/>
        <v/>
      </c>
      <c r="BO113" s="137" t="str">
        <f t="shared" si="124"/>
        <v/>
      </c>
      <c r="BP113" s="135" t="str">
        <f t="shared" si="125"/>
        <v/>
      </c>
      <c r="BQ113" s="136" t="str">
        <f t="shared" si="126"/>
        <v/>
      </c>
      <c r="BR113" s="137" t="str">
        <f t="shared" si="127"/>
        <v/>
      </c>
      <c r="BS113" s="135" t="str">
        <f t="shared" si="128"/>
        <v/>
      </c>
      <c r="BT113" s="140" t="str">
        <f t="shared" si="129"/>
        <v/>
      </c>
      <c r="BU113" s="348" t="str">
        <f t="shared" si="115"/>
        <v/>
      </c>
      <c r="BV113" s="348" t="str">
        <f t="shared" si="116"/>
        <v/>
      </c>
      <c r="BW113" s="348" t="str">
        <f t="shared" si="117"/>
        <v/>
      </c>
      <c r="BX113" s="350" t="str">
        <f t="shared" si="118"/>
        <v/>
      </c>
      <c r="BY113" s="351" t="str">
        <f t="shared" si="119"/>
        <v/>
      </c>
    </row>
    <row r="114" spans="1:77" s="5" customFormat="1" ht="15.6" x14ac:dyDescent="0.3">
      <c r="A114" s="141">
        <v>93</v>
      </c>
      <c r="B114" s="333"/>
      <c r="C114" s="22"/>
      <c r="D114" s="754"/>
      <c r="E114" s="756"/>
      <c r="F114" s="758"/>
      <c r="G114" s="49"/>
      <c r="H114" s="334"/>
      <c r="I114" s="334"/>
      <c r="J114" s="335"/>
      <c r="K114" s="336"/>
      <c r="L114" s="38" t="str">
        <f t="shared" si="65"/>
        <v/>
      </c>
      <c r="M114" s="38" t="str">
        <f t="shared" si="66"/>
        <v/>
      </c>
      <c r="N114" s="38" t="str">
        <f t="shared" si="67"/>
        <v/>
      </c>
      <c r="O114" s="39" t="str">
        <f t="shared" si="68"/>
        <v/>
      </c>
      <c r="P114" s="40" t="str">
        <f t="shared" si="120"/>
        <v/>
      </c>
      <c r="Q114" s="77" t="str">
        <f t="shared" si="69"/>
        <v/>
      </c>
      <c r="R114" s="337" t="str">
        <f t="shared" si="70"/>
        <v/>
      </c>
      <c r="S114" s="40" t="str">
        <f t="shared" si="71"/>
        <v/>
      </c>
      <c r="T114" s="77" t="str">
        <f t="shared" si="72"/>
        <v/>
      </c>
      <c r="U114" s="337" t="str">
        <f t="shared" si="73"/>
        <v/>
      </c>
      <c r="V114" s="40" t="str">
        <f t="shared" si="74"/>
        <v/>
      </c>
      <c r="W114" s="77" t="str">
        <f t="shared" si="75"/>
        <v/>
      </c>
      <c r="X114" s="41" t="str">
        <f t="shared" si="76"/>
        <v/>
      </c>
      <c r="Y114" s="41" t="str">
        <f t="shared" si="77"/>
        <v/>
      </c>
      <c r="Z114" s="41" t="str">
        <f t="shared" si="78"/>
        <v/>
      </c>
      <c r="AA114" s="42" t="str">
        <f t="shared" si="79"/>
        <v/>
      </c>
      <c r="AB114" s="338">
        <f t="shared" si="80"/>
        <v>0</v>
      </c>
      <c r="AC114" s="338" t="str">
        <f t="shared" si="81"/>
        <v/>
      </c>
      <c r="AD114" s="338" t="str">
        <f t="shared" si="82"/>
        <v/>
      </c>
      <c r="AE114" s="339" t="str">
        <f t="shared" si="83"/>
        <v/>
      </c>
      <c r="AF114" s="339" t="str">
        <f t="shared" si="84"/>
        <v/>
      </c>
      <c r="AG114" s="340" t="str">
        <f t="shared" si="85"/>
        <v/>
      </c>
      <c r="AH114" s="339" t="str">
        <f t="shared" si="86"/>
        <v/>
      </c>
      <c r="AI114" s="339" t="str">
        <f t="shared" si="87"/>
        <v/>
      </c>
      <c r="AJ114" s="340" t="str">
        <f t="shared" si="88"/>
        <v/>
      </c>
      <c r="AK114" s="339" t="str">
        <f t="shared" si="89"/>
        <v/>
      </c>
      <c r="AL114" s="339" t="str">
        <f t="shared" si="90"/>
        <v/>
      </c>
      <c r="AM114" s="340" t="str">
        <f t="shared" si="91"/>
        <v/>
      </c>
      <c r="AN114" s="341" t="str">
        <f t="shared" si="92"/>
        <v/>
      </c>
      <c r="AO114" s="342" t="str">
        <f t="shared" si="93"/>
        <v/>
      </c>
      <c r="AP114" s="339" t="str">
        <f t="shared" si="94"/>
        <v/>
      </c>
      <c r="AQ114" s="340" t="str">
        <f t="shared" si="95"/>
        <v/>
      </c>
      <c r="AR114" s="342" t="str">
        <f t="shared" si="96"/>
        <v/>
      </c>
      <c r="AS114" s="339" t="str">
        <f t="shared" si="97"/>
        <v/>
      </c>
      <c r="AT114" s="340" t="str">
        <f t="shared" si="98"/>
        <v/>
      </c>
      <c r="AU114" s="342" t="str">
        <f t="shared" si="99"/>
        <v/>
      </c>
      <c r="AV114" s="339" t="str">
        <f t="shared" si="100"/>
        <v/>
      </c>
      <c r="AW114" s="340" t="str">
        <f t="shared" si="101"/>
        <v/>
      </c>
      <c r="AX114" s="343"/>
      <c r="AY114" s="340" t="str">
        <f t="shared" si="102"/>
        <v/>
      </c>
      <c r="AZ114" s="340" t="str">
        <f t="shared" si="103"/>
        <v/>
      </c>
      <c r="BA114" s="344" t="str">
        <f t="shared" si="104"/>
        <v/>
      </c>
      <c r="BB114" s="345" t="str">
        <f t="shared" si="105"/>
        <v/>
      </c>
      <c r="BC114" s="346" t="str">
        <f t="shared" si="106"/>
        <v/>
      </c>
      <c r="BD114" s="344" t="str">
        <f t="shared" si="107"/>
        <v/>
      </c>
      <c r="BE114" s="345" t="str">
        <f t="shared" si="108"/>
        <v/>
      </c>
      <c r="BF114" s="346" t="str">
        <f t="shared" si="109"/>
        <v/>
      </c>
      <c r="BG114" s="344" t="str">
        <f t="shared" si="110"/>
        <v/>
      </c>
      <c r="BH114" s="347" t="str">
        <f t="shared" si="111"/>
        <v/>
      </c>
      <c r="BI114" s="348" t="str">
        <f t="shared" si="112"/>
        <v/>
      </c>
      <c r="BJ114" s="348" t="str">
        <f t="shared" si="113"/>
        <v/>
      </c>
      <c r="BK114" s="486" t="str">
        <f t="shared" si="114"/>
        <v/>
      </c>
      <c r="BL114" s="349" t="str">
        <f t="shared" si="121"/>
        <v/>
      </c>
      <c r="BM114" s="135" t="str">
        <f t="shared" si="122"/>
        <v/>
      </c>
      <c r="BN114" s="136" t="str">
        <f t="shared" si="123"/>
        <v/>
      </c>
      <c r="BO114" s="137" t="str">
        <f t="shared" si="124"/>
        <v/>
      </c>
      <c r="BP114" s="135" t="str">
        <f t="shared" si="125"/>
        <v/>
      </c>
      <c r="BQ114" s="136" t="str">
        <f t="shared" si="126"/>
        <v/>
      </c>
      <c r="BR114" s="137" t="str">
        <f t="shared" si="127"/>
        <v/>
      </c>
      <c r="BS114" s="135" t="str">
        <f t="shared" si="128"/>
        <v/>
      </c>
      <c r="BT114" s="140" t="str">
        <f t="shared" si="129"/>
        <v/>
      </c>
      <c r="BU114" s="348" t="str">
        <f t="shared" si="115"/>
        <v/>
      </c>
      <c r="BV114" s="348" t="str">
        <f t="shared" si="116"/>
        <v/>
      </c>
      <c r="BW114" s="348" t="str">
        <f t="shared" si="117"/>
        <v/>
      </c>
      <c r="BX114" s="350" t="str">
        <f t="shared" si="118"/>
        <v/>
      </c>
      <c r="BY114" s="351" t="str">
        <f t="shared" si="119"/>
        <v/>
      </c>
    </row>
    <row r="115" spans="1:77" s="5" customFormat="1" ht="15.6" x14ac:dyDescent="0.3">
      <c r="A115" s="141">
        <v>94</v>
      </c>
      <c r="B115" s="333"/>
      <c r="C115" s="22"/>
      <c r="D115" s="754"/>
      <c r="E115" s="756"/>
      <c r="F115" s="758"/>
      <c r="G115" s="49"/>
      <c r="H115" s="334"/>
      <c r="I115" s="334"/>
      <c r="J115" s="335"/>
      <c r="K115" s="336"/>
      <c r="L115" s="38" t="str">
        <f t="shared" si="65"/>
        <v/>
      </c>
      <c r="M115" s="38" t="str">
        <f t="shared" si="66"/>
        <v/>
      </c>
      <c r="N115" s="38" t="str">
        <f t="shared" si="67"/>
        <v/>
      </c>
      <c r="O115" s="39" t="str">
        <f t="shared" si="68"/>
        <v/>
      </c>
      <c r="P115" s="40" t="str">
        <f t="shared" si="120"/>
        <v/>
      </c>
      <c r="Q115" s="77" t="str">
        <f t="shared" si="69"/>
        <v/>
      </c>
      <c r="R115" s="337" t="str">
        <f t="shared" si="70"/>
        <v/>
      </c>
      <c r="S115" s="40" t="str">
        <f t="shared" si="71"/>
        <v/>
      </c>
      <c r="T115" s="77" t="str">
        <f t="shared" si="72"/>
        <v/>
      </c>
      <c r="U115" s="337" t="str">
        <f t="shared" si="73"/>
        <v/>
      </c>
      <c r="V115" s="40" t="str">
        <f t="shared" si="74"/>
        <v/>
      </c>
      <c r="W115" s="77" t="str">
        <f t="shared" si="75"/>
        <v/>
      </c>
      <c r="X115" s="41" t="str">
        <f t="shared" si="76"/>
        <v/>
      </c>
      <c r="Y115" s="41" t="str">
        <f t="shared" si="77"/>
        <v/>
      </c>
      <c r="Z115" s="41" t="str">
        <f t="shared" si="78"/>
        <v/>
      </c>
      <c r="AA115" s="42" t="str">
        <f t="shared" si="79"/>
        <v/>
      </c>
      <c r="AB115" s="338">
        <f t="shared" si="80"/>
        <v>0</v>
      </c>
      <c r="AC115" s="338" t="str">
        <f t="shared" si="81"/>
        <v/>
      </c>
      <c r="AD115" s="338" t="str">
        <f t="shared" si="82"/>
        <v/>
      </c>
      <c r="AE115" s="339" t="str">
        <f t="shared" si="83"/>
        <v/>
      </c>
      <c r="AF115" s="339" t="str">
        <f t="shared" si="84"/>
        <v/>
      </c>
      <c r="AG115" s="340" t="str">
        <f t="shared" si="85"/>
        <v/>
      </c>
      <c r="AH115" s="339" t="str">
        <f t="shared" si="86"/>
        <v/>
      </c>
      <c r="AI115" s="339" t="str">
        <f t="shared" si="87"/>
        <v/>
      </c>
      <c r="AJ115" s="340" t="str">
        <f t="shared" si="88"/>
        <v/>
      </c>
      <c r="AK115" s="339" t="str">
        <f t="shared" si="89"/>
        <v/>
      </c>
      <c r="AL115" s="339" t="str">
        <f t="shared" si="90"/>
        <v/>
      </c>
      <c r="AM115" s="340" t="str">
        <f t="shared" si="91"/>
        <v/>
      </c>
      <c r="AN115" s="341" t="str">
        <f t="shared" si="92"/>
        <v/>
      </c>
      <c r="AO115" s="342" t="str">
        <f t="shared" si="93"/>
        <v/>
      </c>
      <c r="AP115" s="339" t="str">
        <f t="shared" si="94"/>
        <v/>
      </c>
      <c r="AQ115" s="340" t="str">
        <f t="shared" si="95"/>
        <v/>
      </c>
      <c r="AR115" s="342" t="str">
        <f t="shared" si="96"/>
        <v/>
      </c>
      <c r="AS115" s="339" t="str">
        <f t="shared" si="97"/>
        <v/>
      </c>
      <c r="AT115" s="340" t="str">
        <f t="shared" si="98"/>
        <v/>
      </c>
      <c r="AU115" s="342" t="str">
        <f t="shared" si="99"/>
        <v/>
      </c>
      <c r="AV115" s="339" t="str">
        <f t="shared" si="100"/>
        <v/>
      </c>
      <c r="AW115" s="340" t="str">
        <f t="shared" si="101"/>
        <v/>
      </c>
      <c r="AX115" s="343"/>
      <c r="AY115" s="340" t="str">
        <f t="shared" si="102"/>
        <v/>
      </c>
      <c r="AZ115" s="340" t="str">
        <f t="shared" si="103"/>
        <v/>
      </c>
      <c r="BA115" s="344" t="str">
        <f t="shared" si="104"/>
        <v/>
      </c>
      <c r="BB115" s="345" t="str">
        <f t="shared" si="105"/>
        <v/>
      </c>
      <c r="BC115" s="346" t="str">
        <f t="shared" si="106"/>
        <v/>
      </c>
      <c r="BD115" s="344" t="str">
        <f t="shared" si="107"/>
        <v/>
      </c>
      <c r="BE115" s="345" t="str">
        <f t="shared" si="108"/>
        <v/>
      </c>
      <c r="BF115" s="346" t="str">
        <f t="shared" si="109"/>
        <v/>
      </c>
      <c r="BG115" s="344" t="str">
        <f t="shared" si="110"/>
        <v/>
      </c>
      <c r="BH115" s="347" t="str">
        <f t="shared" si="111"/>
        <v/>
      </c>
      <c r="BI115" s="348" t="str">
        <f t="shared" si="112"/>
        <v/>
      </c>
      <c r="BJ115" s="348" t="str">
        <f t="shared" si="113"/>
        <v/>
      </c>
      <c r="BK115" s="486" t="str">
        <f t="shared" si="114"/>
        <v/>
      </c>
      <c r="BL115" s="349" t="str">
        <f t="shared" si="121"/>
        <v/>
      </c>
      <c r="BM115" s="135" t="str">
        <f t="shared" si="122"/>
        <v/>
      </c>
      <c r="BN115" s="136" t="str">
        <f t="shared" si="123"/>
        <v/>
      </c>
      <c r="BO115" s="137" t="str">
        <f t="shared" si="124"/>
        <v/>
      </c>
      <c r="BP115" s="135" t="str">
        <f t="shared" si="125"/>
        <v/>
      </c>
      <c r="BQ115" s="136" t="str">
        <f t="shared" si="126"/>
        <v/>
      </c>
      <c r="BR115" s="137" t="str">
        <f t="shared" si="127"/>
        <v/>
      </c>
      <c r="BS115" s="135" t="str">
        <f t="shared" si="128"/>
        <v/>
      </c>
      <c r="BT115" s="140" t="str">
        <f t="shared" si="129"/>
        <v/>
      </c>
      <c r="BU115" s="348" t="str">
        <f t="shared" si="115"/>
        <v/>
      </c>
      <c r="BV115" s="348" t="str">
        <f t="shared" si="116"/>
        <v/>
      </c>
      <c r="BW115" s="348" t="str">
        <f t="shared" si="117"/>
        <v/>
      </c>
      <c r="BX115" s="350" t="str">
        <f t="shared" si="118"/>
        <v/>
      </c>
      <c r="BY115" s="351" t="str">
        <f t="shared" si="119"/>
        <v/>
      </c>
    </row>
    <row r="116" spans="1:77" s="5" customFormat="1" ht="15.6" x14ac:dyDescent="0.3">
      <c r="A116" s="141">
        <v>95</v>
      </c>
      <c r="B116" s="333"/>
      <c r="C116" s="22"/>
      <c r="D116" s="754"/>
      <c r="E116" s="756"/>
      <c r="F116" s="758"/>
      <c r="G116" s="49"/>
      <c r="H116" s="334"/>
      <c r="I116" s="334"/>
      <c r="J116" s="335"/>
      <c r="K116" s="336"/>
      <c r="L116" s="38" t="str">
        <f t="shared" si="65"/>
        <v/>
      </c>
      <c r="M116" s="38" t="str">
        <f t="shared" si="66"/>
        <v/>
      </c>
      <c r="N116" s="38" t="str">
        <f t="shared" si="67"/>
        <v/>
      </c>
      <c r="O116" s="39" t="str">
        <f t="shared" si="68"/>
        <v/>
      </c>
      <c r="P116" s="40" t="str">
        <f t="shared" si="120"/>
        <v/>
      </c>
      <c r="Q116" s="77" t="str">
        <f t="shared" si="69"/>
        <v/>
      </c>
      <c r="R116" s="337" t="str">
        <f t="shared" si="70"/>
        <v/>
      </c>
      <c r="S116" s="40" t="str">
        <f t="shared" si="71"/>
        <v/>
      </c>
      <c r="T116" s="77" t="str">
        <f t="shared" si="72"/>
        <v/>
      </c>
      <c r="U116" s="337" t="str">
        <f t="shared" si="73"/>
        <v/>
      </c>
      <c r="V116" s="40" t="str">
        <f t="shared" si="74"/>
        <v/>
      </c>
      <c r="W116" s="77" t="str">
        <f t="shared" si="75"/>
        <v/>
      </c>
      <c r="X116" s="41" t="str">
        <f t="shared" si="76"/>
        <v/>
      </c>
      <c r="Y116" s="41" t="str">
        <f t="shared" si="77"/>
        <v/>
      </c>
      <c r="Z116" s="41" t="str">
        <f t="shared" si="78"/>
        <v/>
      </c>
      <c r="AA116" s="42" t="str">
        <f t="shared" si="79"/>
        <v/>
      </c>
      <c r="AB116" s="338">
        <f t="shared" si="80"/>
        <v>0</v>
      </c>
      <c r="AC116" s="338" t="str">
        <f t="shared" si="81"/>
        <v/>
      </c>
      <c r="AD116" s="338" t="str">
        <f t="shared" si="82"/>
        <v/>
      </c>
      <c r="AE116" s="339" t="str">
        <f t="shared" si="83"/>
        <v/>
      </c>
      <c r="AF116" s="339" t="str">
        <f t="shared" si="84"/>
        <v/>
      </c>
      <c r="AG116" s="340" t="str">
        <f t="shared" si="85"/>
        <v/>
      </c>
      <c r="AH116" s="339" t="str">
        <f t="shared" si="86"/>
        <v/>
      </c>
      <c r="AI116" s="339" t="str">
        <f t="shared" si="87"/>
        <v/>
      </c>
      <c r="AJ116" s="340" t="str">
        <f t="shared" si="88"/>
        <v/>
      </c>
      <c r="AK116" s="339" t="str">
        <f t="shared" si="89"/>
        <v/>
      </c>
      <c r="AL116" s="339" t="str">
        <f t="shared" si="90"/>
        <v/>
      </c>
      <c r="AM116" s="340" t="str">
        <f t="shared" si="91"/>
        <v/>
      </c>
      <c r="AN116" s="341" t="str">
        <f t="shared" si="92"/>
        <v/>
      </c>
      <c r="AO116" s="342" t="str">
        <f t="shared" si="93"/>
        <v/>
      </c>
      <c r="AP116" s="339" t="str">
        <f t="shared" si="94"/>
        <v/>
      </c>
      <c r="AQ116" s="340" t="str">
        <f t="shared" si="95"/>
        <v/>
      </c>
      <c r="AR116" s="342" t="str">
        <f t="shared" si="96"/>
        <v/>
      </c>
      <c r="AS116" s="339" t="str">
        <f t="shared" si="97"/>
        <v/>
      </c>
      <c r="AT116" s="340" t="str">
        <f t="shared" si="98"/>
        <v/>
      </c>
      <c r="AU116" s="342" t="str">
        <f t="shared" si="99"/>
        <v/>
      </c>
      <c r="AV116" s="339" t="str">
        <f t="shared" si="100"/>
        <v/>
      </c>
      <c r="AW116" s="340" t="str">
        <f t="shared" si="101"/>
        <v/>
      </c>
      <c r="AX116" s="343"/>
      <c r="AY116" s="340" t="str">
        <f t="shared" si="102"/>
        <v/>
      </c>
      <c r="AZ116" s="340" t="str">
        <f t="shared" si="103"/>
        <v/>
      </c>
      <c r="BA116" s="344" t="str">
        <f t="shared" si="104"/>
        <v/>
      </c>
      <c r="BB116" s="345" t="str">
        <f t="shared" si="105"/>
        <v/>
      </c>
      <c r="BC116" s="346" t="str">
        <f t="shared" si="106"/>
        <v/>
      </c>
      <c r="BD116" s="344" t="str">
        <f t="shared" si="107"/>
        <v/>
      </c>
      <c r="BE116" s="345" t="str">
        <f t="shared" si="108"/>
        <v/>
      </c>
      <c r="BF116" s="346" t="str">
        <f t="shared" si="109"/>
        <v/>
      </c>
      <c r="BG116" s="344" t="str">
        <f t="shared" si="110"/>
        <v/>
      </c>
      <c r="BH116" s="347" t="str">
        <f t="shared" si="111"/>
        <v/>
      </c>
      <c r="BI116" s="348" t="str">
        <f t="shared" si="112"/>
        <v/>
      </c>
      <c r="BJ116" s="348" t="str">
        <f t="shared" si="113"/>
        <v/>
      </c>
      <c r="BK116" s="486" t="str">
        <f t="shared" si="114"/>
        <v/>
      </c>
      <c r="BL116" s="349" t="str">
        <f t="shared" si="121"/>
        <v/>
      </c>
      <c r="BM116" s="135" t="str">
        <f t="shared" si="122"/>
        <v/>
      </c>
      <c r="BN116" s="136" t="str">
        <f t="shared" si="123"/>
        <v/>
      </c>
      <c r="BO116" s="137" t="str">
        <f t="shared" si="124"/>
        <v/>
      </c>
      <c r="BP116" s="135" t="str">
        <f t="shared" si="125"/>
        <v/>
      </c>
      <c r="BQ116" s="136" t="str">
        <f t="shared" si="126"/>
        <v/>
      </c>
      <c r="BR116" s="137" t="str">
        <f t="shared" si="127"/>
        <v/>
      </c>
      <c r="BS116" s="135" t="str">
        <f t="shared" si="128"/>
        <v/>
      </c>
      <c r="BT116" s="140" t="str">
        <f t="shared" si="129"/>
        <v/>
      </c>
      <c r="BU116" s="348" t="str">
        <f t="shared" si="115"/>
        <v/>
      </c>
      <c r="BV116" s="348" t="str">
        <f t="shared" si="116"/>
        <v/>
      </c>
      <c r="BW116" s="348" t="str">
        <f t="shared" si="117"/>
        <v/>
      </c>
      <c r="BX116" s="350" t="str">
        <f t="shared" si="118"/>
        <v/>
      </c>
      <c r="BY116" s="351" t="str">
        <f t="shared" si="119"/>
        <v/>
      </c>
    </row>
    <row r="117" spans="1:77" s="5" customFormat="1" ht="15.6" x14ac:dyDescent="0.3">
      <c r="A117" s="141">
        <v>96</v>
      </c>
      <c r="B117" s="333"/>
      <c r="C117" s="22"/>
      <c r="D117" s="754"/>
      <c r="E117" s="756"/>
      <c r="F117" s="758"/>
      <c r="G117" s="49"/>
      <c r="H117" s="334"/>
      <c r="I117" s="334"/>
      <c r="J117" s="335"/>
      <c r="K117" s="336"/>
      <c r="L117" s="38" t="str">
        <f t="shared" si="65"/>
        <v/>
      </c>
      <c r="M117" s="38" t="str">
        <f t="shared" si="66"/>
        <v/>
      </c>
      <c r="N117" s="38" t="str">
        <f t="shared" si="67"/>
        <v/>
      </c>
      <c r="O117" s="39" t="str">
        <f t="shared" si="68"/>
        <v/>
      </c>
      <c r="P117" s="40" t="str">
        <f t="shared" si="120"/>
        <v/>
      </c>
      <c r="Q117" s="77" t="str">
        <f t="shared" si="69"/>
        <v/>
      </c>
      <c r="R117" s="337" t="str">
        <f t="shared" si="70"/>
        <v/>
      </c>
      <c r="S117" s="40" t="str">
        <f t="shared" si="71"/>
        <v/>
      </c>
      <c r="T117" s="77" t="str">
        <f t="shared" si="72"/>
        <v/>
      </c>
      <c r="U117" s="337" t="str">
        <f t="shared" si="73"/>
        <v/>
      </c>
      <c r="V117" s="40" t="str">
        <f t="shared" si="74"/>
        <v/>
      </c>
      <c r="W117" s="77" t="str">
        <f t="shared" si="75"/>
        <v/>
      </c>
      <c r="X117" s="41" t="str">
        <f t="shared" si="76"/>
        <v/>
      </c>
      <c r="Y117" s="41" t="str">
        <f t="shared" si="77"/>
        <v/>
      </c>
      <c r="Z117" s="41" t="str">
        <f t="shared" si="78"/>
        <v/>
      </c>
      <c r="AA117" s="42" t="str">
        <f t="shared" si="79"/>
        <v/>
      </c>
      <c r="AB117" s="338">
        <f t="shared" si="80"/>
        <v>0</v>
      </c>
      <c r="AC117" s="338" t="str">
        <f t="shared" si="81"/>
        <v/>
      </c>
      <c r="AD117" s="338" t="str">
        <f t="shared" si="82"/>
        <v/>
      </c>
      <c r="AE117" s="339" t="str">
        <f t="shared" si="83"/>
        <v/>
      </c>
      <c r="AF117" s="339" t="str">
        <f t="shared" si="84"/>
        <v/>
      </c>
      <c r="AG117" s="340" t="str">
        <f t="shared" si="85"/>
        <v/>
      </c>
      <c r="AH117" s="339" t="str">
        <f t="shared" si="86"/>
        <v/>
      </c>
      <c r="AI117" s="339" t="str">
        <f t="shared" si="87"/>
        <v/>
      </c>
      <c r="AJ117" s="340" t="str">
        <f t="shared" si="88"/>
        <v/>
      </c>
      <c r="AK117" s="339" t="str">
        <f t="shared" si="89"/>
        <v/>
      </c>
      <c r="AL117" s="339" t="str">
        <f t="shared" si="90"/>
        <v/>
      </c>
      <c r="AM117" s="340" t="str">
        <f t="shared" si="91"/>
        <v/>
      </c>
      <c r="AN117" s="341" t="str">
        <f t="shared" si="92"/>
        <v/>
      </c>
      <c r="AO117" s="342" t="str">
        <f t="shared" si="93"/>
        <v/>
      </c>
      <c r="AP117" s="339" t="str">
        <f t="shared" si="94"/>
        <v/>
      </c>
      <c r="AQ117" s="340" t="str">
        <f t="shared" si="95"/>
        <v/>
      </c>
      <c r="AR117" s="342" t="str">
        <f t="shared" si="96"/>
        <v/>
      </c>
      <c r="AS117" s="339" t="str">
        <f t="shared" si="97"/>
        <v/>
      </c>
      <c r="AT117" s="340" t="str">
        <f t="shared" si="98"/>
        <v/>
      </c>
      <c r="AU117" s="342" t="str">
        <f t="shared" si="99"/>
        <v/>
      </c>
      <c r="AV117" s="339" t="str">
        <f t="shared" si="100"/>
        <v/>
      </c>
      <c r="AW117" s="340" t="str">
        <f t="shared" si="101"/>
        <v/>
      </c>
      <c r="AX117" s="343"/>
      <c r="AY117" s="340" t="str">
        <f t="shared" si="102"/>
        <v/>
      </c>
      <c r="AZ117" s="340" t="str">
        <f t="shared" si="103"/>
        <v/>
      </c>
      <c r="BA117" s="344" t="str">
        <f t="shared" si="104"/>
        <v/>
      </c>
      <c r="BB117" s="345" t="str">
        <f t="shared" si="105"/>
        <v/>
      </c>
      <c r="BC117" s="346" t="str">
        <f t="shared" si="106"/>
        <v/>
      </c>
      <c r="BD117" s="344" t="str">
        <f t="shared" si="107"/>
        <v/>
      </c>
      <c r="BE117" s="345" t="str">
        <f t="shared" si="108"/>
        <v/>
      </c>
      <c r="BF117" s="346" t="str">
        <f t="shared" si="109"/>
        <v/>
      </c>
      <c r="BG117" s="344" t="str">
        <f t="shared" si="110"/>
        <v/>
      </c>
      <c r="BH117" s="347" t="str">
        <f t="shared" si="111"/>
        <v/>
      </c>
      <c r="BI117" s="348" t="str">
        <f t="shared" si="112"/>
        <v/>
      </c>
      <c r="BJ117" s="348" t="str">
        <f t="shared" si="113"/>
        <v/>
      </c>
      <c r="BK117" s="486" t="str">
        <f t="shared" si="114"/>
        <v/>
      </c>
      <c r="BL117" s="349" t="str">
        <f t="shared" si="121"/>
        <v/>
      </c>
      <c r="BM117" s="135" t="str">
        <f t="shared" si="122"/>
        <v/>
      </c>
      <c r="BN117" s="136" t="str">
        <f t="shared" si="123"/>
        <v/>
      </c>
      <c r="BO117" s="137" t="str">
        <f t="shared" si="124"/>
        <v/>
      </c>
      <c r="BP117" s="135" t="str">
        <f t="shared" si="125"/>
        <v/>
      </c>
      <c r="BQ117" s="136" t="str">
        <f t="shared" si="126"/>
        <v/>
      </c>
      <c r="BR117" s="137" t="str">
        <f t="shared" si="127"/>
        <v/>
      </c>
      <c r="BS117" s="135" t="str">
        <f t="shared" si="128"/>
        <v/>
      </c>
      <c r="BT117" s="140" t="str">
        <f t="shared" si="129"/>
        <v/>
      </c>
      <c r="BU117" s="348" t="str">
        <f t="shared" si="115"/>
        <v/>
      </c>
      <c r="BV117" s="348" t="str">
        <f t="shared" si="116"/>
        <v/>
      </c>
      <c r="BW117" s="348" t="str">
        <f t="shared" si="117"/>
        <v/>
      </c>
      <c r="BX117" s="350" t="str">
        <f t="shared" si="118"/>
        <v/>
      </c>
      <c r="BY117" s="351" t="str">
        <f t="shared" si="119"/>
        <v/>
      </c>
    </row>
    <row r="118" spans="1:77" s="5" customFormat="1" ht="15.6" x14ac:dyDescent="0.3">
      <c r="A118" s="141">
        <v>97</v>
      </c>
      <c r="B118" s="333"/>
      <c r="C118" s="22"/>
      <c r="D118" s="754"/>
      <c r="E118" s="756"/>
      <c r="F118" s="758"/>
      <c r="G118" s="49"/>
      <c r="H118" s="334"/>
      <c r="I118" s="334"/>
      <c r="J118" s="335"/>
      <c r="K118" s="336"/>
      <c r="L118" s="38" t="str">
        <f t="shared" si="65"/>
        <v/>
      </c>
      <c r="M118" s="38" t="str">
        <f t="shared" si="66"/>
        <v/>
      </c>
      <c r="N118" s="38" t="str">
        <f t="shared" si="67"/>
        <v/>
      </c>
      <c r="O118" s="39" t="str">
        <f t="shared" si="68"/>
        <v/>
      </c>
      <c r="P118" s="40" t="str">
        <f t="shared" si="120"/>
        <v/>
      </c>
      <c r="Q118" s="77" t="str">
        <f t="shared" si="69"/>
        <v/>
      </c>
      <c r="R118" s="337" t="str">
        <f t="shared" si="70"/>
        <v/>
      </c>
      <c r="S118" s="40" t="str">
        <f t="shared" si="71"/>
        <v/>
      </c>
      <c r="T118" s="77" t="str">
        <f t="shared" si="72"/>
        <v/>
      </c>
      <c r="U118" s="337" t="str">
        <f t="shared" si="73"/>
        <v/>
      </c>
      <c r="V118" s="40" t="str">
        <f t="shared" si="74"/>
        <v/>
      </c>
      <c r="W118" s="77" t="str">
        <f t="shared" si="75"/>
        <v/>
      </c>
      <c r="X118" s="41" t="str">
        <f t="shared" si="76"/>
        <v/>
      </c>
      <c r="Y118" s="41" t="str">
        <f t="shared" si="77"/>
        <v/>
      </c>
      <c r="Z118" s="41" t="str">
        <f t="shared" si="78"/>
        <v/>
      </c>
      <c r="AA118" s="42" t="str">
        <f t="shared" si="79"/>
        <v/>
      </c>
      <c r="AB118" s="338">
        <f t="shared" si="80"/>
        <v>0</v>
      </c>
      <c r="AC118" s="338" t="str">
        <f t="shared" si="81"/>
        <v/>
      </c>
      <c r="AD118" s="338" t="str">
        <f t="shared" si="82"/>
        <v/>
      </c>
      <c r="AE118" s="339" t="str">
        <f t="shared" si="83"/>
        <v/>
      </c>
      <c r="AF118" s="339" t="str">
        <f t="shared" si="84"/>
        <v/>
      </c>
      <c r="AG118" s="340" t="str">
        <f t="shared" si="85"/>
        <v/>
      </c>
      <c r="AH118" s="339" t="str">
        <f t="shared" si="86"/>
        <v/>
      </c>
      <c r="AI118" s="339" t="str">
        <f t="shared" si="87"/>
        <v/>
      </c>
      <c r="AJ118" s="340" t="str">
        <f t="shared" si="88"/>
        <v/>
      </c>
      <c r="AK118" s="339" t="str">
        <f t="shared" si="89"/>
        <v/>
      </c>
      <c r="AL118" s="339" t="str">
        <f t="shared" si="90"/>
        <v/>
      </c>
      <c r="AM118" s="340" t="str">
        <f t="shared" si="91"/>
        <v/>
      </c>
      <c r="AN118" s="341" t="str">
        <f t="shared" si="92"/>
        <v/>
      </c>
      <c r="AO118" s="342" t="str">
        <f t="shared" si="93"/>
        <v/>
      </c>
      <c r="AP118" s="339" t="str">
        <f t="shared" si="94"/>
        <v/>
      </c>
      <c r="AQ118" s="340" t="str">
        <f t="shared" si="95"/>
        <v/>
      </c>
      <c r="AR118" s="342" t="str">
        <f t="shared" si="96"/>
        <v/>
      </c>
      <c r="AS118" s="339" t="str">
        <f t="shared" si="97"/>
        <v/>
      </c>
      <c r="AT118" s="340" t="str">
        <f t="shared" si="98"/>
        <v/>
      </c>
      <c r="AU118" s="342" t="str">
        <f t="shared" si="99"/>
        <v/>
      </c>
      <c r="AV118" s="339" t="str">
        <f t="shared" si="100"/>
        <v/>
      </c>
      <c r="AW118" s="340" t="str">
        <f t="shared" si="101"/>
        <v/>
      </c>
      <c r="AX118" s="343"/>
      <c r="AY118" s="340" t="str">
        <f t="shared" si="102"/>
        <v/>
      </c>
      <c r="AZ118" s="340" t="str">
        <f t="shared" si="103"/>
        <v/>
      </c>
      <c r="BA118" s="344" t="str">
        <f t="shared" si="104"/>
        <v/>
      </c>
      <c r="BB118" s="345" t="str">
        <f t="shared" si="105"/>
        <v/>
      </c>
      <c r="BC118" s="346" t="str">
        <f t="shared" si="106"/>
        <v/>
      </c>
      <c r="BD118" s="344" t="str">
        <f t="shared" si="107"/>
        <v/>
      </c>
      <c r="BE118" s="345" t="str">
        <f t="shared" si="108"/>
        <v/>
      </c>
      <c r="BF118" s="346" t="str">
        <f t="shared" si="109"/>
        <v/>
      </c>
      <c r="BG118" s="344" t="str">
        <f t="shared" si="110"/>
        <v/>
      </c>
      <c r="BH118" s="347" t="str">
        <f t="shared" si="111"/>
        <v/>
      </c>
      <c r="BI118" s="348" t="str">
        <f t="shared" si="112"/>
        <v/>
      </c>
      <c r="BJ118" s="348" t="str">
        <f t="shared" si="113"/>
        <v/>
      </c>
      <c r="BK118" s="486" t="str">
        <f t="shared" si="114"/>
        <v/>
      </c>
      <c r="BL118" s="349" t="str">
        <f t="shared" si="121"/>
        <v/>
      </c>
      <c r="BM118" s="135" t="str">
        <f t="shared" si="122"/>
        <v/>
      </c>
      <c r="BN118" s="136" t="str">
        <f t="shared" si="123"/>
        <v/>
      </c>
      <c r="BO118" s="137" t="str">
        <f t="shared" si="124"/>
        <v/>
      </c>
      <c r="BP118" s="135" t="str">
        <f t="shared" si="125"/>
        <v/>
      </c>
      <c r="BQ118" s="136" t="str">
        <f t="shared" si="126"/>
        <v/>
      </c>
      <c r="BR118" s="137" t="str">
        <f t="shared" si="127"/>
        <v/>
      </c>
      <c r="BS118" s="135" t="str">
        <f t="shared" si="128"/>
        <v/>
      </c>
      <c r="BT118" s="140" t="str">
        <f t="shared" si="129"/>
        <v/>
      </c>
      <c r="BU118" s="348" t="str">
        <f t="shared" si="115"/>
        <v/>
      </c>
      <c r="BV118" s="348" t="str">
        <f t="shared" si="116"/>
        <v/>
      </c>
      <c r="BW118" s="348" t="str">
        <f t="shared" si="117"/>
        <v/>
      </c>
      <c r="BX118" s="350" t="str">
        <f t="shared" si="118"/>
        <v/>
      </c>
      <c r="BY118" s="351" t="str">
        <f t="shared" si="119"/>
        <v/>
      </c>
    </row>
    <row r="119" spans="1:77" s="5" customFormat="1" ht="15.6" x14ac:dyDescent="0.3">
      <c r="A119" s="141">
        <v>98</v>
      </c>
      <c r="B119" s="333"/>
      <c r="C119" s="22"/>
      <c r="D119" s="754"/>
      <c r="E119" s="756"/>
      <c r="F119" s="758"/>
      <c r="G119" s="49"/>
      <c r="H119" s="334"/>
      <c r="I119" s="334"/>
      <c r="J119" s="335"/>
      <c r="K119" s="336"/>
      <c r="L119" s="38" t="str">
        <f t="shared" si="65"/>
        <v/>
      </c>
      <c r="M119" s="38" t="str">
        <f t="shared" si="66"/>
        <v/>
      </c>
      <c r="N119" s="38" t="str">
        <f t="shared" si="67"/>
        <v/>
      </c>
      <c r="O119" s="39" t="str">
        <f t="shared" si="68"/>
        <v/>
      </c>
      <c r="P119" s="40" t="str">
        <f t="shared" si="120"/>
        <v/>
      </c>
      <c r="Q119" s="77" t="str">
        <f t="shared" si="69"/>
        <v/>
      </c>
      <c r="R119" s="337" t="str">
        <f t="shared" si="70"/>
        <v/>
      </c>
      <c r="S119" s="40" t="str">
        <f t="shared" si="71"/>
        <v/>
      </c>
      <c r="T119" s="77" t="str">
        <f t="shared" si="72"/>
        <v/>
      </c>
      <c r="U119" s="337" t="str">
        <f t="shared" si="73"/>
        <v/>
      </c>
      <c r="V119" s="40" t="str">
        <f t="shared" si="74"/>
        <v/>
      </c>
      <c r="W119" s="77" t="str">
        <f t="shared" si="75"/>
        <v/>
      </c>
      <c r="X119" s="41" t="str">
        <f t="shared" si="76"/>
        <v/>
      </c>
      <c r="Y119" s="41" t="str">
        <f t="shared" si="77"/>
        <v/>
      </c>
      <c r="Z119" s="41" t="str">
        <f t="shared" si="78"/>
        <v/>
      </c>
      <c r="AA119" s="42" t="str">
        <f t="shared" si="79"/>
        <v/>
      </c>
      <c r="AB119" s="338">
        <f t="shared" si="80"/>
        <v>0</v>
      </c>
      <c r="AC119" s="338" t="str">
        <f t="shared" si="81"/>
        <v/>
      </c>
      <c r="AD119" s="338" t="str">
        <f t="shared" si="82"/>
        <v/>
      </c>
      <c r="AE119" s="339" t="str">
        <f t="shared" si="83"/>
        <v/>
      </c>
      <c r="AF119" s="339" t="str">
        <f t="shared" si="84"/>
        <v/>
      </c>
      <c r="AG119" s="340" t="str">
        <f t="shared" si="85"/>
        <v/>
      </c>
      <c r="AH119" s="339" t="str">
        <f t="shared" si="86"/>
        <v/>
      </c>
      <c r="AI119" s="339" t="str">
        <f t="shared" si="87"/>
        <v/>
      </c>
      <c r="AJ119" s="340" t="str">
        <f t="shared" si="88"/>
        <v/>
      </c>
      <c r="AK119" s="339" t="str">
        <f t="shared" si="89"/>
        <v/>
      </c>
      <c r="AL119" s="339" t="str">
        <f t="shared" si="90"/>
        <v/>
      </c>
      <c r="AM119" s="340" t="str">
        <f t="shared" si="91"/>
        <v/>
      </c>
      <c r="AN119" s="341" t="str">
        <f t="shared" si="92"/>
        <v/>
      </c>
      <c r="AO119" s="342" t="str">
        <f t="shared" si="93"/>
        <v/>
      </c>
      <c r="AP119" s="339" t="str">
        <f t="shared" si="94"/>
        <v/>
      </c>
      <c r="AQ119" s="340" t="str">
        <f t="shared" si="95"/>
        <v/>
      </c>
      <c r="AR119" s="342" t="str">
        <f t="shared" si="96"/>
        <v/>
      </c>
      <c r="AS119" s="339" t="str">
        <f t="shared" si="97"/>
        <v/>
      </c>
      <c r="AT119" s="340" t="str">
        <f t="shared" si="98"/>
        <v/>
      </c>
      <c r="AU119" s="342" t="str">
        <f t="shared" si="99"/>
        <v/>
      </c>
      <c r="AV119" s="339" t="str">
        <f t="shared" si="100"/>
        <v/>
      </c>
      <c r="AW119" s="340" t="str">
        <f t="shared" si="101"/>
        <v/>
      </c>
      <c r="AX119" s="343"/>
      <c r="AY119" s="340" t="str">
        <f t="shared" si="102"/>
        <v/>
      </c>
      <c r="AZ119" s="340" t="str">
        <f t="shared" si="103"/>
        <v/>
      </c>
      <c r="BA119" s="344" t="str">
        <f t="shared" si="104"/>
        <v/>
      </c>
      <c r="BB119" s="345" t="str">
        <f t="shared" si="105"/>
        <v/>
      </c>
      <c r="BC119" s="346" t="str">
        <f t="shared" si="106"/>
        <v/>
      </c>
      <c r="BD119" s="344" t="str">
        <f t="shared" si="107"/>
        <v/>
      </c>
      <c r="BE119" s="345" t="str">
        <f t="shared" si="108"/>
        <v/>
      </c>
      <c r="BF119" s="346" t="str">
        <f t="shared" si="109"/>
        <v/>
      </c>
      <c r="BG119" s="344" t="str">
        <f t="shared" si="110"/>
        <v/>
      </c>
      <c r="BH119" s="347" t="str">
        <f t="shared" si="111"/>
        <v/>
      </c>
      <c r="BI119" s="348" t="str">
        <f t="shared" si="112"/>
        <v/>
      </c>
      <c r="BJ119" s="348" t="str">
        <f t="shared" si="113"/>
        <v/>
      </c>
      <c r="BK119" s="486" t="str">
        <f t="shared" si="114"/>
        <v/>
      </c>
      <c r="BL119" s="349" t="str">
        <f t="shared" si="121"/>
        <v/>
      </c>
      <c r="BM119" s="135" t="str">
        <f t="shared" si="122"/>
        <v/>
      </c>
      <c r="BN119" s="136" t="str">
        <f t="shared" si="123"/>
        <v/>
      </c>
      <c r="BO119" s="137" t="str">
        <f t="shared" si="124"/>
        <v/>
      </c>
      <c r="BP119" s="135" t="str">
        <f t="shared" si="125"/>
        <v/>
      </c>
      <c r="BQ119" s="136" t="str">
        <f t="shared" si="126"/>
        <v/>
      </c>
      <c r="BR119" s="137" t="str">
        <f t="shared" si="127"/>
        <v/>
      </c>
      <c r="BS119" s="135" t="str">
        <f t="shared" si="128"/>
        <v/>
      </c>
      <c r="BT119" s="140" t="str">
        <f t="shared" si="129"/>
        <v/>
      </c>
      <c r="BU119" s="348" t="str">
        <f t="shared" si="115"/>
        <v/>
      </c>
      <c r="BV119" s="348" t="str">
        <f t="shared" si="116"/>
        <v/>
      </c>
      <c r="BW119" s="348" t="str">
        <f t="shared" si="117"/>
        <v/>
      </c>
      <c r="BX119" s="350" t="str">
        <f t="shared" si="118"/>
        <v/>
      </c>
      <c r="BY119" s="351" t="str">
        <f t="shared" si="119"/>
        <v/>
      </c>
    </row>
    <row r="120" spans="1:77" s="5" customFormat="1" ht="15.6" x14ac:dyDescent="0.3">
      <c r="A120" s="141">
        <v>99</v>
      </c>
      <c r="B120" s="333"/>
      <c r="C120" s="22"/>
      <c r="D120" s="754"/>
      <c r="E120" s="756"/>
      <c r="F120" s="758"/>
      <c r="G120" s="49"/>
      <c r="H120" s="334"/>
      <c r="I120" s="334"/>
      <c r="J120" s="335"/>
      <c r="K120" s="336"/>
      <c r="L120" s="38" t="str">
        <f t="shared" si="65"/>
        <v/>
      </c>
      <c r="M120" s="38" t="str">
        <f t="shared" si="66"/>
        <v/>
      </c>
      <c r="N120" s="38" t="str">
        <f t="shared" si="67"/>
        <v/>
      </c>
      <c r="O120" s="39" t="str">
        <f t="shared" si="68"/>
        <v/>
      </c>
      <c r="P120" s="40" t="str">
        <f t="shared" si="120"/>
        <v/>
      </c>
      <c r="Q120" s="77" t="str">
        <f t="shared" si="69"/>
        <v/>
      </c>
      <c r="R120" s="337" t="str">
        <f t="shared" si="70"/>
        <v/>
      </c>
      <c r="S120" s="40" t="str">
        <f t="shared" si="71"/>
        <v/>
      </c>
      <c r="T120" s="77" t="str">
        <f t="shared" si="72"/>
        <v/>
      </c>
      <c r="U120" s="337" t="str">
        <f t="shared" si="73"/>
        <v/>
      </c>
      <c r="V120" s="40" t="str">
        <f t="shared" si="74"/>
        <v/>
      </c>
      <c r="W120" s="77" t="str">
        <f t="shared" si="75"/>
        <v/>
      </c>
      <c r="X120" s="41" t="str">
        <f t="shared" si="76"/>
        <v/>
      </c>
      <c r="Y120" s="41" t="str">
        <f t="shared" si="77"/>
        <v/>
      </c>
      <c r="Z120" s="41" t="str">
        <f t="shared" si="78"/>
        <v/>
      </c>
      <c r="AA120" s="42" t="str">
        <f t="shared" si="79"/>
        <v/>
      </c>
      <c r="AB120" s="338">
        <f t="shared" si="80"/>
        <v>0</v>
      </c>
      <c r="AC120" s="338" t="str">
        <f t="shared" si="81"/>
        <v/>
      </c>
      <c r="AD120" s="338" t="str">
        <f t="shared" si="82"/>
        <v/>
      </c>
      <c r="AE120" s="339" t="str">
        <f t="shared" si="83"/>
        <v/>
      </c>
      <c r="AF120" s="339" t="str">
        <f t="shared" si="84"/>
        <v/>
      </c>
      <c r="AG120" s="340" t="str">
        <f t="shared" si="85"/>
        <v/>
      </c>
      <c r="AH120" s="339" t="str">
        <f t="shared" si="86"/>
        <v/>
      </c>
      <c r="AI120" s="339" t="str">
        <f t="shared" si="87"/>
        <v/>
      </c>
      <c r="AJ120" s="340" t="str">
        <f t="shared" si="88"/>
        <v/>
      </c>
      <c r="AK120" s="339" t="str">
        <f t="shared" si="89"/>
        <v/>
      </c>
      <c r="AL120" s="339" t="str">
        <f t="shared" si="90"/>
        <v/>
      </c>
      <c r="AM120" s="340" t="str">
        <f t="shared" si="91"/>
        <v/>
      </c>
      <c r="AN120" s="341" t="str">
        <f t="shared" si="92"/>
        <v/>
      </c>
      <c r="AO120" s="342" t="str">
        <f t="shared" si="93"/>
        <v/>
      </c>
      <c r="AP120" s="339" t="str">
        <f t="shared" si="94"/>
        <v/>
      </c>
      <c r="AQ120" s="340" t="str">
        <f t="shared" si="95"/>
        <v/>
      </c>
      <c r="AR120" s="342" t="str">
        <f t="shared" si="96"/>
        <v/>
      </c>
      <c r="AS120" s="339" t="str">
        <f t="shared" si="97"/>
        <v/>
      </c>
      <c r="AT120" s="340" t="str">
        <f t="shared" si="98"/>
        <v/>
      </c>
      <c r="AU120" s="342" t="str">
        <f t="shared" si="99"/>
        <v/>
      </c>
      <c r="AV120" s="339" t="str">
        <f t="shared" si="100"/>
        <v/>
      </c>
      <c r="AW120" s="340" t="str">
        <f t="shared" si="101"/>
        <v/>
      </c>
      <c r="AX120" s="343"/>
      <c r="AY120" s="340" t="str">
        <f t="shared" si="102"/>
        <v/>
      </c>
      <c r="AZ120" s="340" t="str">
        <f t="shared" si="103"/>
        <v/>
      </c>
      <c r="BA120" s="344" t="str">
        <f t="shared" si="104"/>
        <v/>
      </c>
      <c r="BB120" s="345" t="str">
        <f t="shared" si="105"/>
        <v/>
      </c>
      <c r="BC120" s="346" t="str">
        <f t="shared" si="106"/>
        <v/>
      </c>
      <c r="BD120" s="344" t="str">
        <f t="shared" si="107"/>
        <v/>
      </c>
      <c r="BE120" s="345" t="str">
        <f t="shared" si="108"/>
        <v/>
      </c>
      <c r="BF120" s="346" t="str">
        <f t="shared" si="109"/>
        <v/>
      </c>
      <c r="BG120" s="344" t="str">
        <f t="shared" si="110"/>
        <v/>
      </c>
      <c r="BH120" s="347" t="str">
        <f t="shared" si="111"/>
        <v/>
      </c>
      <c r="BI120" s="348" t="str">
        <f t="shared" si="112"/>
        <v/>
      </c>
      <c r="BJ120" s="348" t="str">
        <f t="shared" si="113"/>
        <v/>
      </c>
      <c r="BK120" s="486" t="str">
        <f t="shared" si="114"/>
        <v/>
      </c>
      <c r="BL120" s="349" t="str">
        <f t="shared" si="121"/>
        <v/>
      </c>
      <c r="BM120" s="135" t="str">
        <f t="shared" si="122"/>
        <v/>
      </c>
      <c r="BN120" s="136" t="str">
        <f t="shared" si="123"/>
        <v/>
      </c>
      <c r="BO120" s="137" t="str">
        <f t="shared" si="124"/>
        <v/>
      </c>
      <c r="BP120" s="135" t="str">
        <f t="shared" si="125"/>
        <v/>
      </c>
      <c r="BQ120" s="136" t="str">
        <f t="shared" si="126"/>
        <v/>
      </c>
      <c r="BR120" s="137" t="str">
        <f t="shared" si="127"/>
        <v/>
      </c>
      <c r="BS120" s="135" t="str">
        <f t="shared" si="128"/>
        <v/>
      </c>
      <c r="BT120" s="140" t="str">
        <f t="shared" si="129"/>
        <v/>
      </c>
      <c r="BU120" s="348" t="str">
        <f t="shared" si="115"/>
        <v/>
      </c>
      <c r="BV120" s="348" t="str">
        <f t="shared" si="116"/>
        <v/>
      </c>
      <c r="BW120" s="348" t="str">
        <f t="shared" si="117"/>
        <v/>
      </c>
      <c r="BX120" s="350" t="str">
        <f t="shared" si="118"/>
        <v/>
      </c>
      <c r="BY120" s="351" t="str">
        <f t="shared" si="119"/>
        <v/>
      </c>
    </row>
    <row r="121" spans="1:77" s="5" customFormat="1" ht="15.6" x14ac:dyDescent="0.3">
      <c r="A121" s="141">
        <v>100</v>
      </c>
      <c r="B121" s="333"/>
      <c r="C121" s="22"/>
      <c r="D121" s="754"/>
      <c r="E121" s="756"/>
      <c r="F121" s="758"/>
      <c r="G121" s="49"/>
      <c r="H121" s="334"/>
      <c r="I121" s="334"/>
      <c r="J121" s="335"/>
      <c r="K121" s="336"/>
      <c r="L121" s="38" t="str">
        <f t="shared" si="65"/>
        <v/>
      </c>
      <c r="M121" s="38" t="str">
        <f t="shared" si="66"/>
        <v/>
      </c>
      <c r="N121" s="38" t="str">
        <f t="shared" si="67"/>
        <v/>
      </c>
      <c r="O121" s="39" t="str">
        <f t="shared" si="68"/>
        <v/>
      </c>
      <c r="P121" s="40" t="str">
        <f t="shared" si="120"/>
        <v/>
      </c>
      <c r="Q121" s="77" t="str">
        <f t="shared" si="69"/>
        <v/>
      </c>
      <c r="R121" s="337" t="str">
        <f t="shared" si="70"/>
        <v/>
      </c>
      <c r="S121" s="40" t="str">
        <f t="shared" si="71"/>
        <v/>
      </c>
      <c r="T121" s="77" t="str">
        <f t="shared" si="72"/>
        <v/>
      </c>
      <c r="U121" s="337" t="str">
        <f t="shared" si="73"/>
        <v/>
      </c>
      <c r="V121" s="40" t="str">
        <f t="shared" si="74"/>
        <v/>
      </c>
      <c r="W121" s="77" t="str">
        <f t="shared" si="75"/>
        <v/>
      </c>
      <c r="X121" s="41" t="str">
        <f t="shared" si="76"/>
        <v/>
      </c>
      <c r="Y121" s="41" t="str">
        <f t="shared" si="77"/>
        <v/>
      </c>
      <c r="Z121" s="41" t="str">
        <f t="shared" si="78"/>
        <v/>
      </c>
      <c r="AA121" s="42" t="str">
        <f t="shared" si="79"/>
        <v/>
      </c>
      <c r="AB121" s="338">
        <f t="shared" si="80"/>
        <v>0</v>
      </c>
      <c r="AC121" s="338" t="str">
        <f t="shared" si="81"/>
        <v/>
      </c>
      <c r="AD121" s="338" t="str">
        <f t="shared" si="82"/>
        <v/>
      </c>
      <c r="AE121" s="339" t="str">
        <f t="shared" si="83"/>
        <v/>
      </c>
      <c r="AF121" s="339" t="str">
        <f t="shared" si="84"/>
        <v/>
      </c>
      <c r="AG121" s="340" t="str">
        <f t="shared" si="85"/>
        <v/>
      </c>
      <c r="AH121" s="339" t="str">
        <f t="shared" si="86"/>
        <v/>
      </c>
      <c r="AI121" s="339" t="str">
        <f t="shared" si="87"/>
        <v/>
      </c>
      <c r="AJ121" s="340" t="str">
        <f t="shared" si="88"/>
        <v/>
      </c>
      <c r="AK121" s="339" t="str">
        <f t="shared" si="89"/>
        <v/>
      </c>
      <c r="AL121" s="339" t="str">
        <f t="shared" si="90"/>
        <v/>
      </c>
      <c r="AM121" s="340" t="str">
        <f t="shared" si="91"/>
        <v/>
      </c>
      <c r="AN121" s="341" t="str">
        <f t="shared" si="92"/>
        <v/>
      </c>
      <c r="AO121" s="342" t="str">
        <f t="shared" si="93"/>
        <v/>
      </c>
      <c r="AP121" s="339" t="str">
        <f t="shared" si="94"/>
        <v/>
      </c>
      <c r="AQ121" s="340" t="str">
        <f t="shared" si="95"/>
        <v/>
      </c>
      <c r="AR121" s="342" t="str">
        <f t="shared" si="96"/>
        <v/>
      </c>
      <c r="AS121" s="339" t="str">
        <f t="shared" si="97"/>
        <v/>
      </c>
      <c r="AT121" s="340" t="str">
        <f t="shared" si="98"/>
        <v/>
      </c>
      <c r="AU121" s="342" t="str">
        <f t="shared" si="99"/>
        <v/>
      </c>
      <c r="AV121" s="339" t="str">
        <f t="shared" si="100"/>
        <v/>
      </c>
      <c r="AW121" s="340" t="str">
        <f t="shared" si="101"/>
        <v/>
      </c>
      <c r="AX121" s="343"/>
      <c r="AY121" s="340" t="str">
        <f t="shared" si="102"/>
        <v/>
      </c>
      <c r="AZ121" s="340" t="str">
        <f t="shared" si="103"/>
        <v/>
      </c>
      <c r="BA121" s="344" t="str">
        <f t="shared" si="104"/>
        <v/>
      </c>
      <c r="BB121" s="345" t="str">
        <f t="shared" si="105"/>
        <v/>
      </c>
      <c r="BC121" s="346" t="str">
        <f t="shared" si="106"/>
        <v/>
      </c>
      <c r="BD121" s="344" t="str">
        <f t="shared" si="107"/>
        <v/>
      </c>
      <c r="BE121" s="345" t="str">
        <f t="shared" si="108"/>
        <v/>
      </c>
      <c r="BF121" s="346" t="str">
        <f t="shared" si="109"/>
        <v/>
      </c>
      <c r="BG121" s="344" t="str">
        <f t="shared" si="110"/>
        <v/>
      </c>
      <c r="BH121" s="347" t="str">
        <f t="shared" si="111"/>
        <v/>
      </c>
      <c r="BI121" s="348" t="str">
        <f t="shared" si="112"/>
        <v/>
      </c>
      <c r="BJ121" s="348" t="str">
        <f t="shared" si="113"/>
        <v/>
      </c>
      <c r="BK121" s="486" t="str">
        <f t="shared" si="114"/>
        <v/>
      </c>
      <c r="BL121" s="349" t="str">
        <f t="shared" si="121"/>
        <v/>
      </c>
      <c r="BM121" s="135" t="str">
        <f t="shared" si="122"/>
        <v/>
      </c>
      <c r="BN121" s="136" t="str">
        <f t="shared" si="123"/>
        <v/>
      </c>
      <c r="BO121" s="137" t="str">
        <f t="shared" si="124"/>
        <v/>
      </c>
      <c r="BP121" s="135" t="str">
        <f t="shared" si="125"/>
        <v/>
      </c>
      <c r="BQ121" s="136" t="str">
        <f t="shared" si="126"/>
        <v/>
      </c>
      <c r="BR121" s="137" t="str">
        <f t="shared" si="127"/>
        <v/>
      </c>
      <c r="BS121" s="135" t="str">
        <f t="shared" si="128"/>
        <v/>
      </c>
      <c r="BT121" s="140" t="str">
        <f t="shared" si="129"/>
        <v/>
      </c>
      <c r="BU121" s="348" t="str">
        <f t="shared" si="115"/>
        <v/>
      </c>
      <c r="BV121" s="348" t="str">
        <f t="shared" si="116"/>
        <v/>
      </c>
      <c r="BW121" s="348" t="str">
        <f t="shared" si="117"/>
        <v/>
      </c>
      <c r="BX121" s="350" t="str">
        <f t="shared" si="118"/>
        <v/>
      </c>
      <c r="BY121" s="351" t="str">
        <f t="shared" si="119"/>
        <v/>
      </c>
    </row>
    <row r="122" spans="1:77" s="5" customFormat="1" ht="15.6" x14ac:dyDescent="0.3">
      <c r="A122" s="141">
        <v>101</v>
      </c>
      <c r="B122" s="333"/>
      <c r="C122" s="22"/>
      <c r="D122" s="754"/>
      <c r="E122" s="756"/>
      <c r="F122" s="758"/>
      <c r="G122" s="49"/>
      <c r="H122" s="334"/>
      <c r="I122" s="334"/>
      <c r="J122" s="335"/>
      <c r="K122" s="336"/>
      <c r="L122" s="38" t="str">
        <f t="shared" si="65"/>
        <v/>
      </c>
      <c r="M122" s="38" t="str">
        <f t="shared" si="66"/>
        <v/>
      </c>
      <c r="N122" s="38" t="str">
        <f t="shared" si="67"/>
        <v/>
      </c>
      <c r="O122" s="39" t="str">
        <f t="shared" si="68"/>
        <v/>
      </c>
      <c r="P122" s="40" t="str">
        <f t="shared" si="120"/>
        <v/>
      </c>
      <c r="Q122" s="77" t="str">
        <f t="shared" si="69"/>
        <v/>
      </c>
      <c r="R122" s="337" t="str">
        <f t="shared" si="70"/>
        <v/>
      </c>
      <c r="S122" s="40" t="str">
        <f t="shared" si="71"/>
        <v/>
      </c>
      <c r="T122" s="77" t="str">
        <f t="shared" si="72"/>
        <v/>
      </c>
      <c r="U122" s="337" t="str">
        <f t="shared" si="73"/>
        <v/>
      </c>
      <c r="V122" s="40" t="str">
        <f t="shared" si="74"/>
        <v/>
      </c>
      <c r="W122" s="77" t="str">
        <f t="shared" si="75"/>
        <v/>
      </c>
      <c r="X122" s="41" t="str">
        <f t="shared" si="76"/>
        <v/>
      </c>
      <c r="Y122" s="41" t="str">
        <f t="shared" si="77"/>
        <v/>
      </c>
      <c r="Z122" s="41" t="str">
        <f t="shared" si="78"/>
        <v/>
      </c>
      <c r="AA122" s="42" t="str">
        <f t="shared" si="79"/>
        <v/>
      </c>
      <c r="AB122" s="338">
        <f t="shared" si="80"/>
        <v>0</v>
      </c>
      <c r="AC122" s="338" t="str">
        <f t="shared" si="81"/>
        <v/>
      </c>
      <c r="AD122" s="338" t="str">
        <f t="shared" si="82"/>
        <v/>
      </c>
      <c r="AE122" s="339" t="str">
        <f t="shared" si="83"/>
        <v/>
      </c>
      <c r="AF122" s="339" t="str">
        <f t="shared" si="84"/>
        <v/>
      </c>
      <c r="AG122" s="340" t="str">
        <f t="shared" si="85"/>
        <v/>
      </c>
      <c r="AH122" s="339" t="str">
        <f t="shared" si="86"/>
        <v/>
      </c>
      <c r="AI122" s="339" t="str">
        <f t="shared" si="87"/>
        <v/>
      </c>
      <c r="AJ122" s="340" t="str">
        <f t="shared" si="88"/>
        <v/>
      </c>
      <c r="AK122" s="339" t="str">
        <f t="shared" si="89"/>
        <v/>
      </c>
      <c r="AL122" s="339" t="str">
        <f t="shared" si="90"/>
        <v/>
      </c>
      <c r="AM122" s="340" t="str">
        <f t="shared" si="91"/>
        <v/>
      </c>
      <c r="AN122" s="341" t="str">
        <f t="shared" si="92"/>
        <v/>
      </c>
      <c r="AO122" s="342" t="str">
        <f t="shared" si="93"/>
        <v/>
      </c>
      <c r="AP122" s="339" t="str">
        <f t="shared" si="94"/>
        <v/>
      </c>
      <c r="AQ122" s="340" t="str">
        <f t="shared" si="95"/>
        <v/>
      </c>
      <c r="AR122" s="342" t="str">
        <f t="shared" si="96"/>
        <v/>
      </c>
      <c r="AS122" s="339" t="str">
        <f t="shared" si="97"/>
        <v/>
      </c>
      <c r="AT122" s="340" t="str">
        <f t="shared" si="98"/>
        <v/>
      </c>
      <c r="AU122" s="342" t="str">
        <f t="shared" si="99"/>
        <v/>
      </c>
      <c r="AV122" s="339" t="str">
        <f t="shared" si="100"/>
        <v/>
      </c>
      <c r="AW122" s="340" t="str">
        <f t="shared" si="101"/>
        <v/>
      </c>
      <c r="AX122" s="343"/>
      <c r="AY122" s="340" t="str">
        <f t="shared" si="102"/>
        <v/>
      </c>
      <c r="AZ122" s="340" t="str">
        <f t="shared" si="103"/>
        <v/>
      </c>
      <c r="BA122" s="344" t="str">
        <f t="shared" si="104"/>
        <v/>
      </c>
      <c r="BB122" s="345" t="str">
        <f t="shared" si="105"/>
        <v/>
      </c>
      <c r="BC122" s="346" t="str">
        <f t="shared" si="106"/>
        <v/>
      </c>
      <c r="BD122" s="344" t="str">
        <f t="shared" si="107"/>
        <v/>
      </c>
      <c r="BE122" s="345" t="str">
        <f t="shared" si="108"/>
        <v/>
      </c>
      <c r="BF122" s="346" t="str">
        <f t="shared" si="109"/>
        <v/>
      </c>
      <c r="BG122" s="344" t="str">
        <f t="shared" si="110"/>
        <v/>
      </c>
      <c r="BH122" s="347" t="str">
        <f t="shared" si="111"/>
        <v/>
      </c>
      <c r="BI122" s="348" t="str">
        <f t="shared" si="112"/>
        <v/>
      </c>
      <c r="BJ122" s="348" t="str">
        <f t="shared" si="113"/>
        <v/>
      </c>
      <c r="BK122" s="486" t="str">
        <f t="shared" si="114"/>
        <v/>
      </c>
      <c r="BL122" s="349" t="str">
        <f t="shared" si="121"/>
        <v/>
      </c>
      <c r="BM122" s="135" t="str">
        <f t="shared" si="122"/>
        <v/>
      </c>
      <c r="BN122" s="136" t="str">
        <f t="shared" si="123"/>
        <v/>
      </c>
      <c r="BO122" s="137" t="str">
        <f t="shared" si="124"/>
        <v/>
      </c>
      <c r="BP122" s="135" t="str">
        <f t="shared" si="125"/>
        <v/>
      </c>
      <c r="BQ122" s="136" t="str">
        <f t="shared" si="126"/>
        <v/>
      </c>
      <c r="BR122" s="137" t="str">
        <f t="shared" si="127"/>
        <v/>
      </c>
      <c r="BS122" s="135" t="str">
        <f t="shared" si="128"/>
        <v/>
      </c>
      <c r="BT122" s="140" t="str">
        <f t="shared" si="129"/>
        <v/>
      </c>
      <c r="BU122" s="348" t="str">
        <f t="shared" si="115"/>
        <v/>
      </c>
      <c r="BV122" s="348" t="str">
        <f t="shared" si="116"/>
        <v/>
      </c>
      <c r="BW122" s="348" t="str">
        <f t="shared" si="117"/>
        <v/>
      </c>
      <c r="BX122" s="350" t="str">
        <f t="shared" si="118"/>
        <v/>
      </c>
      <c r="BY122" s="351" t="str">
        <f t="shared" si="119"/>
        <v/>
      </c>
    </row>
    <row r="123" spans="1:77" s="5" customFormat="1" ht="15.6" x14ac:dyDescent="0.3">
      <c r="A123" s="141">
        <v>102</v>
      </c>
      <c r="B123" s="333"/>
      <c r="C123" s="22"/>
      <c r="D123" s="754"/>
      <c r="E123" s="756"/>
      <c r="F123" s="758"/>
      <c r="G123" s="49"/>
      <c r="H123" s="334"/>
      <c r="I123" s="334"/>
      <c r="J123" s="335"/>
      <c r="K123" s="336"/>
      <c r="L123" s="38" t="str">
        <f t="shared" si="65"/>
        <v/>
      </c>
      <c r="M123" s="38" t="str">
        <f t="shared" si="66"/>
        <v/>
      </c>
      <c r="N123" s="38" t="str">
        <f t="shared" si="67"/>
        <v/>
      </c>
      <c r="O123" s="39" t="str">
        <f t="shared" si="68"/>
        <v/>
      </c>
      <c r="P123" s="40" t="str">
        <f t="shared" si="120"/>
        <v/>
      </c>
      <c r="Q123" s="77" t="str">
        <f t="shared" si="69"/>
        <v/>
      </c>
      <c r="R123" s="337" t="str">
        <f t="shared" si="70"/>
        <v/>
      </c>
      <c r="S123" s="40" t="str">
        <f t="shared" si="71"/>
        <v/>
      </c>
      <c r="T123" s="77" t="str">
        <f t="shared" si="72"/>
        <v/>
      </c>
      <c r="U123" s="337" t="str">
        <f t="shared" si="73"/>
        <v/>
      </c>
      <c r="V123" s="40" t="str">
        <f t="shared" si="74"/>
        <v/>
      </c>
      <c r="W123" s="77" t="str">
        <f t="shared" si="75"/>
        <v/>
      </c>
      <c r="X123" s="41" t="str">
        <f t="shared" si="76"/>
        <v/>
      </c>
      <c r="Y123" s="41" t="str">
        <f t="shared" si="77"/>
        <v/>
      </c>
      <c r="Z123" s="41" t="str">
        <f t="shared" si="78"/>
        <v/>
      </c>
      <c r="AA123" s="42" t="str">
        <f t="shared" si="79"/>
        <v/>
      </c>
      <c r="AB123" s="338">
        <f t="shared" si="80"/>
        <v>0</v>
      </c>
      <c r="AC123" s="338" t="str">
        <f t="shared" si="81"/>
        <v/>
      </c>
      <c r="AD123" s="338" t="str">
        <f t="shared" si="82"/>
        <v/>
      </c>
      <c r="AE123" s="339" t="str">
        <f t="shared" si="83"/>
        <v/>
      </c>
      <c r="AF123" s="339" t="str">
        <f t="shared" si="84"/>
        <v/>
      </c>
      <c r="AG123" s="340" t="str">
        <f t="shared" si="85"/>
        <v/>
      </c>
      <c r="AH123" s="339" t="str">
        <f t="shared" si="86"/>
        <v/>
      </c>
      <c r="AI123" s="339" t="str">
        <f t="shared" si="87"/>
        <v/>
      </c>
      <c r="AJ123" s="340" t="str">
        <f t="shared" si="88"/>
        <v/>
      </c>
      <c r="AK123" s="339" t="str">
        <f t="shared" si="89"/>
        <v/>
      </c>
      <c r="AL123" s="339" t="str">
        <f t="shared" si="90"/>
        <v/>
      </c>
      <c r="AM123" s="340" t="str">
        <f t="shared" si="91"/>
        <v/>
      </c>
      <c r="AN123" s="341" t="str">
        <f t="shared" si="92"/>
        <v/>
      </c>
      <c r="AO123" s="342" t="str">
        <f t="shared" si="93"/>
        <v/>
      </c>
      <c r="AP123" s="339" t="str">
        <f t="shared" si="94"/>
        <v/>
      </c>
      <c r="AQ123" s="340" t="str">
        <f t="shared" si="95"/>
        <v/>
      </c>
      <c r="AR123" s="342" t="str">
        <f t="shared" si="96"/>
        <v/>
      </c>
      <c r="AS123" s="339" t="str">
        <f t="shared" si="97"/>
        <v/>
      </c>
      <c r="AT123" s="340" t="str">
        <f t="shared" si="98"/>
        <v/>
      </c>
      <c r="AU123" s="342" t="str">
        <f t="shared" si="99"/>
        <v/>
      </c>
      <c r="AV123" s="339" t="str">
        <f t="shared" si="100"/>
        <v/>
      </c>
      <c r="AW123" s="340" t="str">
        <f t="shared" si="101"/>
        <v/>
      </c>
      <c r="AX123" s="343"/>
      <c r="AY123" s="340" t="str">
        <f t="shared" si="102"/>
        <v/>
      </c>
      <c r="AZ123" s="340" t="str">
        <f t="shared" si="103"/>
        <v/>
      </c>
      <c r="BA123" s="344" t="str">
        <f t="shared" si="104"/>
        <v/>
      </c>
      <c r="BB123" s="345" t="str">
        <f t="shared" si="105"/>
        <v/>
      </c>
      <c r="BC123" s="346" t="str">
        <f t="shared" si="106"/>
        <v/>
      </c>
      <c r="BD123" s="344" t="str">
        <f t="shared" si="107"/>
        <v/>
      </c>
      <c r="BE123" s="345" t="str">
        <f t="shared" si="108"/>
        <v/>
      </c>
      <c r="BF123" s="346" t="str">
        <f t="shared" si="109"/>
        <v/>
      </c>
      <c r="BG123" s="344" t="str">
        <f t="shared" si="110"/>
        <v/>
      </c>
      <c r="BH123" s="347" t="str">
        <f t="shared" si="111"/>
        <v/>
      </c>
      <c r="BI123" s="348" t="str">
        <f t="shared" si="112"/>
        <v/>
      </c>
      <c r="BJ123" s="348" t="str">
        <f t="shared" si="113"/>
        <v/>
      </c>
      <c r="BK123" s="486" t="str">
        <f t="shared" si="114"/>
        <v/>
      </c>
      <c r="BL123" s="349" t="str">
        <f t="shared" si="121"/>
        <v/>
      </c>
      <c r="BM123" s="135" t="str">
        <f t="shared" si="122"/>
        <v/>
      </c>
      <c r="BN123" s="136" t="str">
        <f t="shared" si="123"/>
        <v/>
      </c>
      <c r="BO123" s="137" t="str">
        <f t="shared" si="124"/>
        <v/>
      </c>
      <c r="BP123" s="135" t="str">
        <f t="shared" si="125"/>
        <v/>
      </c>
      <c r="BQ123" s="136" t="str">
        <f t="shared" si="126"/>
        <v/>
      </c>
      <c r="BR123" s="137" t="str">
        <f t="shared" si="127"/>
        <v/>
      </c>
      <c r="BS123" s="135" t="str">
        <f t="shared" si="128"/>
        <v/>
      </c>
      <c r="BT123" s="140" t="str">
        <f t="shared" si="129"/>
        <v/>
      </c>
      <c r="BU123" s="348" t="str">
        <f t="shared" si="115"/>
        <v/>
      </c>
      <c r="BV123" s="348" t="str">
        <f t="shared" si="116"/>
        <v/>
      </c>
      <c r="BW123" s="348" t="str">
        <f t="shared" si="117"/>
        <v/>
      </c>
      <c r="BX123" s="350" t="str">
        <f t="shared" si="118"/>
        <v/>
      </c>
      <c r="BY123" s="351" t="str">
        <f t="shared" si="119"/>
        <v/>
      </c>
    </row>
    <row r="124" spans="1:77" s="5" customFormat="1" ht="15.6" x14ac:dyDescent="0.3">
      <c r="A124" s="141">
        <v>103</v>
      </c>
      <c r="B124" s="333"/>
      <c r="C124" s="22"/>
      <c r="D124" s="754"/>
      <c r="E124" s="756"/>
      <c r="F124" s="758"/>
      <c r="G124" s="49"/>
      <c r="H124" s="334"/>
      <c r="I124" s="334"/>
      <c r="J124" s="335"/>
      <c r="K124" s="336"/>
      <c r="L124" s="38" t="str">
        <f t="shared" si="65"/>
        <v/>
      </c>
      <c r="M124" s="38" t="str">
        <f t="shared" si="66"/>
        <v/>
      </c>
      <c r="N124" s="38" t="str">
        <f t="shared" si="67"/>
        <v/>
      </c>
      <c r="O124" s="39" t="str">
        <f t="shared" si="68"/>
        <v/>
      </c>
      <c r="P124" s="40" t="str">
        <f t="shared" si="120"/>
        <v/>
      </c>
      <c r="Q124" s="77" t="str">
        <f t="shared" si="69"/>
        <v/>
      </c>
      <c r="R124" s="337" t="str">
        <f t="shared" si="70"/>
        <v/>
      </c>
      <c r="S124" s="40" t="str">
        <f t="shared" si="71"/>
        <v/>
      </c>
      <c r="T124" s="77" t="str">
        <f t="shared" si="72"/>
        <v/>
      </c>
      <c r="U124" s="337" t="str">
        <f t="shared" si="73"/>
        <v/>
      </c>
      <c r="V124" s="40" t="str">
        <f t="shared" si="74"/>
        <v/>
      </c>
      <c r="W124" s="77" t="str">
        <f t="shared" si="75"/>
        <v/>
      </c>
      <c r="X124" s="41" t="str">
        <f t="shared" si="76"/>
        <v/>
      </c>
      <c r="Y124" s="41" t="str">
        <f t="shared" si="77"/>
        <v/>
      </c>
      <c r="Z124" s="41" t="str">
        <f t="shared" si="78"/>
        <v/>
      </c>
      <c r="AA124" s="42" t="str">
        <f t="shared" si="79"/>
        <v/>
      </c>
      <c r="AB124" s="338">
        <f t="shared" si="80"/>
        <v>0</v>
      </c>
      <c r="AC124" s="338" t="str">
        <f t="shared" si="81"/>
        <v/>
      </c>
      <c r="AD124" s="338" t="str">
        <f t="shared" si="82"/>
        <v/>
      </c>
      <c r="AE124" s="339" t="str">
        <f t="shared" si="83"/>
        <v/>
      </c>
      <c r="AF124" s="339" t="str">
        <f t="shared" si="84"/>
        <v/>
      </c>
      <c r="AG124" s="340" t="str">
        <f t="shared" si="85"/>
        <v/>
      </c>
      <c r="AH124" s="339" t="str">
        <f t="shared" si="86"/>
        <v/>
      </c>
      <c r="AI124" s="339" t="str">
        <f t="shared" si="87"/>
        <v/>
      </c>
      <c r="AJ124" s="340" t="str">
        <f t="shared" si="88"/>
        <v/>
      </c>
      <c r="AK124" s="339" t="str">
        <f t="shared" si="89"/>
        <v/>
      </c>
      <c r="AL124" s="339" t="str">
        <f t="shared" si="90"/>
        <v/>
      </c>
      <c r="AM124" s="340" t="str">
        <f t="shared" si="91"/>
        <v/>
      </c>
      <c r="AN124" s="341" t="str">
        <f t="shared" si="92"/>
        <v/>
      </c>
      <c r="AO124" s="342" t="str">
        <f t="shared" si="93"/>
        <v/>
      </c>
      <c r="AP124" s="339" t="str">
        <f t="shared" si="94"/>
        <v/>
      </c>
      <c r="AQ124" s="340" t="str">
        <f t="shared" si="95"/>
        <v/>
      </c>
      <c r="AR124" s="342" t="str">
        <f t="shared" si="96"/>
        <v/>
      </c>
      <c r="AS124" s="339" t="str">
        <f t="shared" si="97"/>
        <v/>
      </c>
      <c r="AT124" s="340" t="str">
        <f t="shared" si="98"/>
        <v/>
      </c>
      <c r="AU124" s="342" t="str">
        <f t="shared" si="99"/>
        <v/>
      </c>
      <c r="AV124" s="339" t="str">
        <f t="shared" si="100"/>
        <v/>
      </c>
      <c r="AW124" s="340" t="str">
        <f t="shared" si="101"/>
        <v/>
      </c>
      <c r="AX124" s="343"/>
      <c r="AY124" s="340" t="str">
        <f t="shared" si="102"/>
        <v/>
      </c>
      <c r="AZ124" s="340" t="str">
        <f t="shared" si="103"/>
        <v/>
      </c>
      <c r="BA124" s="344" t="str">
        <f t="shared" si="104"/>
        <v/>
      </c>
      <c r="BB124" s="345" t="str">
        <f t="shared" si="105"/>
        <v/>
      </c>
      <c r="BC124" s="346" t="str">
        <f t="shared" si="106"/>
        <v/>
      </c>
      <c r="BD124" s="344" t="str">
        <f t="shared" si="107"/>
        <v/>
      </c>
      <c r="BE124" s="345" t="str">
        <f t="shared" si="108"/>
        <v/>
      </c>
      <c r="BF124" s="346" t="str">
        <f t="shared" si="109"/>
        <v/>
      </c>
      <c r="BG124" s="344" t="str">
        <f t="shared" si="110"/>
        <v/>
      </c>
      <c r="BH124" s="347" t="str">
        <f t="shared" si="111"/>
        <v/>
      </c>
      <c r="BI124" s="348" t="str">
        <f t="shared" si="112"/>
        <v/>
      </c>
      <c r="BJ124" s="348" t="str">
        <f t="shared" si="113"/>
        <v/>
      </c>
      <c r="BK124" s="486" t="str">
        <f t="shared" si="114"/>
        <v/>
      </c>
      <c r="BL124" s="349" t="str">
        <f t="shared" si="121"/>
        <v/>
      </c>
      <c r="BM124" s="135" t="str">
        <f t="shared" si="122"/>
        <v/>
      </c>
      <c r="BN124" s="136" t="str">
        <f t="shared" si="123"/>
        <v/>
      </c>
      <c r="BO124" s="137" t="str">
        <f t="shared" si="124"/>
        <v/>
      </c>
      <c r="BP124" s="135" t="str">
        <f t="shared" si="125"/>
        <v/>
      </c>
      <c r="BQ124" s="136" t="str">
        <f t="shared" si="126"/>
        <v/>
      </c>
      <c r="BR124" s="137" t="str">
        <f t="shared" si="127"/>
        <v/>
      </c>
      <c r="BS124" s="135" t="str">
        <f t="shared" si="128"/>
        <v/>
      </c>
      <c r="BT124" s="140" t="str">
        <f t="shared" si="129"/>
        <v/>
      </c>
      <c r="BU124" s="348" t="str">
        <f t="shared" si="115"/>
        <v/>
      </c>
      <c r="BV124" s="348" t="str">
        <f t="shared" si="116"/>
        <v/>
      </c>
      <c r="BW124" s="348" t="str">
        <f t="shared" si="117"/>
        <v/>
      </c>
      <c r="BX124" s="350" t="str">
        <f t="shared" si="118"/>
        <v/>
      </c>
      <c r="BY124" s="351" t="str">
        <f t="shared" si="119"/>
        <v/>
      </c>
    </row>
    <row r="125" spans="1:77" s="5" customFormat="1" ht="15.6" x14ac:dyDescent="0.3">
      <c r="A125" s="141">
        <v>104</v>
      </c>
      <c r="B125" s="333"/>
      <c r="C125" s="22"/>
      <c r="D125" s="754"/>
      <c r="E125" s="756"/>
      <c r="F125" s="758"/>
      <c r="G125" s="49"/>
      <c r="H125" s="334"/>
      <c r="I125" s="334"/>
      <c r="J125" s="335"/>
      <c r="K125" s="336"/>
      <c r="L125" s="38" t="str">
        <f t="shared" si="65"/>
        <v/>
      </c>
      <c r="M125" s="38" t="str">
        <f t="shared" si="66"/>
        <v/>
      </c>
      <c r="N125" s="38" t="str">
        <f t="shared" si="67"/>
        <v/>
      </c>
      <c r="O125" s="39" t="str">
        <f t="shared" si="68"/>
        <v/>
      </c>
      <c r="P125" s="40" t="str">
        <f t="shared" si="120"/>
        <v/>
      </c>
      <c r="Q125" s="77" t="str">
        <f t="shared" si="69"/>
        <v/>
      </c>
      <c r="R125" s="337" t="str">
        <f t="shared" si="70"/>
        <v/>
      </c>
      <c r="S125" s="40" t="str">
        <f t="shared" si="71"/>
        <v/>
      </c>
      <c r="T125" s="77" t="str">
        <f t="shared" si="72"/>
        <v/>
      </c>
      <c r="U125" s="337" t="str">
        <f t="shared" si="73"/>
        <v/>
      </c>
      <c r="V125" s="40" t="str">
        <f t="shared" si="74"/>
        <v/>
      </c>
      <c r="W125" s="77" t="str">
        <f t="shared" si="75"/>
        <v/>
      </c>
      <c r="X125" s="41" t="str">
        <f t="shared" si="76"/>
        <v/>
      </c>
      <c r="Y125" s="41" t="str">
        <f t="shared" si="77"/>
        <v/>
      </c>
      <c r="Z125" s="41" t="str">
        <f t="shared" si="78"/>
        <v/>
      </c>
      <c r="AA125" s="42" t="str">
        <f t="shared" si="79"/>
        <v/>
      </c>
      <c r="AB125" s="338">
        <f t="shared" si="80"/>
        <v>0</v>
      </c>
      <c r="AC125" s="338" t="str">
        <f t="shared" si="81"/>
        <v/>
      </c>
      <c r="AD125" s="338" t="str">
        <f t="shared" si="82"/>
        <v/>
      </c>
      <c r="AE125" s="339" t="str">
        <f t="shared" si="83"/>
        <v/>
      </c>
      <c r="AF125" s="339" t="str">
        <f t="shared" si="84"/>
        <v/>
      </c>
      <c r="AG125" s="340" t="str">
        <f t="shared" si="85"/>
        <v/>
      </c>
      <c r="AH125" s="339" t="str">
        <f t="shared" si="86"/>
        <v/>
      </c>
      <c r="AI125" s="339" t="str">
        <f t="shared" si="87"/>
        <v/>
      </c>
      <c r="AJ125" s="340" t="str">
        <f t="shared" si="88"/>
        <v/>
      </c>
      <c r="AK125" s="339" t="str">
        <f t="shared" si="89"/>
        <v/>
      </c>
      <c r="AL125" s="339" t="str">
        <f t="shared" si="90"/>
        <v/>
      </c>
      <c r="AM125" s="340" t="str">
        <f t="shared" si="91"/>
        <v/>
      </c>
      <c r="AN125" s="341" t="str">
        <f t="shared" si="92"/>
        <v/>
      </c>
      <c r="AO125" s="342" t="str">
        <f t="shared" si="93"/>
        <v/>
      </c>
      <c r="AP125" s="339" t="str">
        <f t="shared" si="94"/>
        <v/>
      </c>
      <c r="AQ125" s="340" t="str">
        <f t="shared" si="95"/>
        <v/>
      </c>
      <c r="AR125" s="342" t="str">
        <f t="shared" si="96"/>
        <v/>
      </c>
      <c r="AS125" s="339" t="str">
        <f t="shared" si="97"/>
        <v/>
      </c>
      <c r="AT125" s="340" t="str">
        <f t="shared" si="98"/>
        <v/>
      </c>
      <c r="AU125" s="342" t="str">
        <f t="shared" si="99"/>
        <v/>
      </c>
      <c r="AV125" s="339" t="str">
        <f t="shared" si="100"/>
        <v/>
      </c>
      <c r="AW125" s="340" t="str">
        <f t="shared" si="101"/>
        <v/>
      </c>
      <c r="AX125" s="343"/>
      <c r="AY125" s="340" t="str">
        <f t="shared" si="102"/>
        <v/>
      </c>
      <c r="AZ125" s="340" t="str">
        <f t="shared" si="103"/>
        <v/>
      </c>
      <c r="BA125" s="344" t="str">
        <f t="shared" si="104"/>
        <v/>
      </c>
      <c r="BB125" s="345" t="str">
        <f t="shared" si="105"/>
        <v/>
      </c>
      <c r="BC125" s="346" t="str">
        <f t="shared" si="106"/>
        <v/>
      </c>
      <c r="BD125" s="344" t="str">
        <f t="shared" si="107"/>
        <v/>
      </c>
      <c r="BE125" s="345" t="str">
        <f t="shared" si="108"/>
        <v/>
      </c>
      <c r="BF125" s="346" t="str">
        <f t="shared" si="109"/>
        <v/>
      </c>
      <c r="BG125" s="344" t="str">
        <f t="shared" si="110"/>
        <v/>
      </c>
      <c r="BH125" s="347" t="str">
        <f t="shared" si="111"/>
        <v/>
      </c>
      <c r="BI125" s="348" t="str">
        <f t="shared" si="112"/>
        <v/>
      </c>
      <c r="BJ125" s="348" t="str">
        <f t="shared" si="113"/>
        <v/>
      </c>
      <c r="BK125" s="486" t="str">
        <f t="shared" si="114"/>
        <v/>
      </c>
      <c r="BL125" s="349" t="str">
        <f t="shared" si="121"/>
        <v/>
      </c>
      <c r="BM125" s="135" t="str">
        <f t="shared" si="122"/>
        <v/>
      </c>
      <c r="BN125" s="136" t="str">
        <f t="shared" si="123"/>
        <v/>
      </c>
      <c r="BO125" s="137" t="str">
        <f t="shared" si="124"/>
        <v/>
      </c>
      <c r="BP125" s="135" t="str">
        <f t="shared" si="125"/>
        <v/>
      </c>
      <c r="BQ125" s="136" t="str">
        <f t="shared" si="126"/>
        <v/>
      </c>
      <c r="BR125" s="137" t="str">
        <f t="shared" si="127"/>
        <v/>
      </c>
      <c r="BS125" s="135" t="str">
        <f t="shared" si="128"/>
        <v/>
      </c>
      <c r="BT125" s="140" t="str">
        <f t="shared" si="129"/>
        <v/>
      </c>
      <c r="BU125" s="348" t="str">
        <f t="shared" si="115"/>
        <v/>
      </c>
      <c r="BV125" s="348" t="str">
        <f t="shared" si="116"/>
        <v/>
      </c>
      <c r="BW125" s="348" t="str">
        <f t="shared" si="117"/>
        <v/>
      </c>
      <c r="BX125" s="350" t="str">
        <f t="shared" si="118"/>
        <v/>
      </c>
      <c r="BY125" s="351" t="str">
        <f t="shared" si="119"/>
        <v/>
      </c>
    </row>
    <row r="126" spans="1:77" s="5" customFormat="1" ht="15.6" x14ac:dyDescent="0.3">
      <c r="A126" s="141">
        <v>105</v>
      </c>
      <c r="B126" s="333"/>
      <c r="C126" s="22"/>
      <c r="D126" s="754"/>
      <c r="E126" s="756"/>
      <c r="F126" s="758"/>
      <c r="G126" s="49"/>
      <c r="H126" s="334"/>
      <c r="I126" s="334"/>
      <c r="J126" s="335"/>
      <c r="K126" s="336"/>
      <c r="L126" s="38" t="str">
        <f t="shared" si="65"/>
        <v/>
      </c>
      <c r="M126" s="38" t="str">
        <f t="shared" si="66"/>
        <v/>
      </c>
      <c r="N126" s="38" t="str">
        <f t="shared" si="67"/>
        <v/>
      </c>
      <c r="O126" s="39" t="str">
        <f t="shared" si="68"/>
        <v/>
      </c>
      <c r="P126" s="40" t="str">
        <f t="shared" si="120"/>
        <v/>
      </c>
      <c r="Q126" s="77" t="str">
        <f t="shared" si="69"/>
        <v/>
      </c>
      <c r="R126" s="337" t="str">
        <f t="shared" si="70"/>
        <v/>
      </c>
      <c r="S126" s="40" t="str">
        <f t="shared" si="71"/>
        <v/>
      </c>
      <c r="T126" s="77" t="str">
        <f t="shared" si="72"/>
        <v/>
      </c>
      <c r="U126" s="337" t="str">
        <f t="shared" si="73"/>
        <v/>
      </c>
      <c r="V126" s="40" t="str">
        <f t="shared" si="74"/>
        <v/>
      </c>
      <c r="W126" s="77" t="str">
        <f t="shared" si="75"/>
        <v/>
      </c>
      <c r="X126" s="41" t="str">
        <f t="shared" si="76"/>
        <v/>
      </c>
      <c r="Y126" s="41" t="str">
        <f t="shared" si="77"/>
        <v/>
      </c>
      <c r="Z126" s="41" t="str">
        <f t="shared" si="78"/>
        <v/>
      </c>
      <c r="AA126" s="42" t="str">
        <f t="shared" si="79"/>
        <v/>
      </c>
      <c r="AB126" s="338">
        <f t="shared" si="80"/>
        <v>0</v>
      </c>
      <c r="AC126" s="338" t="str">
        <f t="shared" si="81"/>
        <v/>
      </c>
      <c r="AD126" s="338" t="str">
        <f t="shared" si="82"/>
        <v/>
      </c>
      <c r="AE126" s="339" t="str">
        <f t="shared" si="83"/>
        <v/>
      </c>
      <c r="AF126" s="339" t="str">
        <f t="shared" si="84"/>
        <v/>
      </c>
      <c r="AG126" s="340" t="str">
        <f t="shared" si="85"/>
        <v/>
      </c>
      <c r="AH126" s="339" t="str">
        <f t="shared" si="86"/>
        <v/>
      </c>
      <c r="AI126" s="339" t="str">
        <f t="shared" si="87"/>
        <v/>
      </c>
      <c r="AJ126" s="340" t="str">
        <f t="shared" si="88"/>
        <v/>
      </c>
      <c r="AK126" s="339" t="str">
        <f t="shared" si="89"/>
        <v/>
      </c>
      <c r="AL126" s="339" t="str">
        <f t="shared" si="90"/>
        <v/>
      </c>
      <c r="AM126" s="340" t="str">
        <f t="shared" si="91"/>
        <v/>
      </c>
      <c r="AN126" s="341" t="str">
        <f t="shared" si="92"/>
        <v/>
      </c>
      <c r="AO126" s="342" t="str">
        <f t="shared" si="93"/>
        <v/>
      </c>
      <c r="AP126" s="339" t="str">
        <f t="shared" si="94"/>
        <v/>
      </c>
      <c r="AQ126" s="340" t="str">
        <f t="shared" si="95"/>
        <v/>
      </c>
      <c r="AR126" s="342" t="str">
        <f t="shared" si="96"/>
        <v/>
      </c>
      <c r="AS126" s="339" t="str">
        <f t="shared" si="97"/>
        <v/>
      </c>
      <c r="AT126" s="340" t="str">
        <f t="shared" si="98"/>
        <v/>
      </c>
      <c r="AU126" s="342" t="str">
        <f t="shared" si="99"/>
        <v/>
      </c>
      <c r="AV126" s="339" t="str">
        <f t="shared" si="100"/>
        <v/>
      </c>
      <c r="AW126" s="340" t="str">
        <f t="shared" si="101"/>
        <v/>
      </c>
      <c r="AX126" s="343"/>
      <c r="AY126" s="340" t="str">
        <f t="shared" si="102"/>
        <v/>
      </c>
      <c r="AZ126" s="340" t="str">
        <f t="shared" si="103"/>
        <v/>
      </c>
      <c r="BA126" s="344" t="str">
        <f t="shared" si="104"/>
        <v/>
      </c>
      <c r="BB126" s="345" t="str">
        <f t="shared" si="105"/>
        <v/>
      </c>
      <c r="BC126" s="346" t="str">
        <f t="shared" si="106"/>
        <v/>
      </c>
      <c r="BD126" s="344" t="str">
        <f t="shared" si="107"/>
        <v/>
      </c>
      <c r="BE126" s="345" t="str">
        <f t="shared" si="108"/>
        <v/>
      </c>
      <c r="BF126" s="346" t="str">
        <f t="shared" si="109"/>
        <v/>
      </c>
      <c r="BG126" s="344" t="str">
        <f t="shared" si="110"/>
        <v/>
      </c>
      <c r="BH126" s="347" t="str">
        <f t="shared" si="111"/>
        <v/>
      </c>
      <c r="BI126" s="348" t="str">
        <f t="shared" si="112"/>
        <v/>
      </c>
      <c r="BJ126" s="348" t="str">
        <f t="shared" si="113"/>
        <v/>
      </c>
      <c r="BK126" s="486" t="str">
        <f t="shared" si="114"/>
        <v/>
      </c>
      <c r="BL126" s="349" t="str">
        <f t="shared" si="121"/>
        <v/>
      </c>
      <c r="BM126" s="135" t="str">
        <f t="shared" si="122"/>
        <v/>
      </c>
      <c r="BN126" s="136" t="str">
        <f t="shared" si="123"/>
        <v/>
      </c>
      <c r="BO126" s="137" t="str">
        <f t="shared" si="124"/>
        <v/>
      </c>
      <c r="BP126" s="135" t="str">
        <f t="shared" si="125"/>
        <v/>
      </c>
      <c r="BQ126" s="136" t="str">
        <f t="shared" si="126"/>
        <v/>
      </c>
      <c r="BR126" s="137" t="str">
        <f t="shared" si="127"/>
        <v/>
      </c>
      <c r="BS126" s="135" t="str">
        <f t="shared" si="128"/>
        <v/>
      </c>
      <c r="BT126" s="140" t="str">
        <f t="shared" si="129"/>
        <v/>
      </c>
      <c r="BU126" s="348" t="str">
        <f t="shared" si="115"/>
        <v/>
      </c>
      <c r="BV126" s="348" t="str">
        <f t="shared" si="116"/>
        <v/>
      </c>
      <c r="BW126" s="348" t="str">
        <f t="shared" si="117"/>
        <v/>
      </c>
      <c r="BX126" s="350" t="str">
        <f t="shared" si="118"/>
        <v/>
      </c>
      <c r="BY126" s="351" t="str">
        <f t="shared" si="119"/>
        <v/>
      </c>
    </row>
    <row r="127" spans="1:77" s="5" customFormat="1" ht="15.6" x14ac:dyDescent="0.3">
      <c r="A127" s="141">
        <v>106</v>
      </c>
      <c r="B127" s="333"/>
      <c r="C127" s="22"/>
      <c r="D127" s="754"/>
      <c r="E127" s="756"/>
      <c r="F127" s="758"/>
      <c r="G127" s="49"/>
      <c r="H127" s="334"/>
      <c r="I127" s="334"/>
      <c r="J127" s="335"/>
      <c r="K127" s="336"/>
      <c r="L127" s="38" t="str">
        <f t="shared" si="65"/>
        <v/>
      </c>
      <c r="M127" s="38" t="str">
        <f t="shared" si="66"/>
        <v/>
      </c>
      <c r="N127" s="38" t="str">
        <f t="shared" si="67"/>
        <v/>
      </c>
      <c r="O127" s="39" t="str">
        <f t="shared" si="68"/>
        <v/>
      </c>
      <c r="P127" s="40" t="str">
        <f t="shared" si="120"/>
        <v/>
      </c>
      <c r="Q127" s="77" t="str">
        <f t="shared" si="69"/>
        <v/>
      </c>
      <c r="R127" s="337" t="str">
        <f t="shared" si="70"/>
        <v/>
      </c>
      <c r="S127" s="40" t="str">
        <f t="shared" si="71"/>
        <v/>
      </c>
      <c r="T127" s="77" t="str">
        <f t="shared" si="72"/>
        <v/>
      </c>
      <c r="U127" s="337" t="str">
        <f t="shared" si="73"/>
        <v/>
      </c>
      <c r="V127" s="40" t="str">
        <f t="shared" si="74"/>
        <v/>
      </c>
      <c r="W127" s="77" t="str">
        <f t="shared" si="75"/>
        <v/>
      </c>
      <c r="X127" s="41" t="str">
        <f t="shared" si="76"/>
        <v/>
      </c>
      <c r="Y127" s="41" t="str">
        <f t="shared" si="77"/>
        <v/>
      </c>
      <c r="Z127" s="41" t="str">
        <f t="shared" si="78"/>
        <v/>
      </c>
      <c r="AA127" s="42" t="str">
        <f t="shared" si="79"/>
        <v/>
      </c>
      <c r="AB127" s="338">
        <f t="shared" si="80"/>
        <v>0</v>
      </c>
      <c r="AC127" s="338" t="str">
        <f t="shared" si="81"/>
        <v/>
      </c>
      <c r="AD127" s="338" t="str">
        <f t="shared" si="82"/>
        <v/>
      </c>
      <c r="AE127" s="339" t="str">
        <f t="shared" si="83"/>
        <v/>
      </c>
      <c r="AF127" s="339" t="str">
        <f t="shared" si="84"/>
        <v/>
      </c>
      <c r="AG127" s="340" t="str">
        <f t="shared" si="85"/>
        <v/>
      </c>
      <c r="AH127" s="339" t="str">
        <f t="shared" si="86"/>
        <v/>
      </c>
      <c r="AI127" s="339" t="str">
        <f t="shared" si="87"/>
        <v/>
      </c>
      <c r="AJ127" s="340" t="str">
        <f t="shared" si="88"/>
        <v/>
      </c>
      <c r="AK127" s="339" t="str">
        <f t="shared" si="89"/>
        <v/>
      </c>
      <c r="AL127" s="339" t="str">
        <f t="shared" si="90"/>
        <v/>
      </c>
      <c r="AM127" s="340" t="str">
        <f t="shared" si="91"/>
        <v/>
      </c>
      <c r="AN127" s="341" t="str">
        <f t="shared" si="92"/>
        <v/>
      </c>
      <c r="AO127" s="342" t="str">
        <f t="shared" si="93"/>
        <v/>
      </c>
      <c r="AP127" s="339" t="str">
        <f t="shared" si="94"/>
        <v/>
      </c>
      <c r="AQ127" s="340" t="str">
        <f t="shared" si="95"/>
        <v/>
      </c>
      <c r="AR127" s="342" t="str">
        <f t="shared" si="96"/>
        <v/>
      </c>
      <c r="AS127" s="339" t="str">
        <f t="shared" si="97"/>
        <v/>
      </c>
      <c r="AT127" s="340" t="str">
        <f t="shared" si="98"/>
        <v/>
      </c>
      <c r="AU127" s="342" t="str">
        <f t="shared" si="99"/>
        <v/>
      </c>
      <c r="AV127" s="339" t="str">
        <f t="shared" si="100"/>
        <v/>
      </c>
      <c r="AW127" s="340" t="str">
        <f t="shared" si="101"/>
        <v/>
      </c>
      <c r="AX127" s="343"/>
      <c r="AY127" s="340" t="str">
        <f t="shared" si="102"/>
        <v/>
      </c>
      <c r="AZ127" s="340" t="str">
        <f t="shared" si="103"/>
        <v/>
      </c>
      <c r="BA127" s="344" t="str">
        <f t="shared" si="104"/>
        <v/>
      </c>
      <c r="BB127" s="345" t="str">
        <f t="shared" si="105"/>
        <v/>
      </c>
      <c r="BC127" s="346" t="str">
        <f t="shared" si="106"/>
        <v/>
      </c>
      <c r="BD127" s="344" t="str">
        <f t="shared" si="107"/>
        <v/>
      </c>
      <c r="BE127" s="345" t="str">
        <f t="shared" si="108"/>
        <v/>
      </c>
      <c r="BF127" s="346" t="str">
        <f t="shared" si="109"/>
        <v/>
      </c>
      <c r="BG127" s="344" t="str">
        <f t="shared" si="110"/>
        <v/>
      </c>
      <c r="BH127" s="347" t="str">
        <f t="shared" si="111"/>
        <v/>
      </c>
      <c r="BI127" s="348" t="str">
        <f t="shared" si="112"/>
        <v/>
      </c>
      <c r="BJ127" s="348" t="str">
        <f t="shared" si="113"/>
        <v/>
      </c>
      <c r="BK127" s="486" t="str">
        <f t="shared" si="114"/>
        <v/>
      </c>
      <c r="BL127" s="349" t="str">
        <f t="shared" si="121"/>
        <v/>
      </c>
      <c r="BM127" s="135" t="str">
        <f t="shared" si="122"/>
        <v/>
      </c>
      <c r="BN127" s="136" t="str">
        <f t="shared" si="123"/>
        <v/>
      </c>
      <c r="BO127" s="137" t="str">
        <f t="shared" si="124"/>
        <v/>
      </c>
      <c r="BP127" s="135" t="str">
        <f t="shared" si="125"/>
        <v/>
      </c>
      <c r="BQ127" s="136" t="str">
        <f t="shared" si="126"/>
        <v/>
      </c>
      <c r="BR127" s="137" t="str">
        <f t="shared" si="127"/>
        <v/>
      </c>
      <c r="BS127" s="135" t="str">
        <f t="shared" si="128"/>
        <v/>
      </c>
      <c r="BT127" s="140" t="str">
        <f t="shared" si="129"/>
        <v/>
      </c>
      <c r="BU127" s="348" t="str">
        <f t="shared" si="115"/>
        <v/>
      </c>
      <c r="BV127" s="348" t="str">
        <f t="shared" si="116"/>
        <v/>
      </c>
      <c r="BW127" s="348" t="str">
        <f t="shared" si="117"/>
        <v/>
      </c>
      <c r="BX127" s="350" t="str">
        <f t="shared" si="118"/>
        <v/>
      </c>
      <c r="BY127" s="351" t="str">
        <f t="shared" si="119"/>
        <v/>
      </c>
    </row>
    <row r="128" spans="1:77" s="5" customFormat="1" ht="15.6" x14ac:dyDescent="0.3">
      <c r="A128" s="141">
        <v>107</v>
      </c>
      <c r="B128" s="333"/>
      <c r="C128" s="22"/>
      <c r="D128" s="754"/>
      <c r="E128" s="756"/>
      <c r="F128" s="758"/>
      <c r="G128" s="49"/>
      <c r="H128" s="334"/>
      <c r="I128" s="334"/>
      <c r="J128" s="335"/>
      <c r="K128" s="336"/>
      <c r="L128" s="38" t="str">
        <f t="shared" si="65"/>
        <v/>
      </c>
      <c r="M128" s="38" t="str">
        <f t="shared" si="66"/>
        <v/>
      </c>
      <c r="N128" s="38" t="str">
        <f t="shared" si="67"/>
        <v/>
      </c>
      <c r="O128" s="39" t="str">
        <f t="shared" si="68"/>
        <v/>
      </c>
      <c r="P128" s="40" t="str">
        <f t="shared" si="120"/>
        <v/>
      </c>
      <c r="Q128" s="77" t="str">
        <f t="shared" si="69"/>
        <v/>
      </c>
      <c r="R128" s="337" t="str">
        <f t="shared" si="70"/>
        <v/>
      </c>
      <c r="S128" s="40" t="str">
        <f t="shared" si="71"/>
        <v/>
      </c>
      <c r="T128" s="77" t="str">
        <f t="shared" si="72"/>
        <v/>
      </c>
      <c r="U128" s="337" t="str">
        <f t="shared" si="73"/>
        <v/>
      </c>
      <c r="V128" s="40" t="str">
        <f t="shared" si="74"/>
        <v/>
      </c>
      <c r="W128" s="77" t="str">
        <f t="shared" si="75"/>
        <v/>
      </c>
      <c r="X128" s="41" t="str">
        <f t="shared" si="76"/>
        <v/>
      </c>
      <c r="Y128" s="41" t="str">
        <f t="shared" si="77"/>
        <v/>
      </c>
      <c r="Z128" s="41" t="str">
        <f t="shared" si="78"/>
        <v/>
      </c>
      <c r="AA128" s="42" t="str">
        <f t="shared" si="79"/>
        <v/>
      </c>
      <c r="AB128" s="338">
        <f t="shared" si="80"/>
        <v>0</v>
      </c>
      <c r="AC128" s="338" t="str">
        <f t="shared" si="81"/>
        <v/>
      </c>
      <c r="AD128" s="338" t="str">
        <f t="shared" si="82"/>
        <v/>
      </c>
      <c r="AE128" s="339" t="str">
        <f t="shared" si="83"/>
        <v/>
      </c>
      <c r="AF128" s="339" t="str">
        <f t="shared" si="84"/>
        <v/>
      </c>
      <c r="AG128" s="340" t="str">
        <f t="shared" si="85"/>
        <v/>
      </c>
      <c r="AH128" s="339" t="str">
        <f t="shared" si="86"/>
        <v/>
      </c>
      <c r="AI128" s="339" t="str">
        <f t="shared" si="87"/>
        <v/>
      </c>
      <c r="AJ128" s="340" t="str">
        <f t="shared" si="88"/>
        <v/>
      </c>
      <c r="AK128" s="339" t="str">
        <f t="shared" si="89"/>
        <v/>
      </c>
      <c r="AL128" s="339" t="str">
        <f t="shared" si="90"/>
        <v/>
      </c>
      <c r="AM128" s="340" t="str">
        <f t="shared" si="91"/>
        <v/>
      </c>
      <c r="AN128" s="341" t="str">
        <f t="shared" si="92"/>
        <v/>
      </c>
      <c r="AO128" s="342" t="str">
        <f t="shared" si="93"/>
        <v/>
      </c>
      <c r="AP128" s="339" t="str">
        <f t="shared" si="94"/>
        <v/>
      </c>
      <c r="AQ128" s="340" t="str">
        <f t="shared" si="95"/>
        <v/>
      </c>
      <c r="AR128" s="342" t="str">
        <f t="shared" si="96"/>
        <v/>
      </c>
      <c r="AS128" s="339" t="str">
        <f t="shared" si="97"/>
        <v/>
      </c>
      <c r="AT128" s="340" t="str">
        <f t="shared" si="98"/>
        <v/>
      </c>
      <c r="AU128" s="342" t="str">
        <f t="shared" si="99"/>
        <v/>
      </c>
      <c r="AV128" s="339" t="str">
        <f t="shared" si="100"/>
        <v/>
      </c>
      <c r="AW128" s="340" t="str">
        <f t="shared" si="101"/>
        <v/>
      </c>
      <c r="AX128" s="343"/>
      <c r="AY128" s="340" t="str">
        <f t="shared" si="102"/>
        <v/>
      </c>
      <c r="AZ128" s="340" t="str">
        <f t="shared" si="103"/>
        <v/>
      </c>
      <c r="BA128" s="344" t="str">
        <f t="shared" si="104"/>
        <v/>
      </c>
      <c r="BB128" s="345" t="str">
        <f t="shared" si="105"/>
        <v/>
      </c>
      <c r="BC128" s="346" t="str">
        <f t="shared" si="106"/>
        <v/>
      </c>
      <c r="BD128" s="344" t="str">
        <f t="shared" si="107"/>
        <v/>
      </c>
      <c r="BE128" s="345" t="str">
        <f t="shared" si="108"/>
        <v/>
      </c>
      <c r="BF128" s="346" t="str">
        <f t="shared" si="109"/>
        <v/>
      </c>
      <c r="BG128" s="344" t="str">
        <f t="shared" si="110"/>
        <v/>
      </c>
      <c r="BH128" s="347" t="str">
        <f t="shared" si="111"/>
        <v/>
      </c>
      <c r="BI128" s="348" t="str">
        <f t="shared" si="112"/>
        <v/>
      </c>
      <c r="BJ128" s="348" t="str">
        <f t="shared" si="113"/>
        <v/>
      </c>
      <c r="BK128" s="486" t="str">
        <f t="shared" si="114"/>
        <v/>
      </c>
      <c r="BL128" s="349" t="str">
        <f t="shared" si="121"/>
        <v/>
      </c>
      <c r="BM128" s="135" t="str">
        <f t="shared" si="122"/>
        <v/>
      </c>
      <c r="BN128" s="136" t="str">
        <f t="shared" si="123"/>
        <v/>
      </c>
      <c r="BO128" s="137" t="str">
        <f t="shared" si="124"/>
        <v/>
      </c>
      <c r="BP128" s="135" t="str">
        <f t="shared" si="125"/>
        <v/>
      </c>
      <c r="BQ128" s="136" t="str">
        <f t="shared" si="126"/>
        <v/>
      </c>
      <c r="BR128" s="137" t="str">
        <f t="shared" si="127"/>
        <v/>
      </c>
      <c r="BS128" s="135" t="str">
        <f t="shared" si="128"/>
        <v/>
      </c>
      <c r="BT128" s="140" t="str">
        <f t="shared" si="129"/>
        <v/>
      </c>
      <c r="BU128" s="348" t="str">
        <f t="shared" si="115"/>
        <v/>
      </c>
      <c r="BV128" s="348" t="str">
        <f t="shared" si="116"/>
        <v/>
      </c>
      <c r="BW128" s="348" t="str">
        <f t="shared" si="117"/>
        <v/>
      </c>
      <c r="BX128" s="350" t="str">
        <f t="shared" si="118"/>
        <v/>
      </c>
      <c r="BY128" s="351" t="str">
        <f t="shared" si="119"/>
        <v/>
      </c>
    </row>
    <row r="129" spans="1:77" s="5" customFormat="1" ht="15.6" x14ac:dyDescent="0.3">
      <c r="A129" s="141">
        <v>108</v>
      </c>
      <c r="B129" s="333"/>
      <c r="C129" s="22"/>
      <c r="D129" s="754"/>
      <c r="E129" s="756"/>
      <c r="F129" s="758"/>
      <c r="G129" s="49"/>
      <c r="H129" s="334"/>
      <c r="I129" s="334"/>
      <c r="J129" s="335"/>
      <c r="K129" s="336"/>
      <c r="L129" s="38" t="str">
        <f t="shared" si="65"/>
        <v/>
      </c>
      <c r="M129" s="38" t="str">
        <f t="shared" si="66"/>
        <v/>
      </c>
      <c r="N129" s="38" t="str">
        <f t="shared" si="67"/>
        <v/>
      </c>
      <c r="O129" s="39" t="str">
        <f t="shared" si="68"/>
        <v/>
      </c>
      <c r="P129" s="40" t="str">
        <f t="shared" si="120"/>
        <v/>
      </c>
      <c r="Q129" s="77" t="str">
        <f t="shared" si="69"/>
        <v/>
      </c>
      <c r="R129" s="337" t="str">
        <f t="shared" si="70"/>
        <v/>
      </c>
      <c r="S129" s="40" t="str">
        <f t="shared" si="71"/>
        <v/>
      </c>
      <c r="T129" s="77" t="str">
        <f t="shared" si="72"/>
        <v/>
      </c>
      <c r="U129" s="337" t="str">
        <f t="shared" si="73"/>
        <v/>
      </c>
      <c r="V129" s="40" t="str">
        <f t="shared" si="74"/>
        <v/>
      </c>
      <c r="W129" s="77" t="str">
        <f t="shared" si="75"/>
        <v/>
      </c>
      <c r="X129" s="41" t="str">
        <f t="shared" si="76"/>
        <v/>
      </c>
      <c r="Y129" s="41" t="str">
        <f t="shared" si="77"/>
        <v/>
      </c>
      <c r="Z129" s="41" t="str">
        <f t="shared" si="78"/>
        <v/>
      </c>
      <c r="AA129" s="42" t="str">
        <f t="shared" si="79"/>
        <v/>
      </c>
      <c r="AB129" s="338">
        <f t="shared" si="80"/>
        <v>0</v>
      </c>
      <c r="AC129" s="338" t="str">
        <f t="shared" si="81"/>
        <v/>
      </c>
      <c r="AD129" s="338" t="str">
        <f t="shared" si="82"/>
        <v/>
      </c>
      <c r="AE129" s="339" t="str">
        <f t="shared" si="83"/>
        <v/>
      </c>
      <c r="AF129" s="339" t="str">
        <f t="shared" si="84"/>
        <v/>
      </c>
      <c r="AG129" s="340" t="str">
        <f t="shared" si="85"/>
        <v/>
      </c>
      <c r="AH129" s="339" t="str">
        <f t="shared" si="86"/>
        <v/>
      </c>
      <c r="AI129" s="339" t="str">
        <f t="shared" si="87"/>
        <v/>
      </c>
      <c r="AJ129" s="340" t="str">
        <f t="shared" si="88"/>
        <v/>
      </c>
      <c r="AK129" s="339" t="str">
        <f t="shared" si="89"/>
        <v/>
      </c>
      <c r="AL129" s="339" t="str">
        <f t="shared" si="90"/>
        <v/>
      </c>
      <c r="AM129" s="340" t="str">
        <f t="shared" si="91"/>
        <v/>
      </c>
      <c r="AN129" s="341" t="str">
        <f t="shared" si="92"/>
        <v/>
      </c>
      <c r="AO129" s="342" t="str">
        <f t="shared" si="93"/>
        <v/>
      </c>
      <c r="AP129" s="339" t="str">
        <f t="shared" si="94"/>
        <v/>
      </c>
      <c r="AQ129" s="340" t="str">
        <f t="shared" si="95"/>
        <v/>
      </c>
      <c r="AR129" s="342" t="str">
        <f t="shared" si="96"/>
        <v/>
      </c>
      <c r="AS129" s="339" t="str">
        <f t="shared" si="97"/>
        <v/>
      </c>
      <c r="AT129" s="340" t="str">
        <f t="shared" si="98"/>
        <v/>
      </c>
      <c r="AU129" s="342" t="str">
        <f t="shared" si="99"/>
        <v/>
      </c>
      <c r="AV129" s="339" t="str">
        <f t="shared" si="100"/>
        <v/>
      </c>
      <c r="AW129" s="340" t="str">
        <f t="shared" si="101"/>
        <v/>
      </c>
      <c r="AX129" s="343"/>
      <c r="AY129" s="340" t="str">
        <f t="shared" si="102"/>
        <v/>
      </c>
      <c r="AZ129" s="340" t="str">
        <f t="shared" si="103"/>
        <v/>
      </c>
      <c r="BA129" s="344" t="str">
        <f t="shared" si="104"/>
        <v/>
      </c>
      <c r="BB129" s="345" t="str">
        <f t="shared" si="105"/>
        <v/>
      </c>
      <c r="BC129" s="346" t="str">
        <f t="shared" si="106"/>
        <v/>
      </c>
      <c r="BD129" s="344" t="str">
        <f t="shared" si="107"/>
        <v/>
      </c>
      <c r="BE129" s="345" t="str">
        <f t="shared" si="108"/>
        <v/>
      </c>
      <c r="BF129" s="346" t="str">
        <f t="shared" si="109"/>
        <v/>
      </c>
      <c r="BG129" s="344" t="str">
        <f t="shared" si="110"/>
        <v/>
      </c>
      <c r="BH129" s="347" t="str">
        <f t="shared" si="111"/>
        <v/>
      </c>
      <c r="BI129" s="348" t="str">
        <f t="shared" si="112"/>
        <v/>
      </c>
      <c r="BJ129" s="348" t="str">
        <f t="shared" si="113"/>
        <v/>
      </c>
      <c r="BK129" s="486" t="str">
        <f t="shared" si="114"/>
        <v/>
      </c>
      <c r="BL129" s="349" t="str">
        <f t="shared" si="121"/>
        <v/>
      </c>
      <c r="BM129" s="135" t="str">
        <f t="shared" si="122"/>
        <v/>
      </c>
      <c r="BN129" s="136" t="str">
        <f t="shared" si="123"/>
        <v/>
      </c>
      <c r="BO129" s="137" t="str">
        <f t="shared" si="124"/>
        <v/>
      </c>
      <c r="BP129" s="135" t="str">
        <f t="shared" si="125"/>
        <v/>
      </c>
      <c r="BQ129" s="136" t="str">
        <f t="shared" si="126"/>
        <v/>
      </c>
      <c r="BR129" s="137" t="str">
        <f t="shared" si="127"/>
        <v/>
      </c>
      <c r="BS129" s="135" t="str">
        <f t="shared" si="128"/>
        <v/>
      </c>
      <c r="BT129" s="140" t="str">
        <f t="shared" si="129"/>
        <v/>
      </c>
      <c r="BU129" s="348" t="str">
        <f t="shared" si="115"/>
        <v/>
      </c>
      <c r="BV129" s="348" t="str">
        <f t="shared" si="116"/>
        <v/>
      </c>
      <c r="BW129" s="348" t="str">
        <f t="shared" si="117"/>
        <v/>
      </c>
      <c r="BX129" s="350" t="str">
        <f t="shared" si="118"/>
        <v/>
      </c>
      <c r="BY129" s="351" t="str">
        <f t="shared" si="119"/>
        <v/>
      </c>
    </row>
    <row r="130" spans="1:77" s="5" customFormat="1" ht="15.6" x14ac:dyDescent="0.3">
      <c r="A130" s="141">
        <v>109</v>
      </c>
      <c r="B130" s="333"/>
      <c r="C130" s="22"/>
      <c r="D130" s="754"/>
      <c r="E130" s="756"/>
      <c r="F130" s="758"/>
      <c r="G130" s="49"/>
      <c r="H130" s="334"/>
      <c r="I130" s="334"/>
      <c r="J130" s="335"/>
      <c r="K130" s="336"/>
      <c r="L130" s="38" t="str">
        <f t="shared" si="65"/>
        <v/>
      </c>
      <c r="M130" s="38" t="str">
        <f t="shared" si="66"/>
        <v/>
      </c>
      <c r="N130" s="38" t="str">
        <f t="shared" si="67"/>
        <v/>
      </c>
      <c r="O130" s="39" t="str">
        <f t="shared" si="68"/>
        <v/>
      </c>
      <c r="P130" s="40" t="str">
        <f t="shared" si="120"/>
        <v/>
      </c>
      <c r="Q130" s="77" t="str">
        <f t="shared" si="69"/>
        <v/>
      </c>
      <c r="R130" s="337" t="str">
        <f t="shared" si="70"/>
        <v/>
      </c>
      <c r="S130" s="40" t="str">
        <f t="shared" si="71"/>
        <v/>
      </c>
      <c r="T130" s="77" t="str">
        <f t="shared" si="72"/>
        <v/>
      </c>
      <c r="U130" s="337" t="str">
        <f t="shared" si="73"/>
        <v/>
      </c>
      <c r="V130" s="40" t="str">
        <f t="shared" si="74"/>
        <v/>
      </c>
      <c r="W130" s="77" t="str">
        <f t="shared" si="75"/>
        <v/>
      </c>
      <c r="X130" s="41" t="str">
        <f t="shared" si="76"/>
        <v/>
      </c>
      <c r="Y130" s="41" t="str">
        <f t="shared" si="77"/>
        <v/>
      </c>
      <c r="Z130" s="41" t="str">
        <f t="shared" si="78"/>
        <v/>
      </c>
      <c r="AA130" s="42" t="str">
        <f t="shared" si="79"/>
        <v/>
      </c>
      <c r="AB130" s="338">
        <f t="shared" si="80"/>
        <v>0</v>
      </c>
      <c r="AC130" s="338" t="str">
        <f t="shared" si="81"/>
        <v/>
      </c>
      <c r="AD130" s="338" t="str">
        <f t="shared" si="82"/>
        <v/>
      </c>
      <c r="AE130" s="339" t="str">
        <f t="shared" si="83"/>
        <v/>
      </c>
      <c r="AF130" s="339" t="str">
        <f t="shared" si="84"/>
        <v/>
      </c>
      <c r="AG130" s="340" t="str">
        <f t="shared" si="85"/>
        <v/>
      </c>
      <c r="AH130" s="339" t="str">
        <f t="shared" si="86"/>
        <v/>
      </c>
      <c r="AI130" s="339" t="str">
        <f t="shared" si="87"/>
        <v/>
      </c>
      <c r="AJ130" s="340" t="str">
        <f t="shared" si="88"/>
        <v/>
      </c>
      <c r="AK130" s="339" t="str">
        <f t="shared" si="89"/>
        <v/>
      </c>
      <c r="AL130" s="339" t="str">
        <f t="shared" si="90"/>
        <v/>
      </c>
      <c r="AM130" s="340" t="str">
        <f t="shared" si="91"/>
        <v/>
      </c>
      <c r="AN130" s="341" t="str">
        <f t="shared" si="92"/>
        <v/>
      </c>
      <c r="AO130" s="342" t="str">
        <f t="shared" si="93"/>
        <v/>
      </c>
      <c r="AP130" s="339" t="str">
        <f t="shared" si="94"/>
        <v/>
      </c>
      <c r="AQ130" s="340" t="str">
        <f t="shared" si="95"/>
        <v/>
      </c>
      <c r="AR130" s="342" t="str">
        <f t="shared" si="96"/>
        <v/>
      </c>
      <c r="AS130" s="339" t="str">
        <f t="shared" si="97"/>
        <v/>
      </c>
      <c r="AT130" s="340" t="str">
        <f t="shared" si="98"/>
        <v/>
      </c>
      <c r="AU130" s="342" t="str">
        <f t="shared" si="99"/>
        <v/>
      </c>
      <c r="AV130" s="339" t="str">
        <f t="shared" si="100"/>
        <v/>
      </c>
      <c r="AW130" s="340" t="str">
        <f t="shared" si="101"/>
        <v/>
      </c>
      <c r="AX130" s="343"/>
      <c r="AY130" s="340" t="str">
        <f t="shared" si="102"/>
        <v/>
      </c>
      <c r="AZ130" s="340" t="str">
        <f t="shared" si="103"/>
        <v/>
      </c>
      <c r="BA130" s="344" t="str">
        <f t="shared" si="104"/>
        <v/>
      </c>
      <c r="BB130" s="345" t="str">
        <f t="shared" si="105"/>
        <v/>
      </c>
      <c r="BC130" s="346" t="str">
        <f t="shared" si="106"/>
        <v/>
      </c>
      <c r="BD130" s="344" t="str">
        <f t="shared" si="107"/>
        <v/>
      </c>
      <c r="BE130" s="345" t="str">
        <f t="shared" si="108"/>
        <v/>
      </c>
      <c r="BF130" s="346" t="str">
        <f t="shared" si="109"/>
        <v/>
      </c>
      <c r="BG130" s="344" t="str">
        <f t="shared" si="110"/>
        <v/>
      </c>
      <c r="BH130" s="347" t="str">
        <f t="shared" si="111"/>
        <v/>
      </c>
      <c r="BI130" s="348" t="str">
        <f t="shared" si="112"/>
        <v/>
      </c>
      <c r="BJ130" s="348" t="str">
        <f t="shared" si="113"/>
        <v/>
      </c>
      <c r="BK130" s="486" t="str">
        <f t="shared" si="114"/>
        <v/>
      </c>
      <c r="BL130" s="349" t="str">
        <f t="shared" si="121"/>
        <v/>
      </c>
      <c r="BM130" s="135" t="str">
        <f t="shared" si="122"/>
        <v/>
      </c>
      <c r="BN130" s="136" t="str">
        <f t="shared" si="123"/>
        <v/>
      </c>
      <c r="BO130" s="137" t="str">
        <f t="shared" si="124"/>
        <v/>
      </c>
      <c r="BP130" s="135" t="str">
        <f t="shared" si="125"/>
        <v/>
      </c>
      <c r="BQ130" s="136" t="str">
        <f t="shared" si="126"/>
        <v/>
      </c>
      <c r="BR130" s="137" t="str">
        <f t="shared" si="127"/>
        <v/>
      </c>
      <c r="BS130" s="135" t="str">
        <f t="shared" si="128"/>
        <v/>
      </c>
      <c r="BT130" s="140" t="str">
        <f t="shared" si="129"/>
        <v/>
      </c>
      <c r="BU130" s="348" t="str">
        <f t="shared" si="115"/>
        <v/>
      </c>
      <c r="BV130" s="348" t="str">
        <f t="shared" si="116"/>
        <v/>
      </c>
      <c r="BW130" s="348" t="str">
        <f t="shared" si="117"/>
        <v/>
      </c>
      <c r="BX130" s="350" t="str">
        <f t="shared" si="118"/>
        <v/>
      </c>
      <c r="BY130" s="351" t="str">
        <f t="shared" si="119"/>
        <v/>
      </c>
    </row>
    <row r="131" spans="1:77" s="5" customFormat="1" ht="15.6" x14ac:dyDescent="0.3">
      <c r="A131" s="141">
        <v>110</v>
      </c>
      <c r="B131" s="333"/>
      <c r="C131" s="22"/>
      <c r="D131" s="754"/>
      <c r="E131" s="756"/>
      <c r="F131" s="758"/>
      <c r="G131" s="49"/>
      <c r="H131" s="334"/>
      <c r="I131" s="334"/>
      <c r="J131" s="335"/>
      <c r="K131" s="336"/>
      <c r="L131" s="38" t="str">
        <f t="shared" si="65"/>
        <v/>
      </c>
      <c r="M131" s="38" t="str">
        <f t="shared" si="66"/>
        <v/>
      </c>
      <c r="N131" s="38" t="str">
        <f t="shared" si="67"/>
        <v/>
      </c>
      <c r="O131" s="39" t="str">
        <f t="shared" si="68"/>
        <v/>
      </c>
      <c r="P131" s="40" t="str">
        <f t="shared" si="120"/>
        <v/>
      </c>
      <c r="Q131" s="77" t="str">
        <f t="shared" si="69"/>
        <v/>
      </c>
      <c r="R131" s="337" t="str">
        <f t="shared" si="70"/>
        <v/>
      </c>
      <c r="S131" s="40" t="str">
        <f t="shared" si="71"/>
        <v/>
      </c>
      <c r="T131" s="77" t="str">
        <f t="shared" si="72"/>
        <v/>
      </c>
      <c r="U131" s="337" t="str">
        <f t="shared" si="73"/>
        <v/>
      </c>
      <c r="V131" s="40" t="str">
        <f t="shared" si="74"/>
        <v/>
      </c>
      <c r="W131" s="77" t="str">
        <f t="shared" si="75"/>
        <v/>
      </c>
      <c r="X131" s="41" t="str">
        <f t="shared" si="76"/>
        <v/>
      </c>
      <c r="Y131" s="41" t="str">
        <f t="shared" si="77"/>
        <v/>
      </c>
      <c r="Z131" s="41" t="str">
        <f t="shared" si="78"/>
        <v/>
      </c>
      <c r="AA131" s="42" t="str">
        <f t="shared" si="79"/>
        <v/>
      </c>
      <c r="AB131" s="338">
        <f t="shared" si="80"/>
        <v>0</v>
      </c>
      <c r="AC131" s="338" t="str">
        <f t="shared" si="81"/>
        <v/>
      </c>
      <c r="AD131" s="338" t="str">
        <f t="shared" si="82"/>
        <v/>
      </c>
      <c r="AE131" s="339" t="str">
        <f t="shared" si="83"/>
        <v/>
      </c>
      <c r="AF131" s="339" t="str">
        <f t="shared" si="84"/>
        <v/>
      </c>
      <c r="AG131" s="340" t="str">
        <f t="shared" si="85"/>
        <v/>
      </c>
      <c r="AH131" s="339" t="str">
        <f t="shared" si="86"/>
        <v/>
      </c>
      <c r="AI131" s="339" t="str">
        <f t="shared" si="87"/>
        <v/>
      </c>
      <c r="AJ131" s="340" t="str">
        <f t="shared" si="88"/>
        <v/>
      </c>
      <c r="AK131" s="339" t="str">
        <f t="shared" si="89"/>
        <v/>
      </c>
      <c r="AL131" s="339" t="str">
        <f t="shared" si="90"/>
        <v/>
      </c>
      <c r="AM131" s="340" t="str">
        <f t="shared" si="91"/>
        <v/>
      </c>
      <c r="AN131" s="341" t="str">
        <f t="shared" si="92"/>
        <v/>
      </c>
      <c r="AO131" s="342" t="str">
        <f t="shared" si="93"/>
        <v/>
      </c>
      <c r="AP131" s="339" t="str">
        <f t="shared" si="94"/>
        <v/>
      </c>
      <c r="AQ131" s="340" t="str">
        <f t="shared" si="95"/>
        <v/>
      </c>
      <c r="AR131" s="342" t="str">
        <f t="shared" si="96"/>
        <v/>
      </c>
      <c r="AS131" s="339" t="str">
        <f t="shared" si="97"/>
        <v/>
      </c>
      <c r="AT131" s="340" t="str">
        <f t="shared" si="98"/>
        <v/>
      </c>
      <c r="AU131" s="342" t="str">
        <f t="shared" si="99"/>
        <v/>
      </c>
      <c r="AV131" s="339" t="str">
        <f t="shared" si="100"/>
        <v/>
      </c>
      <c r="AW131" s="340" t="str">
        <f t="shared" si="101"/>
        <v/>
      </c>
      <c r="AX131" s="343"/>
      <c r="AY131" s="340" t="str">
        <f t="shared" si="102"/>
        <v/>
      </c>
      <c r="AZ131" s="340" t="str">
        <f t="shared" si="103"/>
        <v/>
      </c>
      <c r="BA131" s="344" t="str">
        <f t="shared" si="104"/>
        <v/>
      </c>
      <c r="BB131" s="345" t="str">
        <f t="shared" si="105"/>
        <v/>
      </c>
      <c r="BC131" s="346" t="str">
        <f t="shared" si="106"/>
        <v/>
      </c>
      <c r="BD131" s="344" t="str">
        <f t="shared" si="107"/>
        <v/>
      </c>
      <c r="BE131" s="345" t="str">
        <f t="shared" si="108"/>
        <v/>
      </c>
      <c r="BF131" s="346" t="str">
        <f t="shared" si="109"/>
        <v/>
      </c>
      <c r="BG131" s="344" t="str">
        <f t="shared" si="110"/>
        <v/>
      </c>
      <c r="BH131" s="347" t="str">
        <f t="shared" si="111"/>
        <v/>
      </c>
      <c r="BI131" s="348" t="str">
        <f t="shared" si="112"/>
        <v/>
      </c>
      <c r="BJ131" s="348" t="str">
        <f t="shared" si="113"/>
        <v/>
      </c>
      <c r="BK131" s="486" t="str">
        <f t="shared" si="114"/>
        <v/>
      </c>
      <c r="BL131" s="349" t="str">
        <f t="shared" si="121"/>
        <v/>
      </c>
      <c r="BM131" s="135" t="str">
        <f t="shared" si="122"/>
        <v/>
      </c>
      <c r="BN131" s="136" t="str">
        <f t="shared" si="123"/>
        <v/>
      </c>
      <c r="BO131" s="137" t="str">
        <f t="shared" si="124"/>
        <v/>
      </c>
      <c r="BP131" s="135" t="str">
        <f t="shared" si="125"/>
        <v/>
      </c>
      <c r="BQ131" s="136" t="str">
        <f t="shared" si="126"/>
        <v/>
      </c>
      <c r="BR131" s="137" t="str">
        <f t="shared" si="127"/>
        <v/>
      </c>
      <c r="BS131" s="135" t="str">
        <f t="shared" si="128"/>
        <v/>
      </c>
      <c r="BT131" s="140" t="str">
        <f t="shared" si="129"/>
        <v/>
      </c>
      <c r="BU131" s="348" t="str">
        <f t="shared" si="115"/>
        <v/>
      </c>
      <c r="BV131" s="348" t="str">
        <f t="shared" si="116"/>
        <v/>
      </c>
      <c r="BW131" s="348" t="str">
        <f t="shared" si="117"/>
        <v/>
      </c>
      <c r="BX131" s="350" t="str">
        <f t="shared" si="118"/>
        <v/>
      </c>
      <c r="BY131" s="351" t="str">
        <f t="shared" si="119"/>
        <v/>
      </c>
    </row>
    <row r="132" spans="1:77" s="5" customFormat="1" ht="15.6" x14ac:dyDescent="0.3">
      <c r="A132" s="141">
        <v>111</v>
      </c>
      <c r="B132" s="333"/>
      <c r="C132" s="22"/>
      <c r="D132" s="754"/>
      <c r="E132" s="756"/>
      <c r="F132" s="758"/>
      <c r="G132" s="49"/>
      <c r="H132" s="334"/>
      <c r="I132" s="334"/>
      <c r="J132" s="335"/>
      <c r="K132" s="336"/>
      <c r="L132" s="38" t="str">
        <f t="shared" si="65"/>
        <v/>
      </c>
      <c r="M132" s="38" t="str">
        <f t="shared" si="66"/>
        <v/>
      </c>
      <c r="N132" s="38" t="str">
        <f t="shared" si="67"/>
        <v/>
      </c>
      <c r="O132" s="39" t="str">
        <f t="shared" si="68"/>
        <v/>
      </c>
      <c r="P132" s="40" t="str">
        <f t="shared" si="120"/>
        <v/>
      </c>
      <c r="Q132" s="77" t="str">
        <f t="shared" si="69"/>
        <v/>
      </c>
      <c r="R132" s="337" t="str">
        <f t="shared" si="70"/>
        <v/>
      </c>
      <c r="S132" s="40" t="str">
        <f t="shared" si="71"/>
        <v/>
      </c>
      <c r="T132" s="77" t="str">
        <f t="shared" si="72"/>
        <v/>
      </c>
      <c r="U132" s="337" t="str">
        <f t="shared" si="73"/>
        <v/>
      </c>
      <c r="V132" s="40" t="str">
        <f t="shared" si="74"/>
        <v/>
      </c>
      <c r="W132" s="77" t="str">
        <f t="shared" si="75"/>
        <v/>
      </c>
      <c r="X132" s="41" t="str">
        <f t="shared" si="76"/>
        <v/>
      </c>
      <c r="Y132" s="41" t="str">
        <f t="shared" si="77"/>
        <v/>
      </c>
      <c r="Z132" s="41" t="str">
        <f t="shared" si="78"/>
        <v/>
      </c>
      <c r="AA132" s="42" t="str">
        <f t="shared" si="79"/>
        <v/>
      </c>
      <c r="AB132" s="338">
        <f t="shared" si="80"/>
        <v>0</v>
      </c>
      <c r="AC132" s="338" t="str">
        <f t="shared" si="81"/>
        <v/>
      </c>
      <c r="AD132" s="338" t="str">
        <f t="shared" si="82"/>
        <v/>
      </c>
      <c r="AE132" s="339" t="str">
        <f t="shared" si="83"/>
        <v/>
      </c>
      <c r="AF132" s="339" t="str">
        <f t="shared" si="84"/>
        <v/>
      </c>
      <c r="AG132" s="340" t="str">
        <f t="shared" si="85"/>
        <v/>
      </c>
      <c r="AH132" s="339" t="str">
        <f t="shared" si="86"/>
        <v/>
      </c>
      <c r="AI132" s="339" t="str">
        <f t="shared" si="87"/>
        <v/>
      </c>
      <c r="AJ132" s="340" t="str">
        <f t="shared" si="88"/>
        <v/>
      </c>
      <c r="AK132" s="339" t="str">
        <f t="shared" si="89"/>
        <v/>
      </c>
      <c r="AL132" s="339" t="str">
        <f t="shared" si="90"/>
        <v/>
      </c>
      <c r="AM132" s="340" t="str">
        <f t="shared" si="91"/>
        <v/>
      </c>
      <c r="AN132" s="341" t="str">
        <f t="shared" si="92"/>
        <v/>
      </c>
      <c r="AO132" s="342" t="str">
        <f t="shared" si="93"/>
        <v/>
      </c>
      <c r="AP132" s="339" t="str">
        <f t="shared" si="94"/>
        <v/>
      </c>
      <c r="AQ132" s="340" t="str">
        <f t="shared" si="95"/>
        <v/>
      </c>
      <c r="AR132" s="342" t="str">
        <f t="shared" si="96"/>
        <v/>
      </c>
      <c r="AS132" s="339" t="str">
        <f t="shared" si="97"/>
        <v/>
      </c>
      <c r="AT132" s="340" t="str">
        <f t="shared" si="98"/>
        <v/>
      </c>
      <c r="AU132" s="342" t="str">
        <f t="shared" si="99"/>
        <v/>
      </c>
      <c r="AV132" s="339" t="str">
        <f t="shared" si="100"/>
        <v/>
      </c>
      <c r="AW132" s="340" t="str">
        <f t="shared" si="101"/>
        <v/>
      </c>
      <c r="AX132" s="343"/>
      <c r="AY132" s="340" t="str">
        <f t="shared" si="102"/>
        <v/>
      </c>
      <c r="AZ132" s="340" t="str">
        <f t="shared" si="103"/>
        <v/>
      </c>
      <c r="BA132" s="344" t="str">
        <f t="shared" si="104"/>
        <v/>
      </c>
      <c r="BB132" s="345" t="str">
        <f t="shared" si="105"/>
        <v/>
      </c>
      <c r="BC132" s="346" t="str">
        <f t="shared" si="106"/>
        <v/>
      </c>
      <c r="BD132" s="344" t="str">
        <f t="shared" si="107"/>
        <v/>
      </c>
      <c r="BE132" s="345" t="str">
        <f t="shared" si="108"/>
        <v/>
      </c>
      <c r="BF132" s="346" t="str">
        <f t="shared" si="109"/>
        <v/>
      </c>
      <c r="BG132" s="344" t="str">
        <f t="shared" si="110"/>
        <v/>
      </c>
      <c r="BH132" s="347" t="str">
        <f t="shared" si="111"/>
        <v/>
      </c>
      <c r="BI132" s="348" t="str">
        <f t="shared" si="112"/>
        <v/>
      </c>
      <c r="BJ132" s="348" t="str">
        <f t="shared" si="113"/>
        <v/>
      </c>
      <c r="BK132" s="486" t="str">
        <f t="shared" si="114"/>
        <v/>
      </c>
      <c r="BL132" s="349" t="str">
        <f t="shared" si="121"/>
        <v/>
      </c>
      <c r="BM132" s="135" t="str">
        <f t="shared" si="122"/>
        <v/>
      </c>
      <c r="BN132" s="136" t="str">
        <f t="shared" si="123"/>
        <v/>
      </c>
      <c r="BO132" s="137" t="str">
        <f t="shared" si="124"/>
        <v/>
      </c>
      <c r="BP132" s="135" t="str">
        <f t="shared" si="125"/>
        <v/>
      </c>
      <c r="BQ132" s="136" t="str">
        <f t="shared" si="126"/>
        <v/>
      </c>
      <c r="BR132" s="137" t="str">
        <f t="shared" si="127"/>
        <v/>
      </c>
      <c r="BS132" s="135" t="str">
        <f t="shared" si="128"/>
        <v/>
      </c>
      <c r="BT132" s="140" t="str">
        <f t="shared" si="129"/>
        <v/>
      </c>
      <c r="BU132" s="348" t="str">
        <f t="shared" si="115"/>
        <v/>
      </c>
      <c r="BV132" s="348" t="str">
        <f t="shared" si="116"/>
        <v/>
      </c>
      <c r="BW132" s="348" t="str">
        <f t="shared" si="117"/>
        <v/>
      </c>
      <c r="BX132" s="350" t="str">
        <f t="shared" si="118"/>
        <v/>
      </c>
      <c r="BY132" s="351" t="str">
        <f t="shared" si="119"/>
        <v/>
      </c>
    </row>
    <row r="133" spans="1:77" s="5" customFormat="1" ht="15.6" x14ac:dyDescent="0.3">
      <c r="A133" s="141">
        <v>112</v>
      </c>
      <c r="B133" s="333"/>
      <c r="C133" s="22"/>
      <c r="D133" s="754"/>
      <c r="E133" s="756"/>
      <c r="F133" s="758"/>
      <c r="G133" s="49"/>
      <c r="H133" s="334"/>
      <c r="I133" s="334"/>
      <c r="J133" s="335"/>
      <c r="K133" s="336"/>
      <c r="L133" s="38" t="str">
        <f t="shared" si="65"/>
        <v/>
      </c>
      <c r="M133" s="38" t="str">
        <f t="shared" si="66"/>
        <v/>
      </c>
      <c r="N133" s="38" t="str">
        <f t="shared" si="67"/>
        <v/>
      </c>
      <c r="O133" s="39" t="str">
        <f t="shared" si="68"/>
        <v/>
      </c>
      <c r="P133" s="40" t="str">
        <f t="shared" si="120"/>
        <v/>
      </c>
      <c r="Q133" s="77" t="str">
        <f t="shared" si="69"/>
        <v/>
      </c>
      <c r="R133" s="337" t="str">
        <f t="shared" si="70"/>
        <v/>
      </c>
      <c r="S133" s="40" t="str">
        <f t="shared" si="71"/>
        <v/>
      </c>
      <c r="T133" s="77" t="str">
        <f t="shared" si="72"/>
        <v/>
      </c>
      <c r="U133" s="337" t="str">
        <f t="shared" si="73"/>
        <v/>
      </c>
      <c r="V133" s="40" t="str">
        <f t="shared" si="74"/>
        <v/>
      </c>
      <c r="W133" s="77" t="str">
        <f t="shared" si="75"/>
        <v/>
      </c>
      <c r="X133" s="41" t="str">
        <f t="shared" si="76"/>
        <v/>
      </c>
      <c r="Y133" s="41" t="str">
        <f t="shared" si="77"/>
        <v/>
      </c>
      <c r="Z133" s="41" t="str">
        <f t="shared" si="78"/>
        <v/>
      </c>
      <c r="AA133" s="42" t="str">
        <f t="shared" si="79"/>
        <v/>
      </c>
      <c r="AB133" s="338">
        <f t="shared" si="80"/>
        <v>0</v>
      </c>
      <c r="AC133" s="338" t="str">
        <f t="shared" si="81"/>
        <v/>
      </c>
      <c r="AD133" s="338" t="str">
        <f t="shared" si="82"/>
        <v/>
      </c>
      <c r="AE133" s="339" t="str">
        <f t="shared" si="83"/>
        <v/>
      </c>
      <c r="AF133" s="339" t="str">
        <f t="shared" si="84"/>
        <v/>
      </c>
      <c r="AG133" s="340" t="str">
        <f t="shared" si="85"/>
        <v/>
      </c>
      <c r="AH133" s="339" t="str">
        <f t="shared" si="86"/>
        <v/>
      </c>
      <c r="AI133" s="339" t="str">
        <f t="shared" si="87"/>
        <v/>
      </c>
      <c r="AJ133" s="340" t="str">
        <f t="shared" si="88"/>
        <v/>
      </c>
      <c r="AK133" s="339" t="str">
        <f t="shared" si="89"/>
        <v/>
      </c>
      <c r="AL133" s="339" t="str">
        <f t="shared" si="90"/>
        <v/>
      </c>
      <c r="AM133" s="340" t="str">
        <f t="shared" si="91"/>
        <v/>
      </c>
      <c r="AN133" s="341" t="str">
        <f t="shared" si="92"/>
        <v/>
      </c>
      <c r="AO133" s="342" t="str">
        <f t="shared" si="93"/>
        <v/>
      </c>
      <c r="AP133" s="339" t="str">
        <f t="shared" si="94"/>
        <v/>
      </c>
      <c r="AQ133" s="340" t="str">
        <f t="shared" si="95"/>
        <v/>
      </c>
      <c r="AR133" s="342" t="str">
        <f t="shared" si="96"/>
        <v/>
      </c>
      <c r="AS133" s="339" t="str">
        <f t="shared" si="97"/>
        <v/>
      </c>
      <c r="AT133" s="340" t="str">
        <f t="shared" si="98"/>
        <v/>
      </c>
      <c r="AU133" s="342" t="str">
        <f t="shared" si="99"/>
        <v/>
      </c>
      <c r="AV133" s="339" t="str">
        <f t="shared" si="100"/>
        <v/>
      </c>
      <c r="AW133" s="340" t="str">
        <f t="shared" si="101"/>
        <v/>
      </c>
      <c r="AX133" s="343"/>
      <c r="AY133" s="340" t="str">
        <f t="shared" si="102"/>
        <v/>
      </c>
      <c r="AZ133" s="340" t="str">
        <f t="shared" si="103"/>
        <v/>
      </c>
      <c r="BA133" s="344" t="str">
        <f t="shared" si="104"/>
        <v/>
      </c>
      <c r="BB133" s="345" t="str">
        <f t="shared" si="105"/>
        <v/>
      </c>
      <c r="BC133" s="346" t="str">
        <f t="shared" si="106"/>
        <v/>
      </c>
      <c r="BD133" s="344" t="str">
        <f t="shared" si="107"/>
        <v/>
      </c>
      <c r="BE133" s="345" t="str">
        <f t="shared" si="108"/>
        <v/>
      </c>
      <c r="BF133" s="346" t="str">
        <f t="shared" si="109"/>
        <v/>
      </c>
      <c r="BG133" s="344" t="str">
        <f t="shared" si="110"/>
        <v/>
      </c>
      <c r="BH133" s="347" t="str">
        <f t="shared" si="111"/>
        <v/>
      </c>
      <c r="BI133" s="348" t="str">
        <f t="shared" si="112"/>
        <v/>
      </c>
      <c r="BJ133" s="348" t="str">
        <f t="shared" si="113"/>
        <v/>
      </c>
      <c r="BK133" s="486" t="str">
        <f t="shared" si="114"/>
        <v/>
      </c>
      <c r="BL133" s="349" t="str">
        <f t="shared" si="121"/>
        <v/>
      </c>
      <c r="BM133" s="135" t="str">
        <f t="shared" si="122"/>
        <v/>
      </c>
      <c r="BN133" s="136" t="str">
        <f t="shared" si="123"/>
        <v/>
      </c>
      <c r="BO133" s="137" t="str">
        <f t="shared" si="124"/>
        <v/>
      </c>
      <c r="BP133" s="135" t="str">
        <f t="shared" si="125"/>
        <v/>
      </c>
      <c r="BQ133" s="136" t="str">
        <f t="shared" si="126"/>
        <v/>
      </c>
      <c r="BR133" s="137" t="str">
        <f t="shared" si="127"/>
        <v/>
      </c>
      <c r="BS133" s="135" t="str">
        <f t="shared" si="128"/>
        <v/>
      </c>
      <c r="BT133" s="140" t="str">
        <f t="shared" si="129"/>
        <v/>
      </c>
      <c r="BU133" s="348" t="str">
        <f t="shared" si="115"/>
        <v/>
      </c>
      <c r="BV133" s="348" t="str">
        <f t="shared" si="116"/>
        <v/>
      </c>
      <c r="BW133" s="348" t="str">
        <f t="shared" si="117"/>
        <v/>
      </c>
      <c r="BX133" s="350" t="str">
        <f t="shared" si="118"/>
        <v/>
      </c>
      <c r="BY133" s="351" t="str">
        <f t="shared" si="119"/>
        <v/>
      </c>
    </row>
    <row r="134" spans="1:77" s="5" customFormat="1" ht="15.6" x14ac:dyDescent="0.3">
      <c r="A134" s="141">
        <v>113</v>
      </c>
      <c r="B134" s="333"/>
      <c r="C134" s="22"/>
      <c r="D134" s="754"/>
      <c r="E134" s="756"/>
      <c r="F134" s="758"/>
      <c r="G134" s="49"/>
      <c r="H134" s="334"/>
      <c r="I134" s="334"/>
      <c r="J134" s="335"/>
      <c r="K134" s="336"/>
      <c r="L134" s="38" t="str">
        <f t="shared" si="65"/>
        <v/>
      </c>
      <c r="M134" s="38" t="str">
        <f t="shared" si="66"/>
        <v/>
      </c>
      <c r="N134" s="38" t="str">
        <f t="shared" si="67"/>
        <v/>
      </c>
      <c r="O134" s="39" t="str">
        <f t="shared" si="68"/>
        <v/>
      </c>
      <c r="P134" s="40" t="str">
        <f t="shared" si="120"/>
        <v/>
      </c>
      <c r="Q134" s="77" t="str">
        <f t="shared" si="69"/>
        <v/>
      </c>
      <c r="R134" s="337" t="str">
        <f t="shared" si="70"/>
        <v/>
      </c>
      <c r="S134" s="40" t="str">
        <f t="shared" si="71"/>
        <v/>
      </c>
      <c r="T134" s="77" t="str">
        <f t="shared" si="72"/>
        <v/>
      </c>
      <c r="U134" s="337" t="str">
        <f t="shared" si="73"/>
        <v/>
      </c>
      <c r="V134" s="40" t="str">
        <f t="shared" si="74"/>
        <v/>
      </c>
      <c r="W134" s="77" t="str">
        <f t="shared" si="75"/>
        <v/>
      </c>
      <c r="X134" s="41" t="str">
        <f t="shared" si="76"/>
        <v/>
      </c>
      <c r="Y134" s="41" t="str">
        <f t="shared" si="77"/>
        <v/>
      </c>
      <c r="Z134" s="41" t="str">
        <f t="shared" si="78"/>
        <v/>
      </c>
      <c r="AA134" s="42" t="str">
        <f t="shared" si="79"/>
        <v/>
      </c>
      <c r="AB134" s="338">
        <f t="shared" si="80"/>
        <v>0</v>
      </c>
      <c r="AC134" s="338" t="str">
        <f t="shared" si="81"/>
        <v/>
      </c>
      <c r="AD134" s="338" t="str">
        <f t="shared" si="82"/>
        <v/>
      </c>
      <c r="AE134" s="339" t="str">
        <f t="shared" si="83"/>
        <v/>
      </c>
      <c r="AF134" s="339" t="str">
        <f t="shared" si="84"/>
        <v/>
      </c>
      <c r="AG134" s="340" t="str">
        <f t="shared" si="85"/>
        <v/>
      </c>
      <c r="AH134" s="339" t="str">
        <f t="shared" si="86"/>
        <v/>
      </c>
      <c r="AI134" s="339" t="str">
        <f t="shared" si="87"/>
        <v/>
      </c>
      <c r="AJ134" s="340" t="str">
        <f t="shared" si="88"/>
        <v/>
      </c>
      <c r="AK134" s="339" t="str">
        <f t="shared" si="89"/>
        <v/>
      </c>
      <c r="AL134" s="339" t="str">
        <f t="shared" si="90"/>
        <v/>
      </c>
      <c r="AM134" s="340" t="str">
        <f t="shared" si="91"/>
        <v/>
      </c>
      <c r="AN134" s="341" t="str">
        <f t="shared" si="92"/>
        <v/>
      </c>
      <c r="AO134" s="342" t="str">
        <f t="shared" si="93"/>
        <v/>
      </c>
      <c r="AP134" s="339" t="str">
        <f t="shared" si="94"/>
        <v/>
      </c>
      <c r="AQ134" s="340" t="str">
        <f t="shared" si="95"/>
        <v/>
      </c>
      <c r="AR134" s="342" t="str">
        <f t="shared" si="96"/>
        <v/>
      </c>
      <c r="AS134" s="339" t="str">
        <f t="shared" si="97"/>
        <v/>
      </c>
      <c r="AT134" s="340" t="str">
        <f t="shared" si="98"/>
        <v/>
      </c>
      <c r="AU134" s="342" t="str">
        <f t="shared" si="99"/>
        <v/>
      </c>
      <c r="AV134" s="339" t="str">
        <f t="shared" si="100"/>
        <v/>
      </c>
      <c r="AW134" s="340" t="str">
        <f t="shared" si="101"/>
        <v/>
      </c>
      <c r="AX134" s="343"/>
      <c r="AY134" s="340" t="str">
        <f t="shared" si="102"/>
        <v/>
      </c>
      <c r="AZ134" s="340" t="str">
        <f t="shared" si="103"/>
        <v/>
      </c>
      <c r="BA134" s="344" t="str">
        <f t="shared" si="104"/>
        <v/>
      </c>
      <c r="BB134" s="345" t="str">
        <f t="shared" si="105"/>
        <v/>
      </c>
      <c r="BC134" s="346" t="str">
        <f t="shared" si="106"/>
        <v/>
      </c>
      <c r="BD134" s="344" t="str">
        <f t="shared" si="107"/>
        <v/>
      </c>
      <c r="BE134" s="345" t="str">
        <f t="shared" si="108"/>
        <v/>
      </c>
      <c r="BF134" s="346" t="str">
        <f t="shared" si="109"/>
        <v/>
      </c>
      <c r="BG134" s="344" t="str">
        <f t="shared" si="110"/>
        <v/>
      </c>
      <c r="BH134" s="347" t="str">
        <f t="shared" si="111"/>
        <v/>
      </c>
      <c r="BI134" s="348" t="str">
        <f t="shared" si="112"/>
        <v/>
      </c>
      <c r="BJ134" s="348" t="str">
        <f t="shared" si="113"/>
        <v/>
      </c>
      <c r="BK134" s="486" t="str">
        <f t="shared" si="114"/>
        <v/>
      </c>
      <c r="BL134" s="349" t="str">
        <f t="shared" si="121"/>
        <v/>
      </c>
      <c r="BM134" s="135" t="str">
        <f t="shared" si="122"/>
        <v/>
      </c>
      <c r="BN134" s="136" t="str">
        <f t="shared" si="123"/>
        <v/>
      </c>
      <c r="BO134" s="137" t="str">
        <f t="shared" si="124"/>
        <v/>
      </c>
      <c r="BP134" s="135" t="str">
        <f t="shared" si="125"/>
        <v/>
      </c>
      <c r="BQ134" s="136" t="str">
        <f t="shared" si="126"/>
        <v/>
      </c>
      <c r="BR134" s="137" t="str">
        <f t="shared" si="127"/>
        <v/>
      </c>
      <c r="BS134" s="135" t="str">
        <f t="shared" si="128"/>
        <v/>
      </c>
      <c r="BT134" s="140" t="str">
        <f t="shared" si="129"/>
        <v/>
      </c>
      <c r="BU134" s="348" t="str">
        <f t="shared" si="115"/>
        <v/>
      </c>
      <c r="BV134" s="348" t="str">
        <f t="shared" si="116"/>
        <v/>
      </c>
      <c r="BW134" s="348" t="str">
        <f t="shared" si="117"/>
        <v/>
      </c>
      <c r="BX134" s="350" t="str">
        <f t="shared" si="118"/>
        <v/>
      </c>
      <c r="BY134" s="351" t="str">
        <f t="shared" si="119"/>
        <v/>
      </c>
    </row>
    <row r="135" spans="1:77" s="5" customFormat="1" ht="15.6" x14ac:dyDescent="0.3">
      <c r="A135" s="141">
        <v>114</v>
      </c>
      <c r="B135" s="333"/>
      <c r="C135" s="22"/>
      <c r="D135" s="754"/>
      <c r="E135" s="756"/>
      <c r="F135" s="758"/>
      <c r="G135" s="49"/>
      <c r="H135" s="334"/>
      <c r="I135" s="334"/>
      <c r="J135" s="335"/>
      <c r="K135" s="336"/>
      <c r="L135" s="38" t="str">
        <f t="shared" si="65"/>
        <v/>
      </c>
      <c r="M135" s="38" t="str">
        <f t="shared" si="66"/>
        <v/>
      </c>
      <c r="N135" s="38" t="str">
        <f t="shared" si="67"/>
        <v/>
      </c>
      <c r="O135" s="39" t="str">
        <f t="shared" si="68"/>
        <v/>
      </c>
      <c r="P135" s="40" t="str">
        <f t="shared" si="120"/>
        <v/>
      </c>
      <c r="Q135" s="77" t="str">
        <f t="shared" si="69"/>
        <v/>
      </c>
      <c r="R135" s="337" t="str">
        <f t="shared" si="70"/>
        <v/>
      </c>
      <c r="S135" s="40" t="str">
        <f t="shared" si="71"/>
        <v/>
      </c>
      <c r="T135" s="77" t="str">
        <f t="shared" si="72"/>
        <v/>
      </c>
      <c r="U135" s="337" t="str">
        <f t="shared" si="73"/>
        <v/>
      </c>
      <c r="V135" s="40" t="str">
        <f t="shared" si="74"/>
        <v/>
      </c>
      <c r="W135" s="77" t="str">
        <f t="shared" si="75"/>
        <v/>
      </c>
      <c r="X135" s="41" t="str">
        <f t="shared" si="76"/>
        <v/>
      </c>
      <c r="Y135" s="41" t="str">
        <f t="shared" si="77"/>
        <v/>
      </c>
      <c r="Z135" s="41" t="str">
        <f t="shared" si="78"/>
        <v/>
      </c>
      <c r="AA135" s="42" t="str">
        <f t="shared" si="79"/>
        <v/>
      </c>
      <c r="AB135" s="338">
        <f t="shared" si="80"/>
        <v>0</v>
      </c>
      <c r="AC135" s="338" t="str">
        <f t="shared" si="81"/>
        <v/>
      </c>
      <c r="AD135" s="338" t="str">
        <f t="shared" si="82"/>
        <v/>
      </c>
      <c r="AE135" s="339" t="str">
        <f t="shared" si="83"/>
        <v/>
      </c>
      <c r="AF135" s="339" t="str">
        <f t="shared" si="84"/>
        <v/>
      </c>
      <c r="AG135" s="340" t="str">
        <f t="shared" si="85"/>
        <v/>
      </c>
      <c r="AH135" s="339" t="str">
        <f t="shared" si="86"/>
        <v/>
      </c>
      <c r="AI135" s="339" t="str">
        <f t="shared" si="87"/>
        <v/>
      </c>
      <c r="AJ135" s="340" t="str">
        <f t="shared" si="88"/>
        <v/>
      </c>
      <c r="AK135" s="339" t="str">
        <f t="shared" si="89"/>
        <v/>
      </c>
      <c r="AL135" s="339" t="str">
        <f t="shared" si="90"/>
        <v/>
      </c>
      <c r="AM135" s="340" t="str">
        <f t="shared" si="91"/>
        <v/>
      </c>
      <c r="AN135" s="341" t="str">
        <f t="shared" si="92"/>
        <v/>
      </c>
      <c r="AO135" s="342" t="str">
        <f t="shared" si="93"/>
        <v/>
      </c>
      <c r="AP135" s="339" t="str">
        <f t="shared" si="94"/>
        <v/>
      </c>
      <c r="AQ135" s="340" t="str">
        <f t="shared" si="95"/>
        <v/>
      </c>
      <c r="AR135" s="342" t="str">
        <f t="shared" si="96"/>
        <v/>
      </c>
      <c r="AS135" s="339" t="str">
        <f t="shared" si="97"/>
        <v/>
      </c>
      <c r="AT135" s="340" t="str">
        <f t="shared" si="98"/>
        <v/>
      </c>
      <c r="AU135" s="342" t="str">
        <f t="shared" si="99"/>
        <v/>
      </c>
      <c r="AV135" s="339" t="str">
        <f t="shared" si="100"/>
        <v/>
      </c>
      <c r="AW135" s="340" t="str">
        <f t="shared" si="101"/>
        <v/>
      </c>
      <c r="AX135" s="343"/>
      <c r="AY135" s="340" t="str">
        <f t="shared" si="102"/>
        <v/>
      </c>
      <c r="AZ135" s="340" t="str">
        <f t="shared" si="103"/>
        <v/>
      </c>
      <c r="BA135" s="344" t="str">
        <f t="shared" si="104"/>
        <v/>
      </c>
      <c r="BB135" s="345" t="str">
        <f t="shared" si="105"/>
        <v/>
      </c>
      <c r="BC135" s="346" t="str">
        <f t="shared" si="106"/>
        <v/>
      </c>
      <c r="BD135" s="344" t="str">
        <f t="shared" si="107"/>
        <v/>
      </c>
      <c r="BE135" s="345" t="str">
        <f t="shared" si="108"/>
        <v/>
      </c>
      <c r="BF135" s="346" t="str">
        <f t="shared" si="109"/>
        <v/>
      </c>
      <c r="BG135" s="344" t="str">
        <f t="shared" si="110"/>
        <v/>
      </c>
      <c r="BH135" s="347" t="str">
        <f t="shared" si="111"/>
        <v/>
      </c>
      <c r="BI135" s="348" t="str">
        <f t="shared" si="112"/>
        <v/>
      </c>
      <c r="BJ135" s="348" t="str">
        <f t="shared" si="113"/>
        <v/>
      </c>
      <c r="BK135" s="486" t="str">
        <f t="shared" si="114"/>
        <v/>
      </c>
      <c r="BL135" s="349" t="str">
        <f t="shared" si="121"/>
        <v/>
      </c>
      <c r="BM135" s="135" t="str">
        <f t="shared" si="122"/>
        <v/>
      </c>
      <c r="BN135" s="136" t="str">
        <f t="shared" si="123"/>
        <v/>
      </c>
      <c r="BO135" s="137" t="str">
        <f t="shared" si="124"/>
        <v/>
      </c>
      <c r="BP135" s="135" t="str">
        <f t="shared" si="125"/>
        <v/>
      </c>
      <c r="BQ135" s="136" t="str">
        <f t="shared" si="126"/>
        <v/>
      </c>
      <c r="BR135" s="137" t="str">
        <f t="shared" si="127"/>
        <v/>
      </c>
      <c r="BS135" s="135" t="str">
        <f t="shared" si="128"/>
        <v/>
      </c>
      <c r="BT135" s="140" t="str">
        <f t="shared" si="129"/>
        <v/>
      </c>
      <c r="BU135" s="348" t="str">
        <f t="shared" si="115"/>
        <v/>
      </c>
      <c r="BV135" s="348" t="str">
        <f t="shared" si="116"/>
        <v/>
      </c>
      <c r="BW135" s="348" t="str">
        <f t="shared" si="117"/>
        <v/>
      </c>
      <c r="BX135" s="350" t="str">
        <f t="shared" si="118"/>
        <v/>
      </c>
      <c r="BY135" s="351" t="str">
        <f t="shared" si="119"/>
        <v/>
      </c>
    </row>
    <row r="136" spans="1:77" s="5" customFormat="1" ht="15.6" x14ac:dyDescent="0.3">
      <c r="A136" s="141">
        <v>115</v>
      </c>
      <c r="B136" s="333"/>
      <c r="C136" s="22"/>
      <c r="D136" s="754"/>
      <c r="E136" s="756"/>
      <c r="F136" s="758"/>
      <c r="G136" s="49"/>
      <c r="H136" s="334"/>
      <c r="I136" s="334"/>
      <c r="J136" s="335"/>
      <c r="K136" s="336"/>
      <c r="L136" s="38" t="str">
        <f t="shared" si="65"/>
        <v/>
      </c>
      <c r="M136" s="38" t="str">
        <f t="shared" si="66"/>
        <v/>
      </c>
      <c r="N136" s="38" t="str">
        <f t="shared" si="67"/>
        <v/>
      </c>
      <c r="O136" s="39" t="str">
        <f t="shared" si="68"/>
        <v/>
      </c>
      <c r="P136" s="40" t="str">
        <f t="shared" si="120"/>
        <v/>
      </c>
      <c r="Q136" s="77" t="str">
        <f t="shared" si="69"/>
        <v/>
      </c>
      <c r="R136" s="337" t="str">
        <f t="shared" si="70"/>
        <v/>
      </c>
      <c r="S136" s="40" t="str">
        <f t="shared" si="71"/>
        <v/>
      </c>
      <c r="T136" s="77" t="str">
        <f t="shared" si="72"/>
        <v/>
      </c>
      <c r="U136" s="337" t="str">
        <f t="shared" si="73"/>
        <v/>
      </c>
      <c r="V136" s="40" t="str">
        <f t="shared" si="74"/>
        <v/>
      </c>
      <c r="W136" s="77" t="str">
        <f t="shared" si="75"/>
        <v/>
      </c>
      <c r="X136" s="41" t="str">
        <f t="shared" si="76"/>
        <v/>
      </c>
      <c r="Y136" s="41" t="str">
        <f t="shared" si="77"/>
        <v/>
      </c>
      <c r="Z136" s="41" t="str">
        <f t="shared" si="78"/>
        <v/>
      </c>
      <c r="AA136" s="42" t="str">
        <f t="shared" si="79"/>
        <v/>
      </c>
      <c r="AB136" s="338">
        <f t="shared" si="80"/>
        <v>0</v>
      </c>
      <c r="AC136" s="338" t="str">
        <f t="shared" si="81"/>
        <v/>
      </c>
      <c r="AD136" s="338" t="str">
        <f t="shared" si="82"/>
        <v/>
      </c>
      <c r="AE136" s="339" t="str">
        <f t="shared" si="83"/>
        <v/>
      </c>
      <c r="AF136" s="339" t="str">
        <f t="shared" si="84"/>
        <v/>
      </c>
      <c r="AG136" s="340" t="str">
        <f t="shared" si="85"/>
        <v/>
      </c>
      <c r="AH136" s="339" t="str">
        <f t="shared" si="86"/>
        <v/>
      </c>
      <c r="AI136" s="339" t="str">
        <f t="shared" si="87"/>
        <v/>
      </c>
      <c r="AJ136" s="340" t="str">
        <f t="shared" si="88"/>
        <v/>
      </c>
      <c r="AK136" s="339" t="str">
        <f t="shared" si="89"/>
        <v/>
      </c>
      <c r="AL136" s="339" t="str">
        <f t="shared" si="90"/>
        <v/>
      </c>
      <c r="AM136" s="340" t="str">
        <f t="shared" si="91"/>
        <v/>
      </c>
      <c r="AN136" s="341" t="str">
        <f t="shared" si="92"/>
        <v/>
      </c>
      <c r="AO136" s="342" t="str">
        <f t="shared" si="93"/>
        <v/>
      </c>
      <c r="AP136" s="339" t="str">
        <f t="shared" si="94"/>
        <v/>
      </c>
      <c r="AQ136" s="340" t="str">
        <f t="shared" si="95"/>
        <v/>
      </c>
      <c r="AR136" s="342" t="str">
        <f t="shared" si="96"/>
        <v/>
      </c>
      <c r="AS136" s="339" t="str">
        <f t="shared" si="97"/>
        <v/>
      </c>
      <c r="AT136" s="340" t="str">
        <f t="shared" si="98"/>
        <v/>
      </c>
      <c r="AU136" s="342" t="str">
        <f t="shared" si="99"/>
        <v/>
      </c>
      <c r="AV136" s="339" t="str">
        <f t="shared" si="100"/>
        <v/>
      </c>
      <c r="AW136" s="340" t="str">
        <f t="shared" si="101"/>
        <v/>
      </c>
      <c r="AX136" s="343"/>
      <c r="AY136" s="340" t="str">
        <f t="shared" si="102"/>
        <v/>
      </c>
      <c r="AZ136" s="340" t="str">
        <f t="shared" si="103"/>
        <v/>
      </c>
      <c r="BA136" s="344" t="str">
        <f t="shared" si="104"/>
        <v/>
      </c>
      <c r="BB136" s="345" t="str">
        <f t="shared" si="105"/>
        <v/>
      </c>
      <c r="BC136" s="346" t="str">
        <f t="shared" si="106"/>
        <v/>
      </c>
      <c r="BD136" s="344" t="str">
        <f t="shared" si="107"/>
        <v/>
      </c>
      <c r="BE136" s="345" t="str">
        <f t="shared" si="108"/>
        <v/>
      </c>
      <c r="BF136" s="346" t="str">
        <f t="shared" si="109"/>
        <v/>
      </c>
      <c r="BG136" s="344" t="str">
        <f t="shared" si="110"/>
        <v/>
      </c>
      <c r="BH136" s="347" t="str">
        <f t="shared" si="111"/>
        <v/>
      </c>
      <c r="BI136" s="348" t="str">
        <f t="shared" si="112"/>
        <v/>
      </c>
      <c r="BJ136" s="348" t="str">
        <f t="shared" si="113"/>
        <v/>
      </c>
      <c r="BK136" s="486" t="str">
        <f t="shared" si="114"/>
        <v/>
      </c>
      <c r="BL136" s="349" t="str">
        <f t="shared" si="121"/>
        <v/>
      </c>
      <c r="BM136" s="135" t="str">
        <f t="shared" si="122"/>
        <v/>
      </c>
      <c r="BN136" s="136" t="str">
        <f t="shared" si="123"/>
        <v/>
      </c>
      <c r="BO136" s="137" t="str">
        <f t="shared" si="124"/>
        <v/>
      </c>
      <c r="BP136" s="135" t="str">
        <f t="shared" si="125"/>
        <v/>
      </c>
      <c r="BQ136" s="136" t="str">
        <f t="shared" si="126"/>
        <v/>
      </c>
      <c r="BR136" s="137" t="str">
        <f t="shared" si="127"/>
        <v/>
      </c>
      <c r="BS136" s="135" t="str">
        <f t="shared" si="128"/>
        <v/>
      </c>
      <c r="BT136" s="140" t="str">
        <f t="shared" si="129"/>
        <v/>
      </c>
      <c r="BU136" s="348" t="str">
        <f t="shared" si="115"/>
        <v/>
      </c>
      <c r="BV136" s="348" t="str">
        <f t="shared" si="116"/>
        <v/>
      </c>
      <c r="BW136" s="348" t="str">
        <f t="shared" si="117"/>
        <v/>
      </c>
      <c r="BX136" s="350" t="str">
        <f t="shared" si="118"/>
        <v/>
      </c>
      <c r="BY136" s="351" t="str">
        <f t="shared" si="119"/>
        <v/>
      </c>
    </row>
    <row r="137" spans="1:77" s="5" customFormat="1" ht="16.2" thickBot="1" x14ac:dyDescent="0.35">
      <c r="A137" s="142">
        <v>116</v>
      </c>
      <c r="B137" s="460"/>
      <c r="C137" s="461"/>
      <c r="D137" s="755"/>
      <c r="E137" s="757"/>
      <c r="F137" s="759"/>
      <c r="G137" s="462"/>
      <c r="H137" s="463"/>
      <c r="I137" s="463"/>
      <c r="J137" s="464"/>
      <c r="K137" s="465"/>
      <c r="L137" s="148" t="str">
        <f t="shared" si="65"/>
        <v/>
      </c>
      <c r="M137" s="148" t="str">
        <f t="shared" si="66"/>
        <v/>
      </c>
      <c r="N137" s="148" t="str">
        <f t="shared" si="67"/>
        <v/>
      </c>
      <c r="O137" s="466" t="str">
        <f t="shared" si="68"/>
        <v/>
      </c>
      <c r="P137" s="150" t="str">
        <f t="shared" si="120"/>
        <v/>
      </c>
      <c r="Q137" s="467" t="str">
        <f t="shared" si="69"/>
        <v/>
      </c>
      <c r="R137" s="468" t="str">
        <f t="shared" si="70"/>
        <v/>
      </c>
      <c r="S137" s="150" t="str">
        <f t="shared" si="71"/>
        <v/>
      </c>
      <c r="T137" s="467" t="str">
        <f t="shared" si="72"/>
        <v/>
      </c>
      <c r="U137" s="468" t="str">
        <f t="shared" si="73"/>
        <v/>
      </c>
      <c r="V137" s="150" t="str">
        <f t="shared" si="74"/>
        <v/>
      </c>
      <c r="W137" s="467" t="str">
        <f t="shared" si="75"/>
        <v/>
      </c>
      <c r="X137" s="469" t="str">
        <f t="shared" si="76"/>
        <v/>
      </c>
      <c r="Y137" s="469" t="str">
        <f t="shared" si="77"/>
        <v/>
      </c>
      <c r="Z137" s="469" t="str">
        <f t="shared" si="78"/>
        <v/>
      </c>
      <c r="AA137" s="470" t="str">
        <f t="shared" si="79"/>
        <v/>
      </c>
      <c r="AB137" s="471">
        <f t="shared" si="80"/>
        <v>0</v>
      </c>
      <c r="AC137" s="471" t="str">
        <f t="shared" si="81"/>
        <v/>
      </c>
      <c r="AD137" s="471" t="str">
        <f t="shared" si="82"/>
        <v/>
      </c>
      <c r="AE137" s="472" t="str">
        <f t="shared" si="83"/>
        <v/>
      </c>
      <c r="AF137" s="472" t="str">
        <f t="shared" si="84"/>
        <v/>
      </c>
      <c r="AG137" s="473" t="str">
        <f t="shared" si="85"/>
        <v/>
      </c>
      <c r="AH137" s="472" t="str">
        <f t="shared" si="86"/>
        <v/>
      </c>
      <c r="AI137" s="472" t="str">
        <f t="shared" si="87"/>
        <v/>
      </c>
      <c r="AJ137" s="473" t="str">
        <f t="shared" si="88"/>
        <v/>
      </c>
      <c r="AK137" s="472" t="str">
        <f t="shared" si="89"/>
        <v/>
      </c>
      <c r="AL137" s="472" t="str">
        <f t="shared" si="90"/>
        <v/>
      </c>
      <c r="AM137" s="473" t="str">
        <f t="shared" si="91"/>
        <v/>
      </c>
      <c r="AN137" s="474" t="str">
        <f t="shared" si="92"/>
        <v/>
      </c>
      <c r="AO137" s="475" t="str">
        <f t="shared" si="93"/>
        <v/>
      </c>
      <c r="AP137" s="472" t="str">
        <f t="shared" si="94"/>
        <v/>
      </c>
      <c r="AQ137" s="473" t="str">
        <f t="shared" si="95"/>
        <v/>
      </c>
      <c r="AR137" s="475" t="str">
        <f t="shared" si="96"/>
        <v/>
      </c>
      <c r="AS137" s="472" t="str">
        <f t="shared" si="97"/>
        <v/>
      </c>
      <c r="AT137" s="473" t="str">
        <f t="shared" si="98"/>
        <v/>
      </c>
      <c r="AU137" s="475" t="str">
        <f t="shared" si="99"/>
        <v/>
      </c>
      <c r="AV137" s="472" t="str">
        <f t="shared" si="100"/>
        <v/>
      </c>
      <c r="AW137" s="473" t="str">
        <f t="shared" si="101"/>
        <v/>
      </c>
      <c r="AX137" s="476"/>
      <c r="AY137" s="473" t="str">
        <f t="shared" si="102"/>
        <v/>
      </c>
      <c r="AZ137" s="473" t="str">
        <f t="shared" si="103"/>
        <v/>
      </c>
      <c r="BA137" s="477" t="str">
        <f t="shared" si="104"/>
        <v/>
      </c>
      <c r="BB137" s="478" t="str">
        <f t="shared" si="105"/>
        <v/>
      </c>
      <c r="BC137" s="479" t="str">
        <f t="shared" si="106"/>
        <v/>
      </c>
      <c r="BD137" s="477" t="str">
        <f t="shared" si="107"/>
        <v/>
      </c>
      <c r="BE137" s="478" t="str">
        <f t="shared" si="108"/>
        <v/>
      </c>
      <c r="BF137" s="479" t="str">
        <f t="shared" si="109"/>
        <v/>
      </c>
      <c r="BG137" s="477" t="str">
        <f t="shared" si="110"/>
        <v/>
      </c>
      <c r="BH137" s="480" t="str">
        <f t="shared" si="111"/>
        <v/>
      </c>
      <c r="BI137" s="481" t="str">
        <f t="shared" si="112"/>
        <v/>
      </c>
      <c r="BJ137" s="481" t="str">
        <f t="shared" si="113"/>
        <v/>
      </c>
      <c r="BK137" s="487" t="str">
        <f t="shared" si="114"/>
        <v/>
      </c>
      <c r="BL137" s="482" t="str">
        <f t="shared" si="121"/>
        <v/>
      </c>
      <c r="BM137" s="483" t="str">
        <f t="shared" si="122"/>
        <v/>
      </c>
      <c r="BN137" s="484" t="str">
        <f t="shared" si="123"/>
        <v/>
      </c>
      <c r="BO137" s="485" t="str">
        <f t="shared" si="124"/>
        <v/>
      </c>
      <c r="BP137" s="483" t="str">
        <f t="shared" si="125"/>
        <v/>
      </c>
      <c r="BQ137" s="484" t="str">
        <f t="shared" si="126"/>
        <v/>
      </c>
      <c r="BR137" s="485" t="str">
        <f t="shared" si="127"/>
        <v/>
      </c>
      <c r="BS137" s="483" t="str">
        <f t="shared" si="128"/>
        <v/>
      </c>
      <c r="BT137" s="153" t="str">
        <f t="shared" si="129"/>
        <v/>
      </c>
      <c r="BU137" s="348" t="str">
        <f t="shared" si="115"/>
        <v/>
      </c>
      <c r="BV137" s="348" t="str">
        <f t="shared" si="116"/>
        <v/>
      </c>
      <c r="BW137" s="348" t="str">
        <f t="shared" si="117"/>
        <v/>
      </c>
      <c r="BX137" s="350" t="str">
        <f t="shared" si="118"/>
        <v/>
      </c>
      <c r="BY137" s="351" t="str">
        <f t="shared" si="119"/>
        <v/>
      </c>
    </row>
    <row r="138" spans="1:77" s="61" customFormat="1" ht="16.2" hidden="1" thickTop="1" x14ac:dyDescent="0.3">
      <c r="A138" s="441">
        <v>117</v>
      </c>
      <c r="B138" s="125"/>
      <c r="C138" s="385" t="s">
        <v>37</v>
      </c>
      <c r="D138" s="353"/>
      <c r="E138" s="354"/>
      <c r="F138" s="355"/>
      <c r="G138" s="356"/>
      <c r="H138" s="357"/>
      <c r="I138" s="357"/>
      <c r="J138" s="357"/>
      <c r="K138" s="62"/>
      <c r="L138" s="442" t="str">
        <f t="shared" si="65"/>
        <v/>
      </c>
      <c r="M138" s="442" t="str">
        <f t="shared" si="66"/>
        <v/>
      </c>
      <c r="N138" s="442" t="str">
        <f t="shared" si="67"/>
        <v/>
      </c>
      <c r="O138" s="443" t="str">
        <f t="shared" si="68"/>
        <v/>
      </c>
      <c r="P138" s="380" t="str">
        <f t="shared" si="120"/>
        <v/>
      </c>
      <c r="Q138" s="444" t="str">
        <f t="shared" si="69"/>
        <v/>
      </c>
      <c r="R138" s="445" t="str">
        <f t="shared" si="70"/>
        <v/>
      </c>
      <c r="S138" s="380" t="str">
        <f t="shared" si="71"/>
        <v/>
      </c>
      <c r="T138" s="444" t="str">
        <f t="shared" si="72"/>
        <v/>
      </c>
      <c r="U138" s="445" t="str">
        <f t="shared" si="73"/>
        <v/>
      </c>
      <c r="V138" s="380" t="str">
        <f t="shared" si="74"/>
        <v/>
      </c>
      <c r="W138" s="444" t="str">
        <f t="shared" si="75"/>
        <v/>
      </c>
      <c r="X138" s="446">
        <f t="shared" si="76"/>
        <v>0</v>
      </c>
      <c r="Y138" s="446">
        <f t="shared" si="77"/>
        <v>0</v>
      </c>
      <c r="Z138" s="446">
        <f t="shared" si="78"/>
        <v>0</v>
      </c>
      <c r="AA138" s="447">
        <f t="shared" si="79"/>
        <v>0</v>
      </c>
      <c r="AB138" s="448">
        <f t="shared" si="80"/>
        <v>0</v>
      </c>
      <c r="AC138" s="448" t="str">
        <f t="shared" si="81"/>
        <v>Elem. Grade Span Group</v>
      </c>
      <c r="AD138" s="448" t="str">
        <f t="shared" si="82"/>
        <v/>
      </c>
      <c r="AE138" s="449" t="str">
        <f t="shared" si="83"/>
        <v/>
      </c>
      <c r="AF138" s="449" t="str">
        <f t="shared" si="84"/>
        <v/>
      </c>
      <c r="AG138" s="450" t="str">
        <f t="shared" si="85"/>
        <v/>
      </c>
      <c r="AH138" s="449" t="str">
        <f t="shared" si="86"/>
        <v/>
      </c>
      <c r="AI138" s="449" t="str">
        <f t="shared" si="87"/>
        <v/>
      </c>
      <c r="AJ138" s="450" t="str">
        <f t="shared" si="88"/>
        <v/>
      </c>
      <c r="AK138" s="449" t="str">
        <f t="shared" si="89"/>
        <v/>
      </c>
      <c r="AL138" s="449" t="str">
        <f t="shared" si="90"/>
        <v/>
      </c>
      <c r="AM138" s="450" t="str">
        <f t="shared" si="91"/>
        <v/>
      </c>
      <c r="AN138" s="451" t="str">
        <f t="shared" si="92"/>
        <v/>
      </c>
      <c r="AO138" s="452" t="str">
        <f t="shared" si="93"/>
        <v/>
      </c>
      <c r="AP138" s="449" t="str">
        <f t="shared" si="94"/>
        <v/>
      </c>
      <c r="AQ138" s="450" t="str">
        <f t="shared" si="95"/>
        <v/>
      </c>
      <c r="AR138" s="452" t="str">
        <f t="shared" si="96"/>
        <v/>
      </c>
      <c r="AS138" s="449" t="str">
        <f t="shared" si="97"/>
        <v/>
      </c>
      <c r="AT138" s="450" t="str">
        <f t="shared" si="98"/>
        <v/>
      </c>
      <c r="AU138" s="452" t="str">
        <f t="shared" si="99"/>
        <v/>
      </c>
      <c r="AV138" s="449" t="str">
        <f t="shared" si="100"/>
        <v/>
      </c>
      <c r="AW138" s="450" t="str">
        <f t="shared" si="101"/>
        <v/>
      </c>
      <c r="AX138" s="453"/>
      <c r="AY138" s="450" t="str">
        <f t="shared" si="102"/>
        <v/>
      </c>
      <c r="AZ138" s="450" t="str">
        <f t="shared" si="103"/>
        <v/>
      </c>
      <c r="BA138" s="454" t="str">
        <f t="shared" si="104"/>
        <v/>
      </c>
      <c r="BB138" s="455" t="str">
        <f t="shared" si="105"/>
        <v/>
      </c>
      <c r="BC138" s="456" t="str">
        <f t="shared" si="106"/>
        <v/>
      </c>
      <c r="BD138" s="454" t="str">
        <f t="shared" si="107"/>
        <v/>
      </c>
      <c r="BE138" s="455" t="str">
        <f t="shared" si="108"/>
        <v/>
      </c>
      <c r="BF138" s="456" t="str">
        <f t="shared" si="109"/>
        <v/>
      </c>
      <c r="BG138" s="454" t="str">
        <f t="shared" si="110"/>
        <v/>
      </c>
      <c r="BH138" s="457" t="str">
        <f t="shared" si="111"/>
        <v/>
      </c>
      <c r="BI138" s="377" t="str">
        <f t="shared" si="112"/>
        <v/>
      </c>
      <c r="BJ138" s="377" t="str">
        <f t="shared" si="113"/>
        <v/>
      </c>
      <c r="BK138" s="378" t="str">
        <f t="shared" si="114"/>
        <v/>
      </c>
      <c r="BL138" s="379" t="str">
        <f t="shared" si="121"/>
        <v/>
      </c>
      <c r="BM138" s="380" t="str">
        <f t="shared" si="122"/>
        <v/>
      </c>
      <c r="BN138" s="381" t="str">
        <f t="shared" si="123"/>
        <v/>
      </c>
      <c r="BO138" s="382" t="str">
        <f t="shared" si="124"/>
        <v/>
      </c>
      <c r="BP138" s="380" t="str">
        <f t="shared" si="125"/>
        <v/>
      </c>
      <c r="BQ138" s="381" t="str">
        <f t="shared" si="126"/>
        <v/>
      </c>
      <c r="BR138" s="382" t="str">
        <f t="shared" si="127"/>
        <v/>
      </c>
      <c r="BS138" s="380" t="str">
        <f t="shared" si="128"/>
        <v/>
      </c>
      <c r="BT138" s="444" t="str">
        <f t="shared" si="129"/>
        <v/>
      </c>
      <c r="BU138" s="377" t="str">
        <f t="shared" si="115"/>
        <v/>
      </c>
      <c r="BV138" s="377" t="str">
        <f t="shared" si="116"/>
        <v/>
      </c>
      <c r="BW138" s="377" t="str">
        <f t="shared" si="117"/>
        <v/>
      </c>
      <c r="BX138" s="383" t="str">
        <f t="shared" si="118"/>
        <v/>
      </c>
      <c r="BY138" s="384" t="str">
        <f t="shared" si="119"/>
        <v/>
      </c>
    </row>
    <row r="139" spans="1:77" s="61" customFormat="1" ht="16.2" hidden="1" thickTop="1" x14ac:dyDescent="0.3">
      <c r="A139" s="352">
        <v>118</v>
      </c>
      <c r="B139" s="125"/>
      <c r="C139" s="385" t="s">
        <v>38</v>
      </c>
      <c r="D139" s="353"/>
      <c r="E139" s="354"/>
      <c r="F139" s="355"/>
      <c r="G139" s="356"/>
      <c r="H139" s="357"/>
      <c r="I139" s="357"/>
      <c r="J139" s="358"/>
      <c r="K139" s="359"/>
      <c r="L139" s="360" t="str">
        <f t="shared" si="65"/>
        <v/>
      </c>
      <c r="M139" s="360" t="str">
        <f t="shared" si="66"/>
        <v/>
      </c>
      <c r="N139" s="360" t="str">
        <f t="shared" si="67"/>
        <v/>
      </c>
      <c r="O139" s="361" t="str">
        <f t="shared" si="68"/>
        <v/>
      </c>
      <c r="P139" s="362" t="str">
        <f t="shared" si="120"/>
        <v/>
      </c>
      <c r="Q139" s="363" t="str">
        <f t="shared" si="69"/>
        <v/>
      </c>
      <c r="R139" s="364" t="str">
        <f t="shared" si="70"/>
        <v/>
      </c>
      <c r="S139" s="362" t="str">
        <f t="shared" si="71"/>
        <v/>
      </c>
      <c r="T139" s="363" t="str">
        <f t="shared" si="72"/>
        <v/>
      </c>
      <c r="U139" s="364" t="str">
        <f t="shared" si="73"/>
        <v/>
      </c>
      <c r="V139" s="362" t="str">
        <f t="shared" si="74"/>
        <v/>
      </c>
      <c r="W139" s="363" t="str">
        <f t="shared" si="75"/>
        <v/>
      </c>
      <c r="X139" s="365">
        <f t="shared" si="76"/>
        <v>0</v>
      </c>
      <c r="Y139" s="365">
        <f t="shared" si="77"/>
        <v>0</v>
      </c>
      <c r="Z139" s="365">
        <f t="shared" si="78"/>
        <v>0</v>
      </c>
      <c r="AA139" s="366">
        <f t="shared" si="79"/>
        <v>0</v>
      </c>
      <c r="AB139" s="367">
        <f t="shared" si="80"/>
        <v>0</v>
      </c>
      <c r="AC139" s="367" t="str">
        <f t="shared" si="81"/>
        <v>Middle Grade Span Group</v>
      </c>
      <c r="AD139" s="367" t="str">
        <f t="shared" si="82"/>
        <v/>
      </c>
      <c r="AE139" s="368" t="str">
        <f t="shared" si="83"/>
        <v/>
      </c>
      <c r="AF139" s="368" t="str">
        <f t="shared" si="84"/>
        <v/>
      </c>
      <c r="AG139" s="369" t="str">
        <f t="shared" si="85"/>
        <v/>
      </c>
      <c r="AH139" s="368" t="str">
        <f t="shared" si="86"/>
        <v/>
      </c>
      <c r="AI139" s="368" t="str">
        <f t="shared" si="87"/>
        <v/>
      </c>
      <c r="AJ139" s="369" t="str">
        <f t="shared" si="88"/>
        <v/>
      </c>
      <c r="AK139" s="368" t="str">
        <f t="shared" si="89"/>
        <v/>
      </c>
      <c r="AL139" s="368" t="str">
        <f t="shared" si="90"/>
        <v/>
      </c>
      <c r="AM139" s="369" t="str">
        <f t="shared" si="91"/>
        <v/>
      </c>
      <c r="AN139" s="370" t="str">
        <f t="shared" si="92"/>
        <v/>
      </c>
      <c r="AO139" s="371" t="str">
        <f t="shared" si="93"/>
        <v/>
      </c>
      <c r="AP139" s="368" t="str">
        <f t="shared" si="94"/>
        <v/>
      </c>
      <c r="AQ139" s="369" t="str">
        <f t="shared" si="95"/>
        <v/>
      </c>
      <c r="AR139" s="371" t="str">
        <f t="shared" si="96"/>
        <v/>
      </c>
      <c r="AS139" s="368" t="str">
        <f t="shared" si="97"/>
        <v/>
      </c>
      <c r="AT139" s="369" t="str">
        <f t="shared" si="98"/>
        <v/>
      </c>
      <c r="AU139" s="371" t="str">
        <f t="shared" si="99"/>
        <v/>
      </c>
      <c r="AV139" s="368" t="str">
        <f t="shared" si="100"/>
        <v/>
      </c>
      <c r="AW139" s="369" t="str">
        <f t="shared" si="101"/>
        <v/>
      </c>
      <c r="AX139" s="372"/>
      <c r="AY139" s="369" t="str">
        <f t="shared" si="102"/>
        <v/>
      </c>
      <c r="AZ139" s="369" t="str">
        <f t="shared" si="103"/>
        <v/>
      </c>
      <c r="BA139" s="373" t="str">
        <f t="shared" si="104"/>
        <v/>
      </c>
      <c r="BB139" s="374" t="str">
        <f t="shared" si="105"/>
        <v/>
      </c>
      <c r="BC139" s="375" t="str">
        <f t="shared" si="106"/>
        <v/>
      </c>
      <c r="BD139" s="373" t="str">
        <f t="shared" si="107"/>
        <v/>
      </c>
      <c r="BE139" s="374" t="str">
        <f t="shared" si="108"/>
        <v/>
      </c>
      <c r="BF139" s="375" t="str">
        <f t="shared" si="109"/>
        <v/>
      </c>
      <c r="BG139" s="373" t="str">
        <f t="shared" si="110"/>
        <v/>
      </c>
      <c r="BH139" s="376" t="str">
        <f t="shared" si="111"/>
        <v/>
      </c>
      <c r="BI139" s="377" t="str">
        <f t="shared" si="112"/>
        <v/>
      </c>
      <c r="BJ139" s="377" t="str">
        <f t="shared" si="113"/>
        <v/>
      </c>
      <c r="BK139" s="378" t="str">
        <f t="shared" si="114"/>
        <v/>
      </c>
      <c r="BL139" s="379" t="str">
        <f t="shared" si="121"/>
        <v/>
      </c>
      <c r="BM139" s="380" t="str">
        <f t="shared" si="122"/>
        <v/>
      </c>
      <c r="BN139" s="381" t="str">
        <f t="shared" si="123"/>
        <v/>
      </c>
      <c r="BO139" s="382" t="str">
        <f t="shared" si="124"/>
        <v/>
      </c>
      <c r="BP139" s="380" t="str">
        <f t="shared" si="125"/>
        <v/>
      </c>
      <c r="BQ139" s="381" t="str">
        <f t="shared" si="126"/>
        <v/>
      </c>
      <c r="BR139" s="382" t="str">
        <f t="shared" si="127"/>
        <v/>
      </c>
      <c r="BS139" s="380" t="str">
        <f t="shared" si="128"/>
        <v/>
      </c>
      <c r="BT139" s="363" t="str">
        <f t="shared" si="129"/>
        <v/>
      </c>
      <c r="BU139" s="377" t="str">
        <f t="shared" si="115"/>
        <v/>
      </c>
      <c r="BV139" s="377" t="str">
        <f t="shared" si="116"/>
        <v/>
      </c>
      <c r="BW139" s="377" t="str">
        <f t="shared" si="117"/>
        <v/>
      </c>
      <c r="BX139" s="383" t="str">
        <f t="shared" si="118"/>
        <v/>
      </c>
      <c r="BY139" s="384" t="str">
        <f t="shared" si="119"/>
        <v/>
      </c>
    </row>
    <row r="140" spans="1:77" s="61" customFormat="1" ht="16.2" hidden="1" thickTop="1" x14ac:dyDescent="0.3">
      <c r="A140" s="352">
        <v>119</v>
      </c>
      <c r="B140" s="125"/>
      <c r="C140" s="385" t="s">
        <v>39</v>
      </c>
      <c r="D140" s="353"/>
      <c r="E140" s="354"/>
      <c r="F140" s="355"/>
      <c r="G140" s="356"/>
      <c r="H140" s="357"/>
      <c r="I140" s="357"/>
      <c r="J140" s="358"/>
      <c r="K140" s="359"/>
      <c r="L140" s="360" t="str">
        <f t="shared" si="65"/>
        <v/>
      </c>
      <c r="M140" s="360" t="str">
        <f t="shared" si="66"/>
        <v/>
      </c>
      <c r="N140" s="360" t="str">
        <f t="shared" si="67"/>
        <v/>
      </c>
      <c r="O140" s="361" t="str">
        <f t="shared" si="68"/>
        <v/>
      </c>
      <c r="P140" s="362" t="str">
        <f t="shared" si="120"/>
        <v/>
      </c>
      <c r="Q140" s="363" t="str">
        <f t="shared" si="69"/>
        <v/>
      </c>
      <c r="R140" s="364" t="str">
        <f t="shared" si="70"/>
        <v/>
      </c>
      <c r="S140" s="362" t="str">
        <f t="shared" si="71"/>
        <v/>
      </c>
      <c r="T140" s="363" t="str">
        <f t="shared" si="72"/>
        <v/>
      </c>
      <c r="U140" s="364" t="str">
        <f t="shared" si="73"/>
        <v/>
      </c>
      <c r="V140" s="362" t="str">
        <f t="shared" si="74"/>
        <v/>
      </c>
      <c r="W140" s="363" t="str">
        <f t="shared" si="75"/>
        <v/>
      </c>
      <c r="X140" s="365">
        <f t="shared" si="76"/>
        <v>0</v>
      </c>
      <c r="Y140" s="365">
        <f t="shared" si="77"/>
        <v>0</v>
      </c>
      <c r="Z140" s="365">
        <f t="shared" si="78"/>
        <v>0</v>
      </c>
      <c r="AA140" s="366">
        <f t="shared" si="79"/>
        <v>0</v>
      </c>
      <c r="AB140" s="367">
        <f t="shared" si="80"/>
        <v>0</v>
      </c>
      <c r="AC140" s="367" t="str">
        <f t="shared" si="81"/>
        <v>High Grade Span Group</v>
      </c>
      <c r="AD140" s="367" t="str">
        <f t="shared" si="82"/>
        <v/>
      </c>
      <c r="AE140" s="368" t="str">
        <f t="shared" si="83"/>
        <v/>
      </c>
      <c r="AF140" s="368" t="str">
        <f t="shared" si="84"/>
        <v/>
      </c>
      <c r="AG140" s="369" t="str">
        <f t="shared" si="85"/>
        <v/>
      </c>
      <c r="AH140" s="368" t="str">
        <f t="shared" si="86"/>
        <v/>
      </c>
      <c r="AI140" s="368" t="str">
        <f t="shared" si="87"/>
        <v/>
      </c>
      <c r="AJ140" s="369" t="str">
        <f t="shared" si="88"/>
        <v/>
      </c>
      <c r="AK140" s="368" t="str">
        <f t="shared" si="89"/>
        <v/>
      </c>
      <c r="AL140" s="368" t="str">
        <f t="shared" si="90"/>
        <v/>
      </c>
      <c r="AM140" s="369" t="str">
        <f t="shared" si="91"/>
        <v/>
      </c>
      <c r="AN140" s="370" t="str">
        <f t="shared" si="92"/>
        <v/>
      </c>
      <c r="AO140" s="371" t="str">
        <f t="shared" si="93"/>
        <v/>
      </c>
      <c r="AP140" s="368" t="str">
        <f t="shared" si="94"/>
        <v/>
      </c>
      <c r="AQ140" s="369" t="str">
        <f t="shared" si="95"/>
        <v/>
      </c>
      <c r="AR140" s="371" t="str">
        <f t="shared" si="96"/>
        <v/>
      </c>
      <c r="AS140" s="368" t="str">
        <f t="shared" si="97"/>
        <v/>
      </c>
      <c r="AT140" s="369" t="str">
        <f t="shared" si="98"/>
        <v/>
      </c>
      <c r="AU140" s="371" t="str">
        <f t="shared" si="99"/>
        <v/>
      </c>
      <c r="AV140" s="368" t="str">
        <f t="shared" si="100"/>
        <v/>
      </c>
      <c r="AW140" s="369" t="str">
        <f t="shared" si="101"/>
        <v/>
      </c>
      <c r="AX140" s="372"/>
      <c r="AY140" s="369" t="str">
        <f t="shared" si="102"/>
        <v/>
      </c>
      <c r="AZ140" s="369" t="str">
        <f t="shared" si="103"/>
        <v/>
      </c>
      <c r="BA140" s="373" t="str">
        <f t="shared" si="104"/>
        <v/>
      </c>
      <c r="BB140" s="374" t="str">
        <f t="shared" si="105"/>
        <v/>
      </c>
      <c r="BC140" s="375" t="str">
        <f t="shared" si="106"/>
        <v/>
      </c>
      <c r="BD140" s="373" t="str">
        <f t="shared" si="107"/>
        <v/>
      </c>
      <c r="BE140" s="374" t="str">
        <f t="shared" si="108"/>
        <v/>
      </c>
      <c r="BF140" s="375" t="str">
        <f t="shared" si="109"/>
        <v/>
      </c>
      <c r="BG140" s="373" t="str">
        <f t="shared" si="110"/>
        <v/>
      </c>
      <c r="BH140" s="376" t="str">
        <f t="shared" si="111"/>
        <v/>
      </c>
      <c r="BI140" s="377" t="str">
        <f t="shared" si="112"/>
        <v/>
      </c>
      <c r="BJ140" s="377" t="str">
        <f t="shared" si="113"/>
        <v/>
      </c>
      <c r="BK140" s="378" t="str">
        <f t="shared" si="114"/>
        <v/>
      </c>
      <c r="BL140" s="379" t="str">
        <f t="shared" si="121"/>
        <v/>
      </c>
      <c r="BM140" s="380" t="str">
        <f t="shared" si="122"/>
        <v/>
      </c>
      <c r="BN140" s="381" t="str">
        <f t="shared" si="123"/>
        <v/>
      </c>
      <c r="BO140" s="382" t="str">
        <f t="shared" si="124"/>
        <v/>
      </c>
      <c r="BP140" s="380" t="str">
        <f t="shared" si="125"/>
        <v/>
      </c>
      <c r="BQ140" s="381" t="str">
        <f t="shared" si="126"/>
        <v/>
      </c>
      <c r="BR140" s="382" t="str">
        <f t="shared" si="127"/>
        <v/>
      </c>
      <c r="BS140" s="380" t="str">
        <f t="shared" si="128"/>
        <v/>
      </c>
      <c r="BT140" s="363" t="str">
        <f t="shared" si="129"/>
        <v/>
      </c>
      <c r="BU140" s="377" t="str">
        <f t="shared" si="115"/>
        <v/>
      </c>
      <c r="BV140" s="377" t="str">
        <f t="shared" si="116"/>
        <v/>
      </c>
      <c r="BW140" s="377" t="str">
        <f t="shared" si="117"/>
        <v/>
      </c>
      <c r="BX140" s="383" t="str">
        <f t="shared" si="118"/>
        <v/>
      </c>
      <c r="BY140" s="384" t="str">
        <f t="shared" si="119"/>
        <v/>
      </c>
    </row>
    <row r="141" spans="1:77" s="61" customFormat="1" ht="16.2" hidden="1" thickTop="1" x14ac:dyDescent="0.3">
      <c r="A141" s="352">
        <v>120</v>
      </c>
      <c r="B141" s="125"/>
      <c r="C141" s="385" t="s">
        <v>41</v>
      </c>
      <c r="D141" s="353"/>
      <c r="E141" s="354"/>
      <c r="F141" s="355"/>
      <c r="G141" s="356"/>
      <c r="H141" s="357"/>
      <c r="I141" s="357"/>
      <c r="J141" s="358"/>
      <c r="K141" s="359"/>
      <c r="L141" s="360" t="str">
        <f t="shared" si="65"/>
        <v/>
      </c>
      <c r="M141" s="360" t="str">
        <f t="shared" si="66"/>
        <v/>
      </c>
      <c r="N141" s="360" t="str">
        <f t="shared" si="67"/>
        <v/>
      </c>
      <c r="O141" s="361" t="str">
        <f t="shared" si="68"/>
        <v/>
      </c>
      <c r="P141" s="362" t="str">
        <f t="shared" si="120"/>
        <v/>
      </c>
      <c r="Q141" s="363" t="str">
        <f t="shared" si="69"/>
        <v/>
      </c>
      <c r="R141" s="364" t="str">
        <f t="shared" si="70"/>
        <v/>
      </c>
      <c r="S141" s="362" t="str">
        <f t="shared" si="71"/>
        <v/>
      </c>
      <c r="T141" s="363" t="str">
        <f t="shared" si="72"/>
        <v/>
      </c>
      <c r="U141" s="364" t="str">
        <f t="shared" si="73"/>
        <v/>
      </c>
      <c r="V141" s="362" t="str">
        <f t="shared" si="74"/>
        <v/>
      </c>
      <c r="W141" s="363" t="str">
        <f t="shared" si="75"/>
        <v/>
      </c>
      <c r="X141" s="365">
        <f t="shared" si="76"/>
        <v>0</v>
      </c>
      <c r="Y141" s="365">
        <f t="shared" si="77"/>
        <v>0</v>
      </c>
      <c r="Z141" s="365">
        <f t="shared" si="78"/>
        <v>0</v>
      </c>
      <c r="AA141" s="366">
        <f t="shared" si="79"/>
        <v>0</v>
      </c>
      <c r="AB141" s="367">
        <f t="shared" si="80"/>
        <v>0</v>
      </c>
      <c r="AC141" s="367" t="str">
        <f t="shared" si="81"/>
        <v>Elem. Grade Span Group/Low</v>
      </c>
      <c r="AD141" s="367" t="str">
        <f t="shared" si="82"/>
        <v/>
      </c>
      <c r="AE141" s="368" t="str">
        <f t="shared" si="83"/>
        <v/>
      </c>
      <c r="AF141" s="368" t="str">
        <f t="shared" si="84"/>
        <v/>
      </c>
      <c r="AG141" s="369" t="str">
        <f t="shared" si="85"/>
        <v/>
      </c>
      <c r="AH141" s="368" t="str">
        <f t="shared" si="86"/>
        <v/>
      </c>
      <c r="AI141" s="368" t="str">
        <f t="shared" si="87"/>
        <v/>
      </c>
      <c r="AJ141" s="369" t="str">
        <f t="shared" si="88"/>
        <v/>
      </c>
      <c r="AK141" s="368" t="str">
        <f t="shared" si="89"/>
        <v/>
      </c>
      <c r="AL141" s="368" t="str">
        <f t="shared" si="90"/>
        <v/>
      </c>
      <c r="AM141" s="369" t="str">
        <f t="shared" si="91"/>
        <v/>
      </c>
      <c r="AN141" s="370" t="str">
        <f t="shared" si="92"/>
        <v/>
      </c>
      <c r="AO141" s="371" t="str">
        <f t="shared" si="93"/>
        <v/>
      </c>
      <c r="AP141" s="368" t="str">
        <f t="shared" si="94"/>
        <v/>
      </c>
      <c r="AQ141" s="369" t="str">
        <f t="shared" si="95"/>
        <v/>
      </c>
      <c r="AR141" s="371" t="str">
        <f t="shared" si="96"/>
        <v/>
      </c>
      <c r="AS141" s="368" t="str">
        <f t="shared" si="97"/>
        <v/>
      </c>
      <c r="AT141" s="369" t="str">
        <f t="shared" si="98"/>
        <v/>
      </c>
      <c r="AU141" s="371" t="str">
        <f t="shared" si="99"/>
        <v/>
      </c>
      <c r="AV141" s="368" t="str">
        <f t="shared" si="100"/>
        <v/>
      </c>
      <c r="AW141" s="369" t="str">
        <f t="shared" si="101"/>
        <v/>
      </c>
      <c r="AX141" s="372"/>
      <c r="AY141" s="369" t="str">
        <f t="shared" si="102"/>
        <v/>
      </c>
      <c r="AZ141" s="369" t="str">
        <f t="shared" si="103"/>
        <v/>
      </c>
      <c r="BA141" s="373" t="str">
        <f t="shared" si="104"/>
        <v/>
      </c>
      <c r="BB141" s="374" t="str">
        <f t="shared" si="105"/>
        <v/>
      </c>
      <c r="BC141" s="375" t="str">
        <f t="shared" si="106"/>
        <v/>
      </c>
      <c r="BD141" s="373" t="str">
        <f t="shared" si="107"/>
        <v/>
      </c>
      <c r="BE141" s="374" t="str">
        <f t="shared" si="108"/>
        <v/>
      </c>
      <c r="BF141" s="375" t="str">
        <f t="shared" si="109"/>
        <v/>
      </c>
      <c r="BG141" s="373" t="str">
        <f t="shared" si="110"/>
        <v/>
      </c>
      <c r="BH141" s="376" t="str">
        <f t="shared" si="111"/>
        <v/>
      </c>
      <c r="BI141" s="377" t="str">
        <f t="shared" si="112"/>
        <v/>
      </c>
      <c r="BJ141" s="377" t="str">
        <f t="shared" si="113"/>
        <v/>
      </c>
      <c r="BK141" s="378" t="str">
        <f t="shared" si="114"/>
        <v/>
      </c>
      <c r="BL141" s="379" t="str">
        <f t="shared" si="121"/>
        <v/>
      </c>
      <c r="BM141" s="380" t="str">
        <f t="shared" si="122"/>
        <v/>
      </c>
      <c r="BN141" s="381" t="str">
        <f t="shared" si="123"/>
        <v/>
      </c>
      <c r="BO141" s="382" t="str">
        <f t="shared" si="124"/>
        <v/>
      </c>
      <c r="BP141" s="380" t="str">
        <f t="shared" si="125"/>
        <v/>
      </c>
      <c r="BQ141" s="381" t="str">
        <f t="shared" si="126"/>
        <v/>
      </c>
      <c r="BR141" s="382" t="str">
        <f t="shared" si="127"/>
        <v/>
      </c>
      <c r="BS141" s="380" t="str">
        <f t="shared" si="128"/>
        <v/>
      </c>
      <c r="BT141" s="363" t="str">
        <f t="shared" si="129"/>
        <v/>
      </c>
      <c r="BU141" s="377" t="str">
        <f t="shared" si="115"/>
        <v/>
      </c>
      <c r="BV141" s="377" t="str">
        <f t="shared" si="116"/>
        <v/>
      </c>
      <c r="BW141" s="377" t="str">
        <f t="shared" si="117"/>
        <v/>
      </c>
      <c r="BX141" s="383" t="str">
        <f t="shared" si="118"/>
        <v/>
      </c>
      <c r="BY141" s="384" t="str">
        <f t="shared" si="119"/>
        <v/>
      </c>
    </row>
    <row r="142" spans="1:77" s="61" customFormat="1" ht="16.2" hidden="1" thickTop="1" x14ac:dyDescent="0.3">
      <c r="A142" s="352">
        <v>121</v>
      </c>
      <c r="B142" s="125"/>
      <c r="C142" s="385" t="s">
        <v>40</v>
      </c>
      <c r="D142" s="353"/>
      <c r="E142" s="354"/>
      <c r="F142" s="355"/>
      <c r="G142" s="356"/>
      <c r="H142" s="357"/>
      <c r="I142" s="357"/>
      <c r="J142" s="358"/>
      <c r="K142" s="359"/>
      <c r="L142" s="360" t="str">
        <f t="shared" si="65"/>
        <v/>
      </c>
      <c r="M142" s="360" t="str">
        <f t="shared" si="66"/>
        <v/>
      </c>
      <c r="N142" s="360" t="str">
        <f t="shared" si="67"/>
        <v/>
      </c>
      <c r="O142" s="361" t="str">
        <f t="shared" si="68"/>
        <v/>
      </c>
      <c r="P142" s="362" t="str">
        <f t="shared" si="120"/>
        <v/>
      </c>
      <c r="Q142" s="363" t="str">
        <f t="shared" si="69"/>
        <v/>
      </c>
      <c r="R142" s="364" t="str">
        <f t="shared" si="70"/>
        <v/>
      </c>
      <c r="S142" s="362" t="str">
        <f t="shared" si="71"/>
        <v/>
      </c>
      <c r="T142" s="363" t="str">
        <f t="shared" si="72"/>
        <v/>
      </c>
      <c r="U142" s="364" t="str">
        <f t="shared" si="73"/>
        <v/>
      </c>
      <c r="V142" s="362" t="str">
        <f t="shared" si="74"/>
        <v/>
      </c>
      <c r="W142" s="363" t="str">
        <f t="shared" si="75"/>
        <v/>
      </c>
      <c r="X142" s="365">
        <f t="shared" si="76"/>
        <v>0</v>
      </c>
      <c r="Y142" s="365">
        <f t="shared" si="77"/>
        <v>0</v>
      </c>
      <c r="Z142" s="365">
        <f t="shared" si="78"/>
        <v>0</v>
      </c>
      <c r="AA142" s="366">
        <f t="shared" si="79"/>
        <v>0</v>
      </c>
      <c r="AB142" s="367">
        <f t="shared" si="80"/>
        <v>0</v>
      </c>
      <c r="AC142" s="367" t="str">
        <f t="shared" si="81"/>
        <v>Elem. Grade Span Group/High</v>
      </c>
      <c r="AD142" s="367" t="str">
        <f t="shared" si="82"/>
        <v/>
      </c>
      <c r="AE142" s="368" t="str">
        <f t="shared" si="83"/>
        <v/>
      </c>
      <c r="AF142" s="368" t="str">
        <f t="shared" si="84"/>
        <v/>
      </c>
      <c r="AG142" s="369" t="str">
        <f t="shared" si="85"/>
        <v/>
      </c>
      <c r="AH142" s="368" t="str">
        <f t="shared" si="86"/>
        <v/>
      </c>
      <c r="AI142" s="368" t="str">
        <f t="shared" si="87"/>
        <v/>
      </c>
      <c r="AJ142" s="369" t="str">
        <f t="shared" si="88"/>
        <v/>
      </c>
      <c r="AK142" s="368" t="str">
        <f t="shared" si="89"/>
        <v/>
      </c>
      <c r="AL142" s="368" t="str">
        <f t="shared" si="90"/>
        <v/>
      </c>
      <c r="AM142" s="369" t="str">
        <f t="shared" si="91"/>
        <v/>
      </c>
      <c r="AN142" s="370" t="str">
        <f t="shared" si="92"/>
        <v/>
      </c>
      <c r="AO142" s="371" t="str">
        <f t="shared" si="93"/>
        <v/>
      </c>
      <c r="AP142" s="368" t="str">
        <f t="shared" si="94"/>
        <v/>
      </c>
      <c r="AQ142" s="369" t="str">
        <f t="shared" si="95"/>
        <v/>
      </c>
      <c r="AR142" s="371" t="str">
        <f t="shared" si="96"/>
        <v/>
      </c>
      <c r="AS142" s="368" t="str">
        <f t="shared" si="97"/>
        <v/>
      </c>
      <c r="AT142" s="369" t="str">
        <f t="shared" si="98"/>
        <v/>
      </c>
      <c r="AU142" s="371" t="str">
        <f t="shared" si="99"/>
        <v/>
      </c>
      <c r="AV142" s="368" t="str">
        <f t="shared" si="100"/>
        <v/>
      </c>
      <c r="AW142" s="369" t="str">
        <f t="shared" si="101"/>
        <v/>
      </c>
      <c r="AX142" s="372"/>
      <c r="AY142" s="369" t="str">
        <f t="shared" si="102"/>
        <v/>
      </c>
      <c r="AZ142" s="369" t="str">
        <f t="shared" si="103"/>
        <v/>
      </c>
      <c r="BA142" s="373" t="str">
        <f t="shared" si="104"/>
        <v/>
      </c>
      <c r="BB142" s="374" t="str">
        <f t="shared" si="105"/>
        <v/>
      </c>
      <c r="BC142" s="375" t="str">
        <f t="shared" si="106"/>
        <v/>
      </c>
      <c r="BD142" s="373" t="str">
        <f t="shared" si="107"/>
        <v/>
      </c>
      <c r="BE142" s="374" t="str">
        <f t="shared" si="108"/>
        <v/>
      </c>
      <c r="BF142" s="375" t="str">
        <f t="shared" si="109"/>
        <v/>
      </c>
      <c r="BG142" s="373" t="str">
        <f t="shared" si="110"/>
        <v/>
      </c>
      <c r="BH142" s="376" t="str">
        <f t="shared" si="111"/>
        <v/>
      </c>
      <c r="BI142" s="377" t="str">
        <f t="shared" si="112"/>
        <v/>
      </c>
      <c r="BJ142" s="377" t="str">
        <f t="shared" si="113"/>
        <v/>
      </c>
      <c r="BK142" s="378" t="str">
        <f t="shared" si="114"/>
        <v/>
      </c>
      <c r="BL142" s="379" t="str">
        <f t="shared" si="121"/>
        <v/>
      </c>
      <c r="BM142" s="380" t="str">
        <f t="shared" si="122"/>
        <v/>
      </c>
      <c r="BN142" s="381" t="str">
        <f t="shared" si="123"/>
        <v/>
      </c>
      <c r="BO142" s="382" t="str">
        <f t="shared" si="124"/>
        <v/>
      </c>
      <c r="BP142" s="380" t="str">
        <f t="shared" si="125"/>
        <v/>
      </c>
      <c r="BQ142" s="381" t="str">
        <f t="shared" si="126"/>
        <v/>
      </c>
      <c r="BR142" s="382" t="str">
        <f t="shared" si="127"/>
        <v/>
      </c>
      <c r="BS142" s="380" t="str">
        <f t="shared" si="128"/>
        <v/>
      </c>
      <c r="BT142" s="363" t="str">
        <f t="shared" si="129"/>
        <v/>
      </c>
      <c r="BU142" s="377" t="str">
        <f t="shared" si="115"/>
        <v/>
      </c>
      <c r="BV142" s="377" t="str">
        <f t="shared" si="116"/>
        <v/>
      </c>
      <c r="BW142" s="377" t="str">
        <f t="shared" si="117"/>
        <v/>
      </c>
      <c r="BX142" s="383" t="str">
        <f t="shared" si="118"/>
        <v/>
      </c>
      <c r="BY142" s="384" t="str">
        <f t="shared" si="119"/>
        <v/>
      </c>
    </row>
    <row r="143" spans="1:77" s="61" customFormat="1" ht="16.2" hidden="1" thickTop="1" x14ac:dyDescent="0.3">
      <c r="A143" s="352">
        <v>122</v>
      </c>
      <c r="B143" s="125"/>
      <c r="C143" s="385" t="s">
        <v>42</v>
      </c>
      <c r="D143" s="353"/>
      <c r="E143" s="354"/>
      <c r="F143" s="355"/>
      <c r="G143" s="356"/>
      <c r="H143" s="357"/>
      <c r="I143" s="357"/>
      <c r="J143" s="358"/>
      <c r="K143" s="359"/>
      <c r="L143" s="360" t="str">
        <f t="shared" si="65"/>
        <v/>
      </c>
      <c r="M143" s="360" t="str">
        <f t="shared" si="66"/>
        <v/>
      </c>
      <c r="N143" s="360" t="str">
        <f t="shared" si="67"/>
        <v/>
      </c>
      <c r="O143" s="361" t="str">
        <f t="shared" si="68"/>
        <v/>
      </c>
      <c r="P143" s="362" t="str">
        <f t="shared" si="120"/>
        <v/>
      </c>
      <c r="Q143" s="363" t="str">
        <f t="shared" si="69"/>
        <v/>
      </c>
      <c r="R143" s="364" t="str">
        <f t="shared" si="70"/>
        <v/>
      </c>
      <c r="S143" s="362" t="str">
        <f t="shared" si="71"/>
        <v/>
      </c>
      <c r="T143" s="363" t="str">
        <f t="shared" si="72"/>
        <v/>
      </c>
      <c r="U143" s="364" t="str">
        <f t="shared" si="73"/>
        <v/>
      </c>
      <c r="V143" s="362" t="str">
        <f t="shared" si="74"/>
        <v/>
      </c>
      <c r="W143" s="363" t="str">
        <f t="shared" si="75"/>
        <v/>
      </c>
      <c r="X143" s="365">
        <f t="shared" si="76"/>
        <v>0</v>
      </c>
      <c r="Y143" s="365">
        <f t="shared" si="77"/>
        <v>0</v>
      </c>
      <c r="Z143" s="365">
        <f t="shared" si="78"/>
        <v>0</v>
      </c>
      <c r="AA143" s="366">
        <f t="shared" si="79"/>
        <v>0</v>
      </c>
      <c r="AB143" s="367">
        <f t="shared" si="80"/>
        <v>0</v>
      </c>
      <c r="AC143" s="367" t="str">
        <f t="shared" si="81"/>
        <v>Middle Grade Span Group/Low</v>
      </c>
      <c r="AD143" s="367" t="str">
        <f t="shared" si="82"/>
        <v/>
      </c>
      <c r="AE143" s="368" t="str">
        <f t="shared" si="83"/>
        <v/>
      </c>
      <c r="AF143" s="368" t="str">
        <f t="shared" si="84"/>
        <v/>
      </c>
      <c r="AG143" s="369" t="str">
        <f t="shared" si="85"/>
        <v/>
      </c>
      <c r="AH143" s="368" t="str">
        <f t="shared" si="86"/>
        <v/>
      </c>
      <c r="AI143" s="368" t="str">
        <f t="shared" si="87"/>
        <v/>
      </c>
      <c r="AJ143" s="369" t="str">
        <f t="shared" si="88"/>
        <v/>
      </c>
      <c r="AK143" s="368" t="str">
        <f t="shared" si="89"/>
        <v/>
      </c>
      <c r="AL143" s="368" t="str">
        <f t="shared" si="90"/>
        <v/>
      </c>
      <c r="AM143" s="369" t="str">
        <f t="shared" si="91"/>
        <v/>
      </c>
      <c r="AN143" s="370" t="str">
        <f t="shared" si="92"/>
        <v/>
      </c>
      <c r="AO143" s="371" t="str">
        <f t="shared" si="93"/>
        <v/>
      </c>
      <c r="AP143" s="368" t="str">
        <f t="shared" si="94"/>
        <v/>
      </c>
      <c r="AQ143" s="369" t="str">
        <f t="shared" si="95"/>
        <v/>
      </c>
      <c r="AR143" s="371" t="str">
        <f t="shared" si="96"/>
        <v/>
      </c>
      <c r="AS143" s="368" t="str">
        <f t="shared" si="97"/>
        <v/>
      </c>
      <c r="AT143" s="369" t="str">
        <f t="shared" si="98"/>
        <v/>
      </c>
      <c r="AU143" s="371" t="str">
        <f t="shared" si="99"/>
        <v/>
      </c>
      <c r="AV143" s="368" t="str">
        <f t="shared" si="100"/>
        <v/>
      </c>
      <c r="AW143" s="369" t="str">
        <f t="shared" si="101"/>
        <v/>
      </c>
      <c r="AX143" s="372"/>
      <c r="AY143" s="369" t="str">
        <f t="shared" si="102"/>
        <v/>
      </c>
      <c r="AZ143" s="369" t="str">
        <f t="shared" si="103"/>
        <v/>
      </c>
      <c r="BA143" s="373" t="str">
        <f t="shared" si="104"/>
        <v/>
      </c>
      <c r="BB143" s="374" t="str">
        <f t="shared" si="105"/>
        <v/>
      </c>
      <c r="BC143" s="375" t="str">
        <f t="shared" si="106"/>
        <v/>
      </c>
      <c r="BD143" s="373" t="str">
        <f t="shared" si="107"/>
        <v/>
      </c>
      <c r="BE143" s="374" t="str">
        <f t="shared" si="108"/>
        <v/>
      </c>
      <c r="BF143" s="375" t="str">
        <f t="shared" si="109"/>
        <v/>
      </c>
      <c r="BG143" s="373" t="str">
        <f t="shared" si="110"/>
        <v/>
      </c>
      <c r="BH143" s="376" t="str">
        <f t="shared" si="111"/>
        <v/>
      </c>
      <c r="BI143" s="377" t="str">
        <f t="shared" si="112"/>
        <v/>
      </c>
      <c r="BJ143" s="377" t="str">
        <f t="shared" si="113"/>
        <v/>
      </c>
      <c r="BK143" s="378" t="str">
        <f t="shared" si="114"/>
        <v/>
      </c>
      <c r="BL143" s="379" t="str">
        <f t="shared" si="121"/>
        <v/>
      </c>
      <c r="BM143" s="380" t="str">
        <f t="shared" si="122"/>
        <v/>
      </c>
      <c r="BN143" s="381" t="str">
        <f t="shared" si="123"/>
        <v/>
      </c>
      <c r="BO143" s="382" t="str">
        <f t="shared" si="124"/>
        <v/>
      </c>
      <c r="BP143" s="380" t="str">
        <f t="shared" si="125"/>
        <v/>
      </c>
      <c r="BQ143" s="381" t="str">
        <f t="shared" si="126"/>
        <v/>
      </c>
      <c r="BR143" s="382" t="str">
        <f t="shared" si="127"/>
        <v/>
      </c>
      <c r="BS143" s="380" t="str">
        <f t="shared" si="128"/>
        <v/>
      </c>
      <c r="BT143" s="363" t="str">
        <f t="shared" si="129"/>
        <v/>
      </c>
      <c r="BU143" s="377" t="str">
        <f t="shared" si="115"/>
        <v/>
      </c>
      <c r="BV143" s="377" t="str">
        <f t="shared" si="116"/>
        <v/>
      </c>
      <c r="BW143" s="377" t="str">
        <f t="shared" si="117"/>
        <v/>
      </c>
      <c r="BX143" s="383" t="str">
        <f t="shared" si="118"/>
        <v/>
      </c>
      <c r="BY143" s="384" t="str">
        <f t="shared" si="119"/>
        <v/>
      </c>
    </row>
    <row r="144" spans="1:77" s="61" customFormat="1" ht="16.2" hidden="1" thickTop="1" x14ac:dyDescent="0.3">
      <c r="A144" s="352">
        <v>123</v>
      </c>
      <c r="B144" s="125"/>
      <c r="C144" s="385" t="s">
        <v>43</v>
      </c>
      <c r="D144" s="353"/>
      <c r="E144" s="354"/>
      <c r="F144" s="355"/>
      <c r="G144" s="356"/>
      <c r="H144" s="357"/>
      <c r="I144" s="357"/>
      <c r="J144" s="358"/>
      <c r="K144" s="359"/>
      <c r="L144" s="360" t="str">
        <f t="shared" si="65"/>
        <v/>
      </c>
      <c r="M144" s="360" t="str">
        <f t="shared" si="66"/>
        <v/>
      </c>
      <c r="N144" s="360" t="str">
        <f t="shared" si="67"/>
        <v/>
      </c>
      <c r="O144" s="361" t="str">
        <f t="shared" si="68"/>
        <v/>
      </c>
      <c r="P144" s="362" t="str">
        <f t="shared" si="120"/>
        <v/>
      </c>
      <c r="Q144" s="363" t="str">
        <f t="shared" si="69"/>
        <v/>
      </c>
      <c r="R144" s="364" t="str">
        <f t="shared" si="70"/>
        <v/>
      </c>
      <c r="S144" s="362" t="str">
        <f t="shared" si="71"/>
        <v/>
      </c>
      <c r="T144" s="363" t="str">
        <f t="shared" si="72"/>
        <v/>
      </c>
      <c r="U144" s="364" t="str">
        <f t="shared" si="73"/>
        <v/>
      </c>
      <c r="V144" s="362" t="str">
        <f t="shared" si="74"/>
        <v/>
      </c>
      <c r="W144" s="363" t="str">
        <f t="shared" si="75"/>
        <v/>
      </c>
      <c r="X144" s="365">
        <f t="shared" si="76"/>
        <v>0</v>
      </c>
      <c r="Y144" s="365">
        <f t="shared" si="77"/>
        <v>0</v>
      </c>
      <c r="Z144" s="365">
        <f t="shared" si="78"/>
        <v>0</v>
      </c>
      <c r="AA144" s="366">
        <f t="shared" si="79"/>
        <v>0</v>
      </c>
      <c r="AB144" s="367">
        <f t="shared" si="80"/>
        <v>0</v>
      </c>
      <c r="AC144" s="367" t="str">
        <f t="shared" si="81"/>
        <v>Middle Grade Span Group/High</v>
      </c>
      <c r="AD144" s="367" t="str">
        <f t="shared" si="82"/>
        <v/>
      </c>
      <c r="AE144" s="368" t="str">
        <f t="shared" si="83"/>
        <v/>
      </c>
      <c r="AF144" s="368" t="str">
        <f t="shared" si="84"/>
        <v/>
      </c>
      <c r="AG144" s="369" t="str">
        <f t="shared" si="85"/>
        <v/>
      </c>
      <c r="AH144" s="368" t="str">
        <f t="shared" si="86"/>
        <v/>
      </c>
      <c r="AI144" s="368" t="str">
        <f t="shared" si="87"/>
        <v/>
      </c>
      <c r="AJ144" s="369" t="str">
        <f t="shared" si="88"/>
        <v/>
      </c>
      <c r="AK144" s="368" t="str">
        <f t="shared" si="89"/>
        <v/>
      </c>
      <c r="AL144" s="368" t="str">
        <f t="shared" si="90"/>
        <v/>
      </c>
      <c r="AM144" s="369" t="str">
        <f t="shared" si="91"/>
        <v/>
      </c>
      <c r="AN144" s="370" t="str">
        <f t="shared" si="92"/>
        <v/>
      </c>
      <c r="AO144" s="371" t="str">
        <f t="shared" si="93"/>
        <v/>
      </c>
      <c r="AP144" s="368" t="str">
        <f t="shared" si="94"/>
        <v/>
      </c>
      <c r="AQ144" s="369" t="str">
        <f t="shared" si="95"/>
        <v/>
      </c>
      <c r="AR144" s="371" t="str">
        <f t="shared" si="96"/>
        <v/>
      </c>
      <c r="AS144" s="368" t="str">
        <f t="shared" si="97"/>
        <v/>
      </c>
      <c r="AT144" s="369" t="str">
        <f t="shared" si="98"/>
        <v/>
      </c>
      <c r="AU144" s="371" t="str">
        <f t="shared" si="99"/>
        <v/>
      </c>
      <c r="AV144" s="368" t="str">
        <f t="shared" si="100"/>
        <v/>
      </c>
      <c r="AW144" s="369" t="str">
        <f t="shared" si="101"/>
        <v/>
      </c>
      <c r="AX144" s="372"/>
      <c r="AY144" s="369" t="str">
        <f t="shared" si="102"/>
        <v/>
      </c>
      <c r="AZ144" s="369" t="str">
        <f t="shared" si="103"/>
        <v/>
      </c>
      <c r="BA144" s="373" t="str">
        <f t="shared" si="104"/>
        <v/>
      </c>
      <c r="BB144" s="374" t="str">
        <f t="shared" si="105"/>
        <v/>
      </c>
      <c r="BC144" s="375" t="str">
        <f t="shared" si="106"/>
        <v/>
      </c>
      <c r="BD144" s="373" t="str">
        <f t="shared" si="107"/>
        <v/>
      </c>
      <c r="BE144" s="374" t="str">
        <f t="shared" si="108"/>
        <v/>
      </c>
      <c r="BF144" s="375" t="str">
        <f t="shared" si="109"/>
        <v/>
      </c>
      <c r="BG144" s="373" t="str">
        <f t="shared" si="110"/>
        <v/>
      </c>
      <c r="BH144" s="376" t="str">
        <f t="shared" si="111"/>
        <v/>
      </c>
      <c r="BI144" s="377" t="str">
        <f t="shared" si="112"/>
        <v/>
      </c>
      <c r="BJ144" s="377" t="str">
        <f t="shared" si="113"/>
        <v/>
      </c>
      <c r="BK144" s="378" t="str">
        <f t="shared" si="114"/>
        <v/>
      </c>
      <c r="BL144" s="379" t="str">
        <f t="shared" si="121"/>
        <v/>
      </c>
      <c r="BM144" s="380" t="str">
        <f t="shared" si="122"/>
        <v/>
      </c>
      <c r="BN144" s="381" t="str">
        <f t="shared" si="123"/>
        <v/>
      </c>
      <c r="BO144" s="382" t="str">
        <f t="shared" si="124"/>
        <v/>
      </c>
      <c r="BP144" s="380" t="str">
        <f t="shared" si="125"/>
        <v/>
      </c>
      <c r="BQ144" s="381" t="str">
        <f t="shared" si="126"/>
        <v/>
      </c>
      <c r="BR144" s="382" t="str">
        <f t="shared" si="127"/>
        <v/>
      </c>
      <c r="BS144" s="380" t="str">
        <f t="shared" si="128"/>
        <v/>
      </c>
      <c r="BT144" s="363" t="str">
        <f t="shared" si="129"/>
        <v/>
      </c>
      <c r="BU144" s="377" t="str">
        <f t="shared" si="115"/>
        <v/>
      </c>
      <c r="BV144" s="377" t="str">
        <f t="shared" si="116"/>
        <v/>
      </c>
      <c r="BW144" s="377" t="str">
        <f t="shared" si="117"/>
        <v/>
      </c>
      <c r="BX144" s="383" t="str">
        <f t="shared" si="118"/>
        <v/>
      </c>
      <c r="BY144" s="384" t="str">
        <f t="shared" si="119"/>
        <v/>
      </c>
    </row>
    <row r="145" spans="1:77" s="61" customFormat="1" ht="16.2" hidden="1" thickTop="1" x14ac:dyDescent="0.3">
      <c r="A145" s="352">
        <v>124</v>
      </c>
      <c r="B145" s="125"/>
      <c r="C145" s="385" t="s">
        <v>44</v>
      </c>
      <c r="D145" s="353"/>
      <c r="E145" s="354"/>
      <c r="F145" s="355"/>
      <c r="G145" s="356"/>
      <c r="H145" s="357"/>
      <c r="I145" s="357"/>
      <c r="J145" s="358"/>
      <c r="K145" s="359"/>
      <c r="L145" s="360" t="str">
        <f t="shared" si="65"/>
        <v/>
      </c>
      <c r="M145" s="360" t="str">
        <f t="shared" si="66"/>
        <v/>
      </c>
      <c r="N145" s="360" t="str">
        <f t="shared" si="67"/>
        <v/>
      </c>
      <c r="O145" s="361" t="str">
        <f t="shared" si="68"/>
        <v/>
      </c>
      <c r="P145" s="362" t="str">
        <f t="shared" si="120"/>
        <v/>
      </c>
      <c r="Q145" s="363" t="str">
        <f t="shared" si="69"/>
        <v/>
      </c>
      <c r="R145" s="364" t="str">
        <f t="shared" si="70"/>
        <v/>
      </c>
      <c r="S145" s="362" t="str">
        <f t="shared" si="71"/>
        <v/>
      </c>
      <c r="T145" s="363" t="str">
        <f t="shared" si="72"/>
        <v/>
      </c>
      <c r="U145" s="364" t="str">
        <f t="shared" si="73"/>
        <v/>
      </c>
      <c r="V145" s="362" t="str">
        <f t="shared" si="74"/>
        <v/>
      </c>
      <c r="W145" s="363" t="str">
        <f t="shared" si="75"/>
        <v/>
      </c>
      <c r="X145" s="365">
        <f t="shared" si="76"/>
        <v>0</v>
      </c>
      <c r="Y145" s="365">
        <f t="shared" si="77"/>
        <v>0</v>
      </c>
      <c r="Z145" s="365">
        <f t="shared" si="78"/>
        <v>0</v>
      </c>
      <c r="AA145" s="366">
        <f t="shared" si="79"/>
        <v>0</v>
      </c>
      <c r="AB145" s="367">
        <f t="shared" si="80"/>
        <v>0</v>
      </c>
      <c r="AC145" s="367" t="str">
        <f t="shared" si="81"/>
        <v>High Grade Span Group/Low</v>
      </c>
      <c r="AD145" s="367" t="str">
        <f t="shared" si="82"/>
        <v/>
      </c>
      <c r="AE145" s="368" t="str">
        <f t="shared" si="83"/>
        <v/>
      </c>
      <c r="AF145" s="368" t="str">
        <f t="shared" si="84"/>
        <v/>
      </c>
      <c r="AG145" s="369" t="str">
        <f t="shared" si="85"/>
        <v/>
      </c>
      <c r="AH145" s="368" t="str">
        <f t="shared" si="86"/>
        <v/>
      </c>
      <c r="AI145" s="368" t="str">
        <f t="shared" si="87"/>
        <v/>
      </c>
      <c r="AJ145" s="369" t="str">
        <f t="shared" si="88"/>
        <v/>
      </c>
      <c r="AK145" s="368" t="str">
        <f t="shared" si="89"/>
        <v/>
      </c>
      <c r="AL145" s="368" t="str">
        <f t="shared" si="90"/>
        <v/>
      </c>
      <c r="AM145" s="369" t="str">
        <f t="shared" si="91"/>
        <v/>
      </c>
      <c r="AN145" s="370" t="str">
        <f t="shared" si="92"/>
        <v/>
      </c>
      <c r="AO145" s="371" t="str">
        <f t="shared" si="93"/>
        <v/>
      </c>
      <c r="AP145" s="368" t="str">
        <f t="shared" si="94"/>
        <v/>
      </c>
      <c r="AQ145" s="369" t="str">
        <f t="shared" si="95"/>
        <v/>
      </c>
      <c r="AR145" s="371" t="str">
        <f t="shared" si="96"/>
        <v/>
      </c>
      <c r="AS145" s="368" t="str">
        <f t="shared" si="97"/>
        <v/>
      </c>
      <c r="AT145" s="369" t="str">
        <f t="shared" si="98"/>
        <v/>
      </c>
      <c r="AU145" s="371" t="str">
        <f t="shared" si="99"/>
        <v/>
      </c>
      <c r="AV145" s="368" t="str">
        <f t="shared" si="100"/>
        <v/>
      </c>
      <c r="AW145" s="369" t="str">
        <f t="shared" si="101"/>
        <v/>
      </c>
      <c r="AX145" s="372"/>
      <c r="AY145" s="369" t="str">
        <f t="shared" si="102"/>
        <v/>
      </c>
      <c r="AZ145" s="369" t="str">
        <f t="shared" si="103"/>
        <v/>
      </c>
      <c r="BA145" s="373" t="str">
        <f t="shared" si="104"/>
        <v/>
      </c>
      <c r="BB145" s="374" t="str">
        <f t="shared" si="105"/>
        <v/>
      </c>
      <c r="BC145" s="375" t="str">
        <f t="shared" si="106"/>
        <v/>
      </c>
      <c r="BD145" s="373" t="str">
        <f t="shared" si="107"/>
        <v/>
      </c>
      <c r="BE145" s="374" t="str">
        <f t="shared" si="108"/>
        <v/>
      </c>
      <c r="BF145" s="375" t="str">
        <f t="shared" si="109"/>
        <v/>
      </c>
      <c r="BG145" s="373" t="str">
        <f t="shared" si="110"/>
        <v/>
      </c>
      <c r="BH145" s="376" t="str">
        <f t="shared" si="111"/>
        <v/>
      </c>
      <c r="BI145" s="377" t="str">
        <f t="shared" si="112"/>
        <v/>
      </c>
      <c r="BJ145" s="377" t="str">
        <f t="shared" si="113"/>
        <v/>
      </c>
      <c r="BK145" s="378" t="str">
        <f t="shared" si="114"/>
        <v/>
      </c>
      <c r="BL145" s="379" t="str">
        <f t="shared" si="121"/>
        <v/>
      </c>
      <c r="BM145" s="380" t="str">
        <f t="shared" si="122"/>
        <v/>
      </c>
      <c r="BN145" s="381" t="str">
        <f t="shared" si="123"/>
        <v/>
      </c>
      <c r="BO145" s="382" t="str">
        <f t="shared" si="124"/>
        <v/>
      </c>
      <c r="BP145" s="380" t="str">
        <f t="shared" si="125"/>
        <v/>
      </c>
      <c r="BQ145" s="381" t="str">
        <f t="shared" si="126"/>
        <v/>
      </c>
      <c r="BR145" s="382" t="str">
        <f t="shared" si="127"/>
        <v/>
      </c>
      <c r="BS145" s="380" t="str">
        <f t="shared" si="128"/>
        <v/>
      </c>
      <c r="BT145" s="363" t="str">
        <f t="shared" si="129"/>
        <v/>
      </c>
      <c r="BU145" s="377" t="str">
        <f t="shared" si="115"/>
        <v/>
      </c>
      <c r="BV145" s="377" t="str">
        <f t="shared" si="116"/>
        <v/>
      </c>
      <c r="BW145" s="377" t="str">
        <f t="shared" si="117"/>
        <v/>
      </c>
      <c r="BX145" s="383" t="str">
        <f t="shared" si="118"/>
        <v/>
      </c>
      <c r="BY145" s="384" t="str">
        <f t="shared" si="119"/>
        <v/>
      </c>
    </row>
    <row r="146" spans="1:77" s="63" customFormat="1" ht="16.8" hidden="1" thickTop="1" thickBot="1" x14ac:dyDescent="0.35">
      <c r="A146" s="352">
        <v>125</v>
      </c>
      <c r="B146" s="125"/>
      <c r="C146" s="385" t="s">
        <v>45</v>
      </c>
      <c r="D146" s="353"/>
      <c r="E146" s="354"/>
      <c r="F146" s="355"/>
      <c r="G146" s="356"/>
      <c r="H146" s="357"/>
      <c r="I146" s="357"/>
      <c r="J146" s="358"/>
      <c r="K146" s="359"/>
      <c r="L146" s="360" t="str">
        <f t="shared" si="65"/>
        <v/>
      </c>
      <c r="M146" s="360" t="str">
        <f t="shared" si="66"/>
        <v/>
      </c>
      <c r="N146" s="360" t="str">
        <f t="shared" si="67"/>
        <v/>
      </c>
      <c r="O146" s="361" t="str">
        <f t="shared" si="68"/>
        <v/>
      </c>
      <c r="P146" s="362" t="str">
        <f t="shared" si="120"/>
        <v/>
      </c>
      <c r="Q146" s="363" t="str">
        <f t="shared" si="69"/>
        <v/>
      </c>
      <c r="R146" s="364" t="str">
        <f t="shared" si="70"/>
        <v/>
      </c>
      <c r="S146" s="362" t="str">
        <f t="shared" si="71"/>
        <v/>
      </c>
      <c r="T146" s="363" t="str">
        <f t="shared" si="72"/>
        <v/>
      </c>
      <c r="U146" s="364" t="str">
        <f t="shared" si="73"/>
        <v/>
      </c>
      <c r="V146" s="362" t="str">
        <f t="shared" si="74"/>
        <v/>
      </c>
      <c r="W146" s="363" t="str">
        <f t="shared" si="75"/>
        <v/>
      </c>
      <c r="X146" s="365">
        <f t="shared" si="76"/>
        <v>0</v>
      </c>
      <c r="Y146" s="365">
        <f t="shared" si="77"/>
        <v>0</v>
      </c>
      <c r="Z146" s="365">
        <f t="shared" si="78"/>
        <v>0</v>
      </c>
      <c r="AA146" s="366">
        <f t="shared" si="79"/>
        <v>0</v>
      </c>
      <c r="AB146" s="367">
        <f t="shared" si="80"/>
        <v>0</v>
      </c>
      <c r="AC146" s="367" t="str">
        <f t="shared" si="81"/>
        <v>High Grade Span Group/High</v>
      </c>
      <c r="AD146" s="367" t="str">
        <f t="shared" si="82"/>
        <v/>
      </c>
      <c r="AE146" s="368" t="str">
        <f t="shared" si="83"/>
        <v/>
      </c>
      <c r="AF146" s="368" t="str">
        <f t="shared" si="84"/>
        <v/>
      </c>
      <c r="AG146" s="369" t="str">
        <f t="shared" si="85"/>
        <v/>
      </c>
      <c r="AH146" s="368" t="str">
        <f t="shared" si="86"/>
        <v/>
      </c>
      <c r="AI146" s="368" t="str">
        <f t="shared" si="87"/>
        <v/>
      </c>
      <c r="AJ146" s="369" t="str">
        <f t="shared" si="88"/>
        <v/>
      </c>
      <c r="AK146" s="368" t="str">
        <f t="shared" si="89"/>
        <v/>
      </c>
      <c r="AL146" s="368" t="str">
        <f t="shared" si="90"/>
        <v/>
      </c>
      <c r="AM146" s="369" t="str">
        <f t="shared" si="91"/>
        <v/>
      </c>
      <c r="AN146" s="370" t="str">
        <f t="shared" si="92"/>
        <v/>
      </c>
      <c r="AO146" s="371" t="str">
        <f t="shared" si="93"/>
        <v/>
      </c>
      <c r="AP146" s="368" t="str">
        <f t="shared" si="94"/>
        <v/>
      </c>
      <c r="AQ146" s="369" t="str">
        <f t="shared" si="95"/>
        <v/>
      </c>
      <c r="AR146" s="371" t="str">
        <f t="shared" si="96"/>
        <v/>
      </c>
      <c r="AS146" s="368" t="str">
        <f t="shared" si="97"/>
        <v/>
      </c>
      <c r="AT146" s="369" t="str">
        <f t="shared" si="98"/>
        <v/>
      </c>
      <c r="AU146" s="371" t="str">
        <f t="shared" si="99"/>
        <v/>
      </c>
      <c r="AV146" s="368" t="str">
        <f t="shared" si="100"/>
        <v/>
      </c>
      <c r="AW146" s="369" t="str">
        <f t="shared" si="101"/>
        <v/>
      </c>
      <c r="AX146" s="372"/>
      <c r="AY146" s="369" t="str">
        <f t="shared" si="102"/>
        <v/>
      </c>
      <c r="AZ146" s="369" t="str">
        <f t="shared" si="103"/>
        <v/>
      </c>
      <c r="BA146" s="373" t="str">
        <f t="shared" si="104"/>
        <v/>
      </c>
      <c r="BB146" s="374" t="str">
        <f t="shared" si="105"/>
        <v/>
      </c>
      <c r="BC146" s="375" t="str">
        <f t="shared" si="106"/>
        <v/>
      </c>
      <c r="BD146" s="373" t="str">
        <f t="shared" si="107"/>
        <v/>
      </c>
      <c r="BE146" s="374" t="str">
        <f t="shared" si="108"/>
        <v/>
      </c>
      <c r="BF146" s="375" t="str">
        <f t="shared" si="109"/>
        <v/>
      </c>
      <c r="BG146" s="373" t="str">
        <f t="shared" si="110"/>
        <v/>
      </c>
      <c r="BH146" s="376" t="str">
        <f t="shared" si="111"/>
        <v/>
      </c>
      <c r="BI146" s="377" t="str">
        <f t="shared" si="112"/>
        <v/>
      </c>
      <c r="BJ146" s="377" t="str">
        <f t="shared" si="113"/>
        <v/>
      </c>
      <c r="BK146" s="378" t="str">
        <f t="shared" si="114"/>
        <v/>
      </c>
      <c r="BL146" s="379" t="str">
        <f t="shared" si="121"/>
        <v/>
      </c>
      <c r="BM146" s="380" t="str">
        <f t="shared" si="122"/>
        <v/>
      </c>
      <c r="BN146" s="381" t="str">
        <f t="shared" si="123"/>
        <v/>
      </c>
      <c r="BO146" s="382" t="str">
        <f t="shared" si="124"/>
        <v/>
      </c>
      <c r="BP146" s="380" t="str">
        <f t="shared" si="125"/>
        <v/>
      </c>
      <c r="BQ146" s="381" t="str">
        <f t="shared" si="126"/>
        <v/>
      </c>
      <c r="BR146" s="382" t="str">
        <f t="shared" si="127"/>
        <v/>
      </c>
      <c r="BS146" s="380" t="str">
        <f t="shared" si="128"/>
        <v/>
      </c>
      <c r="BT146" s="363" t="str">
        <f t="shared" si="129"/>
        <v/>
      </c>
      <c r="BU146" s="377" t="str">
        <f t="shared" si="115"/>
        <v/>
      </c>
      <c r="BV146" s="377" t="str">
        <f t="shared" si="116"/>
        <v/>
      </c>
      <c r="BW146" s="377" t="str">
        <f t="shared" si="117"/>
        <v/>
      </c>
      <c r="BX146" s="383" t="str">
        <f t="shared" si="118"/>
        <v/>
      </c>
      <c r="BY146" s="38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86"/>
      <c r="AF147" s="387"/>
      <c r="AG147" s="388"/>
      <c r="AH147" s="386"/>
      <c r="AI147" s="387">
        <f>SUM(AI22:AI32)</f>
        <v>0</v>
      </c>
      <c r="AJ147" s="388" t="str">
        <f>IF(AI147="","",IF(AI147&gt;=$CA$12,"Yes",IF(AI147&lt;#REF!,"NC")))</f>
        <v>Yes</v>
      </c>
      <c r="AK147" s="386"/>
      <c r="AL147" s="389"/>
      <c r="AM147" s="388"/>
      <c r="AN147" s="390"/>
      <c r="AO147" s="386"/>
      <c r="AP147" s="391"/>
      <c r="AQ147" s="388"/>
      <c r="AR147" s="386"/>
      <c r="AS147" s="387"/>
      <c r="AT147" s="388"/>
      <c r="AU147" s="386"/>
      <c r="AV147" s="389"/>
      <c r="AW147" s="388"/>
      <c r="AX147" s="392"/>
      <c r="AY147" s="386"/>
      <c r="AZ147" s="386"/>
      <c r="BA147" s="388"/>
      <c r="BB147" s="386"/>
      <c r="BC147" s="386"/>
      <c r="BD147" s="388"/>
      <c r="BE147" s="386"/>
      <c r="BF147" s="386"/>
      <c r="BG147" s="388"/>
      <c r="BH147" s="393"/>
      <c r="BI147" s="394"/>
      <c r="BJ147" s="394"/>
      <c r="BK147" s="395"/>
      <c r="BL147" s="386"/>
      <c r="BM147" s="386"/>
      <c r="BN147" s="388"/>
      <c r="BO147" s="386"/>
      <c r="BP147" s="386"/>
      <c r="BQ147" s="388"/>
      <c r="BR147" s="386"/>
      <c r="BS147" s="386"/>
      <c r="BT147" s="388"/>
      <c r="BU147" s="394"/>
      <c r="BV147" s="394"/>
      <c r="BW147" s="394"/>
      <c r="BX147" s="394"/>
      <c r="BY147" s="39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password="DC65" sheet="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Y19:Y20"/>
    <mergeCell ref="Z19:Z20"/>
    <mergeCell ref="AA19:AA20"/>
    <mergeCell ref="AB19:AB20"/>
    <mergeCell ref="AC19:AC20"/>
    <mergeCell ref="AD19:AD20"/>
    <mergeCell ref="AE19:AG19"/>
    <mergeCell ref="BL19:BN19"/>
    <mergeCell ref="BO19:BQ19"/>
    <mergeCell ref="BR19:BT19"/>
    <mergeCell ref="C21:D21"/>
    <mergeCell ref="AH19:AJ19"/>
    <mergeCell ref="AK19:AM19"/>
    <mergeCell ref="AO19:AQ19"/>
    <mergeCell ref="AR19:AT19"/>
    <mergeCell ref="AU19:AW19"/>
    <mergeCell ref="BH19:BK19"/>
  </mergeCells>
  <conditionalFormatting sqref="R22:R146 U22:U146 BB22:BB146 BE22:BE146 BR22:BR146 BO22:BO146">
    <cfRule type="cellIs" dxfId="57" priority="27" stopIfTrue="1" operator="between">
      <formula>$R$18</formula>
      <formula>$T$18</formula>
    </cfRule>
    <cfRule type="cellIs" dxfId="56" priority="28" stopIfTrue="1" operator="equal">
      <formula>"""yes"""</formula>
    </cfRule>
    <cfRule type="cellIs" dxfId="55" priority="29" stopIfTrue="1" operator="equal">
      <formula>"NC"</formula>
    </cfRule>
  </conditionalFormatting>
  <conditionalFormatting sqref="S22:S146 P22:P146 V22:V146 BC22:BC146 BF22:BF146 BP22:BP146 BM22:BM146 BS22:BS146">
    <cfRule type="cellIs" dxfId="54" priority="26" stopIfTrue="1" operator="equal">
      <formula>"""NC"""</formula>
    </cfRule>
  </conditionalFormatting>
  <conditionalFormatting sqref="O22:O146 BL22:BL146">
    <cfRule type="cellIs" dxfId="53" priority="25" stopIfTrue="1" operator="equal">
      <formula>"NC"</formula>
    </cfRule>
  </conditionalFormatting>
  <conditionalFormatting sqref="L22:N146">
    <cfRule type="cellIs" dxfId="52" priority="24" stopIfTrue="1" operator="equal">
      <formula>"NC"</formula>
    </cfRule>
  </conditionalFormatting>
  <conditionalFormatting sqref="BU22:BW146">
    <cfRule type="cellIs" dxfId="51" priority="23" stopIfTrue="1" operator="equal">
      <formula>"NC"</formula>
    </cfRule>
  </conditionalFormatting>
  <conditionalFormatting sqref="BH22:BH146">
    <cfRule type="cellIs" dxfId="50" priority="21" stopIfTrue="1" operator="greaterThan">
      <formula>$F$16</formula>
    </cfRule>
    <cfRule type="cellIs" dxfId="49" priority="22" stopIfTrue="1" operator="lessThan">
      <formula>$F$16</formula>
    </cfRule>
  </conditionalFormatting>
  <conditionalFormatting sqref="AN22:AN146">
    <cfRule type="cellIs" dxfId="48" priority="19" stopIfTrue="1" operator="equal">
      <formula>"above"</formula>
    </cfRule>
    <cfRule type="cellIs" dxfId="47" priority="20" stopIfTrue="1" operator="equal">
      <formula>"below"</formula>
    </cfRule>
  </conditionalFormatting>
  <conditionalFormatting sqref="BY22:BY146">
    <cfRule type="cellIs" dxfId="46" priority="17" stopIfTrue="1" operator="equal">
      <formula>$BX$16</formula>
    </cfRule>
    <cfRule type="cellIs" dxfId="45" priority="18" stopIfTrue="1" operator="equal">
      <formula>$BX$15</formula>
    </cfRule>
  </conditionalFormatting>
  <conditionalFormatting sqref="BX22:BX146">
    <cfRule type="cellIs" dxfId="44" priority="16" stopIfTrue="1" operator="greaterThan">
      <formula>0</formula>
    </cfRule>
  </conditionalFormatting>
  <conditionalFormatting sqref="T22:T146">
    <cfRule type="cellIs" dxfId="43" priority="14" stopIfTrue="1" operator="between">
      <formula>0.1</formula>
      <formula>0.9</formula>
    </cfRule>
    <cfRule type="cellIs" dxfId="42" priority="15" stopIfTrue="1" operator="between">
      <formula>1.100001</formula>
      <formula>5</formula>
    </cfRule>
  </conditionalFormatting>
  <conditionalFormatting sqref="Q22:Q146 W22:W146 BA22:BA146 BD22:BD146 BG22:BG146 BQ22:BQ146 BT22:BT146 BN22:BN146">
    <cfRule type="cellIs" dxfId="41" priority="12" stopIfTrue="1" operator="between">
      <formula>0.1</formula>
      <formula>0.9</formula>
    </cfRule>
    <cfRule type="cellIs" dxfId="40" priority="13" stopIfTrue="1" operator="between">
      <formula>1.1000001</formula>
      <formula>5</formula>
    </cfRule>
  </conditionalFormatting>
  <conditionalFormatting sqref="BI22:BK146">
    <cfRule type="cellIs" dxfId="39" priority="11" stopIfTrue="1" operator="equal">
      <formula>"NC"</formula>
    </cfRule>
  </conditionalFormatting>
  <conditionalFormatting sqref="C9 I9 K9">
    <cfRule type="cellIs" dxfId="38" priority="10" stopIfTrue="1" operator="equal">
      <formula>0</formula>
    </cfRule>
  </conditionalFormatting>
  <conditionalFormatting sqref="E9">
    <cfRule type="cellIs" dxfId="37" priority="4" stopIfTrue="1" operator="equal">
      <formula>0</formula>
    </cfRule>
  </conditionalFormatting>
  <conditionalFormatting sqref="C5:D5 J5">
    <cfRule type="cellIs" dxfId="36" priority="9" stopIfTrue="1" operator="equal">
      <formula>0</formula>
    </cfRule>
  </conditionalFormatting>
  <conditionalFormatting sqref="C5:D5 J5 C9 I9">
    <cfRule type="cellIs" dxfId="35" priority="8" stopIfTrue="1" operator="equal">
      <formula>0</formula>
    </cfRule>
  </conditionalFormatting>
  <conditionalFormatting sqref="BK9:BL9">
    <cfRule type="cellIs" dxfId="34" priority="7" stopIfTrue="1" operator="equal">
      <formula>0</formula>
    </cfRule>
  </conditionalFormatting>
  <conditionalFormatting sqref="E9">
    <cfRule type="cellIs" dxfId="33" priority="3" stopIfTrue="1" operator="equal">
      <formula>0</formula>
    </cfRule>
  </conditionalFormatting>
  <conditionalFormatting sqref="BI9">
    <cfRule type="cellIs" dxfId="32" priority="6" stopIfTrue="1" operator="equal">
      <formula>0</formula>
    </cfRule>
  </conditionalFormatting>
  <conditionalFormatting sqref="BI9">
    <cfRule type="cellIs" dxfId="31" priority="5" stopIfTrue="1" operator="equal">
      <formula>0</formula>
    </cfRule>
  </conditionalFormatting>
  <conditionalFormatting sqref="F9">
    <cfRule type="cellIs" dxfId="30" priority="2" stopIfTrue="1" operator="equal">
      <formula>0</formula>
    </cfRule>
  </conditionalFormatting>
  <conditionalFormatting sqref="F9">
    <cfRule type="cellIs" dxfId="29" priority="1" stopIfTrue="1" operator="equal">
      <formula>0</formula>
    </cfRule>
  </conditionalFormatting>
  <dataValidations count="6">
    <dataValidation type="textLength" allowBlank="1" showInputMessage="1" showErrorMessage="1" error="Please enter three-digit campus number" sqref="B22:B137">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formula1>6</formula1>
      <formula2>6</formula2>
    </dataValidation>
    <dataValidation type="custom" allowBlank="1" showInputMessage="1" showErrorMessage="1" errorTitle="Enter a Y" error="All Campuses must be Title I or Skipped" sqref="D22:D137">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U153"/>
  <sheetViews>
    <sheetView zoomScale="60" zoomScaleNormal="60" workbookViewId="0">
      <pane ySplit="21" topLeftCell="A22" activePane="bottomLeft" state="frozen"/>
      <selection activeCell="B22" sqref="B22"/>
      <selection pane="bottomLeft" activeCell="B22" sqref="B22"/>
    </sheetView>
  </sheetViews>
  <sheetFormatPr defaultColWidth="0.109375" defaultRowHeight="13.2" zeroHeight="1" x14ac:dyDescent="0.25"/>
  <cols>
    <col min="1" max="1" width="7.109375" style="13" customWidth="1"/>
    <col min="2" max="2" width="11" style="14" customWidth="1"/>
    <col min="3" max="3" width="36.33203125" style="15" customWidth="1"/>
    <col min="4" max="4" width="15.44140625" style="16" customWidth="1"/>
    <col min="5" max="5" width="15" style="18" hidden="1" customWidth="1"/>
    <col min="6" max="6" width="12.88671875" style="396" customWidth="1"/>
    <col min="7" max="7" width="15.33203125" style="397" customWidth="1"/>
    <col min="8" max="8" width="19.5546875" style="17" customWidth="1"/>
    <col min="9" max="9" width="20" style="3" customWidth="1"/>
    <col min="10" max="10" width="15.33203125" style="3" customWidth="1"/>
    <col min="11" max="11" width="21.44140625" style="3" hidden="1" customWidth="1"/>
    <col min="12" max="12" width="13.33203125" style="3" hidden="1" customWidth="1"/>
    <col min="13" max="13" width="12" style="3" hidden="1" customWidth="1"/>
    <col min="14" max="14" width="10.6640625" style="10" hidden="1" customWidth="1"/>
    <col min="15" max="15" width="12" style="3" hidden="1" customWidth="1"/>
    <col min="16" max="16" width="16.44140625" style="8" hidden="1" customWidth="1"/>
    <col min="17" max="17" width="13.6640625" style="3" hidden="1" customWidth="1"/>
    <col min="18" max="18" width="14.332031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664062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33203125" style="2" hidden="1" customWidth="1"/>
    <col min="34" max="34" width="19.109375" style="2" hidden="1" customWidth="1"/>
    <col min="35" max="35" width="19.44140625" style="2" hidden="1" customWidth="1"/>
    <col min="36" max="36" width="16.332031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33203125" style="2" hidden="1" customWidth="1"/>
    <col min="47" max="47" width="19.109375" style="2" hidden="1" customWidth="1"/>
    <col min="48" max="48" width="15.5546875" style="2" hidden="1" customWidth="1"/>
    <col min="49" max="49" width="16.33203125" style="2" hidden="1" customWidth="1"/>
    <col min="50" max="50" width="21.44140625" style="398" hidden="1" customWidth="1"/>
    <col min="51" max="51" width="22" style="2" hidden="1" customWidth="1"/>
    <col min="52" max="52" width="20.109375" style="2" hidden="1" customWidth="1"/>
    <col min="53" max="53" width="18.33203125" style="2" hidden="1" customWidth="1"/>
    <col min="54" max="54" width="22" style="2" hidden="1" customWidth="1"/>
    <col min="55" max="55" width="20.109375" style="2" hidden="1" customWidth="1"/>
    <col min="56" max="56" width="18.33203125" style="2" hidden="1" customWidth="1"/>
    <col min="57" max="57" width="16.33203125" style="2" hidden="1" customWidth="1"/>
    <col min="58" max="58" width="20.88671875" style="2" hidden="1" customWidth="1"/>
    <col min="59" max="59" width="18.33203125" style="2" hidden="1" customWidth="1"/>
    <col min="60" max="60" width="14" style="399" customWidth="1"/>
    <col min="61" max="62" width="33.6640625" style="2" customWidth="1"/>
    <col min="63" max="63" width="33.6640625" style="400" customWidth="1"/>
    <col min="64" max="64" width="17" style="2" hidden="1" customWidth="1"/>
    <col min="65" max="65" width="15.6640625" style="2" hidden="1" customWidth="1"/>
    <col min="66" max="66" width="12.109375" style="2" hidden="1" customWidth="1"/>
    <col min="67" max="67" width="16.44140625" style="2" hidden="1" customWidth="1"/>
    <col min="68" max="70" width="15.6640625" style="2" hidden="1" customWidth="1"/>
    <col min="71" max="71" width="13.33203125" style="2" hidden="1" customWidth="1"/>
    <col min="72" max="72" width="15.6640625" style="2" hidden="1" customWidth="1"/>
    <col min="73" max="75" width="8.6640625" style="2" hidden="1" customWidth="1"/>
    <col min="76" max="77" width="15.6640625" style="2" hidden="1" customWidth="1"/>
    <col min="78" max="255" width="27" style="2" hidden="1" customWidth="1"/>
    <col min="256" max="16384" width="0.109375" style="2"/>
  </cols>
  <sheetData>
    <row r="1" spans="1:77" ht="78" customHeight="1" thickTop="1" x14ac:dyDescent="0.25">
      <c r="A1" s="922" t="s">
        <v>50</v>
      </c>
      <c r="B1" s="923"/>
      <c r="C1" s="923"/>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4"/>
      <c r="BL1" s="458"/>
      <c r="BM1" s="458"/>
      <c r="BN1" s="458"/>
      <c r="BO1" s="458"/>
      <c r="BP1" s="458"/>
      <c r="BQ1" s="458"/>
      <c r="BR1" s="458"/>
      <c r="BS1" s="458"/>
      <c r="BT1" s="459"/>
    </row>
    <row r="2" spans="1:77" ht="12.75" customHeight="1" thickBot="1" x14ac:dyDescent="0.3">
      <c r="A2" s="925"/>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7"/>
      <c r="BL2" s="81"/>
      <c r="BM2" s="81"/>
      <c r="BN2" s="81"/>
      <c r="BO2" s="81"/>
      <c r="BP2" s="81"/>
      <c r="BQ2" s="81"/>
      <c r="BR2" s="81"/>
      <c r="BS2" s="81"/>
      <c r="BT2" s="400"/>
    </row>
    <row r="3" spans="1:77" ht="23.4" thickBot="1" x14ac:dyDescent="0.3">
      <c r="A3" s="888" t="s">
        <v>51</v>
      </c>
      <c r="B3" s="889"/>
      <c r="C3" s="889"/>
      <c r="D3" s="889"/>
      <c r="E3" s="889"/>
      <c r="F3" s="889"/>
      <c r="G3" s="889"/>
      <c r="H3" s="889"/>
      <c r="I3" s="889"/>
      <c r="J3" s="889"/>
      <c r="K3" s="717"/>
      <c r="L3" s="717"/>
      <c r="M3" s="717"/>
      <c r="N3" s="717"/>
      <c r="O3" s="717"/>
      <c r="P3" s="718"/>
      <c r="Q3" s="717"/>
      <c r="R3" s="719"/>
      <c r="S3" s="718"/>
      <c r="T3" s="719"/>
      <c r="U3" s="719"/>
      <c r="V3" s="718"/>
      <c r="W3" s="719"/>
      <c r="X3" s="720"/>
      <c r="Y3" s="721"/>
      <c r="Z3" s="721"/>
      <c r="AA3" s="721"/>
      <c r="AB3" s="722"/>
      <c r="AC3" s="722"/>
      <c r="AD3" s="722"/>
      <c r="AE3" s="722"/>
      <c r="AF3" s="722"/>
      <c r="AG3" s="722"/>
      <c r="AH3" s="722"/>
      <c r="AI3" s="722"/>
      <c r="AJ3" s="722"/>
      <c r="AK3" s="722"/>
      <c r="AL3" s="722"/>
      <c r="AM3" s="722"/>
      <c r="AN3" s="722"/>
      <c r="AO3" s="722"/>
      <c r="AP3" s="722"/>
      <c r="AQ3" s="722"/>
      <c r="AR3" s="722"/>
      <c r="AS3" s="722"/>
      <c r="AT3" s="722"/>
      <c r="AU3" s="722"/>
      <c r="AV3" s="722"/>
      <c r="AW3" s="722"/>
      <c r="AX3" s="723"/>
      <c r="AY3" s="722"/>
      <c r="AZ3" s="722"/>
      <c r="BA3" s="722"/>
      <c r="BB3" s="722"/>
      <c r="BC3" s="722"/>
      <c r="BD3" s="722"/>
      <c r="BE3" s="722"/>
      <c r="BF3" s="722"/>
      <c r="BG3" s="722"/>
      <c r="BH3" s="889"/>
      <c r="BI3" s="889"/>
      <c r="BJ3" s="889"/>
      <c r="BK3" s="890"/>
      <c r="BL3" s="81"/>
      <c r="BM3" s="81"/>
      <c r="BN3" s="81"/>
      <c r="BO3" s="81"/>
      <c r="BP3" s="81"/>
      <c r="BQ3" s="81"/>
      <c r="BR3" s="81"/>
      <c r="BS3" s="81"/>
      <c r="BT3" s="400"/>
    </row>
    <row r="4" spans="1:77" ht="9.9" customHeight="1" thickBot="1" x14ac:dyDescent="0.3">
      <c r="A4" s="488"/>
      <c r="B4" s="489"/>
      <c r="C4" s="489"/>
      <c r="D4" s="489"/>
      <c r="E4" s="489"/>
      <c r="F4" s="489"/>
      <c r="G4" s="489"/>
      <c r="H4" s="489"/>
      <c r="I4" s="489"/>
      <c r="J4" s="489"/>
      <c r="K4" s="491"/>
      <c r="L4" s="491"/>
      <c r="M4" s="491"/>
      <c r="N4" s="491"/>
      <c r="O4" s="491"/>
      <c r="P4" s="492"/>
      <c r="Q4" s="491"/>
      <c r="R4" s="493"/>
      <c r="S4" s="492"/>
      <c r="T4" s="493"/>
      <c r="U4" s="493"/>
      <c r="V4" s="492"/>
      <c r="W4" s="493"/>
      <c r="X4" s="494"/>
      <c r="Y4" s="495"/>
      <c r="Z4" s="495"/>
      <c r="AA4" s="495"/>
      <c r="AB4" s="248"/>
      <c r="AC4" s="248"/>
      <c r="AD4" s="248"/>
      <c r="AE4" s="248"/>
      <c r="AF4" s="248"/>
      <c r="AG4" s="248"/>
      <c r="AH4" s="248"/>
      <c r="AI4" s="248"/>
      <c r="AJ4" s="248"/>
      <c r="AK4" s="248"/>
      <c r="AL4" s="248"/>
      <c r="AM4" s="248"/>
      <c r="AN4" s="248"/>
      <c r="AO4" s="248"/>
      <c r="AP4" s="248"/>
      <c r="AQ4" s="248"/>
      <c r="AR4" s="248"/>
      <c r="AS4" s="248"/>
      <c r="AT4" s="248"/>
      <c r="AU4" s="248"/>
      <c r="AV4" s="248"/>
      <c r="AW4" s="248"/>
      <c r="AX4" s="496"/>
      <c r="AY4" s="248"/>
      <c r="AZ4" s="248"/>
      <c r="BA4" s="248"/>
      <c r="BB4" s="248"/>
      <c r="BC4" s="248"/>
      <c r="BD4" s="248"/>
      <c r="BE4" s="248"/>
      <c r="BF4" s="248"/>
      <c r="BG4" s="248"/>
      <c r="BH4" s="489"/>
      <c r="BI4" s="489"/>
      <c r="BJ4" s="489"/>
      <c r="BK4" s="497"/>
      <c r="BL4" s="81"/>
      <c r="BM4" s="81"/>
      <c r="BN4" s="81"/>
      <c r="BO4" s="81"/>
      <c r="BP4" s="81"/>
      <c r="BQ4" s="81"/>
      <c r="BR4" s="81"/>
      <c r="BS4" s="81"/>
      <c r="BT4" s="400"/>
    </row>
    <row r="5" spans="1:77" ht="26.25" customHeight="1" thickBot="1" x14ac:dyDescent="0.3">
      <c r="A5" s="857" t="s">
        <v>53</v>
      </c>
      <c r="B5" s="858"/>
      <c r="C5" s="930">
        <f>a!D5</f>
        <v>0</v>
      </c>
      <c r="D5" s="931"/>
      <c r="E5" s="259"/>
      <c r="F5" s="440"/>
      <c r="G5" s="863" t="s">
        <v>52</v>
      </c>
      <c r="H5" s="863"/>
      <c r="I5" s="864"/>
      <c r="J5" s="714">
        <f>a!J5</f>
        <v>0</v>
      </c>
      <c r="K5" s="490"/>
      <c r="L5" s="491"/>
      <c r="M5" s="491"/>
      <c r="N5" s="491"/>
      <c r="O5" s="491"/>
      <c r="P5" s="492"/>
      <c r="Q5" s="491"/>
      <c r="R5" s="493"/>
      <c r="S5" s="492"/>
      <c r="T5" s="493"/>
      <c r="U5" s="493"/>
      <c r="V5" s="492"/>
      <c r="W5" s="493"/>
      <c r="X5" s="494"/>
      <c r="Y5" s="495"/>
      <c r="Z5" s="495"/>
      <c r="AA5" s="495"/>
      <c r="AB5" s="248"/>
      <c r="AC5" s="248"/>
      <c r="AD5" s="248"/>
      <c r="AE5" s="248"/>
      <c r="AF5" s="248"/>
      <c r="AG5" s="248"/>
      <c r="AH5" s="248"/>
      <c r="AI5" s="248"/>
      <c r="AJ5" s="248"/>
      <c r="AK5" s="248"/>
      <c r="AL5" s="248"/>
      <c r="AM5" s="248"/>
      <c r="AN5" s="248"/>
      <c r="AO5" s="248"/>
      <c r="AP5" s="248"/>
      <c r="AQ5" s="248"/>
      <c r="AR5" s="248"/>
      <c r="AS5" s="248"/>
      <c r="AT5" s="248"/>
      <c r="AU5" s="248"/>
      <c r="AV5" s="248"/>
      <c r="AW5" s="248"/>
      <c r="AX5" s="496"/>
      <c r="AY5" s="248"/>
      <c r="AZ5" s="248"/>
      <c r="BA5" s="248"/>
      <c r="BB5" s="248"/>
      <c r="BC5" s="248"/>
      <c r="BD5" s="248"/>
      <c r="BE5" s="248"/>
      <c r="BF5" s="248"/>
      <c r="BG5" s="248"/>
      <c r="BH5" s="489"/>
      <c r="BI5" s="489"/>
      <c r="BJ5" s="489"/>
      <c r="BK5" s="497"/>
      <c r="BL5" s="248"/>
      <c r="BM5" s="81"/>
      <c r="BN5" s="81"/>
      <c r="BO5" s="81"/>
      <c r="BP5" s="81"/>
      <c r="BQ5" s="81"/>
      <c r="BR5" s="81"/>
      <c r="BS5" s="81"/>
      <c r="BT5" s="400"/>
    </row>
    <row r="6" spans="1:77" ht="9.9" customHeight="1" thickBot="1" x14ac:dyDescent="0.3">
      <c r="A6" s="488"/>
      <c r="B6" s="489"/>
      <c r="C6" s="489"/>
      <c r="D6" s="489"/>
      <c r="E6" s="489"/>
      <c r="F6" s="489"/>
      <c r="G6" s="489"/>
      <c r="H6" s="489"/>
      <c r="I6" s="489"/>
      <c r="J6" s="489"/>
      <c r="K6" s="491"/>
      <c r="L6" s="491"/>
      <c r="M6" s="491"/>
      <c r="N6" s="491"/>
      <c r="O6" s="491"/>
      <c r="P6" s="492"/>
      <c r="Q6" s="491"/>
      <c r="R6" s="493"/>
      <c r="S6" s="492"/>
      <c r="T6" s="493"/>
      <c r="U6" s="493"/>
      <c r="V6" s="492"/>
      <c r="W6" s="493"/>
      <c r="X6" s="494"/>
      <c r="Y6" s="495"/>
      <c r="Z6" s="495"/>
      <c r="AA6" s="495"/>
      <c r="AB6" s="248"/>
      <c r="AC6" s="248"/>
      <c r="AD6" s="248"/>
      <c r="AE6" s="248"/>
      <c r="AF6" s="248"/>
      <c r="AG6" s="248"/>
      <c r="AH6" s="248"/>
      <c r="AI6" s="248"/>
      <c r="AJ6" s="248"/>
      <c r="AK6" s="248"/>
      <c r="AL6" s="248"/>
      <c r="AM6" s="248"/>
      <c r="AN6" s="248"/>
      <c r="AO6" s="248"/>
      <c r="AP6" s="248"/>
      <c r="AQ6" s="248"/>
      <c r="AR6" s="248"/>
      <c r="AS6" s="248"/>
      <c r="AT6" s="248"/>
      <c r="AU6" s="248"/>
      <c r="AV6" s="248"/>
      <c r="AW6" s="248"/>
      <c r="AX6" s="496"/>
      <c r="AY6" s="248"/>
      <c r="AZ6" s="248"/>
      <c r="BA6" s="248"/>
      <c r="BB6" s="248"/>
      <c r="BC6" s="248"/>
      <c r="BD6" s="248"/>
      <c r="BE6" s="248"/>
      <c r="BF6" s="248"/>
      <c r="BG6" s="248"/>
      <c r="BH6" s="489"/>
      <c r="BI6" s="489"/>
      <c r="BJ6" s="489"/>
      <c r="BK6" s="497"/>
      <c r="BL6" s="248"/>
      <c r="BM6" s="81"/>
      <c r="BN6" s="81"/>
      <c r="BO6" s="81"/>
      <c r="BP6" s="81"/>
      <c r="BQ6" s="81"/>
      <c r="BR6" s="81"/>
      <c r="BS6" s="81"/>
      <c r="BT6" s="400"/>
    </row>
    <row r="7" spans="1:77" ht="23.4" thickBot="1" x14ac:dyDescent="0.3">
      <c r="A7" s="888" t="s">
        <v>54</v>
      </c>
      <c r="B7" s="889"/>
      <c r="C7" s="889"/>
      <c r="D7" s="889"/>
      <c r="E7" s="889"/>
      <c r="F7" s="889"/>
      <c r="G7" s="889"/>
      <c r="H7" s="889"/>
      <c r="I7" s="889"/>
      <c r="J7" s="889"/>
      <c r="K7" s="889"/>
      <c r="L7" s="889"/>
      <c r="M7" s="491"/>
      <c r="N7" s="491"/>
      <c r="O7" s="491"/>
      <c r="P7" s="492"/>
      <c r="Q7" s="491"/>
      <c r="R7" s="493"/>
      <c r="S7" s="492"/>
      <c r="T7" s="493"/>
      <c r="U7" s="493"/>
      <c r="V7" s="492"/>
      <c r="W7" s="493"/>
      <c r="X7" s="494"/>
      <c r="Y7" s="495"/>
      <c r="Z7" s="495"/>
      <c r="AA7" s="495"/>
      <c r="AB7" s="248"/>
      <c r="AC7" s="248"/>
      <c r="AD7" s="248"/>
      <c r="AE7" s="248"/>
      <c r="AF7" s="248"/>
      <c r="AG7" s="248"/>
      <c r="AH7" s="248"/>
      <c r="AI7" s="248"/>
      <c r="AJ7" s="248"/>
      <c r="AK7" s="248"/>
      <c r="AL7" s="248"/>
      <c r="AM7" s="248"/>
      <c r="AN7" s="248"/>
      <c r="AO7" s="248"/>
      <c r="AP7" s="248"/>
      <c r="AQ7" s="248"/>
      <c r="AR7" s="248"/>
      <c r="AS7" s="248"/>
      <c r="AT7" s="248"/>
      <c r="AU7" s="248"/>
      <c r="AV7" s="248"/>
      <c r="AW7" s="248"/>
      <c r="AX7" s="496"/>
      <c r="AY7" s="248"/>
      <c r="AZ7" s="248"/>
      <c r="BA7" s="248"/>
      <c r="BB7" s="248"/>
      <c r="BC7" s="248"/>
      <c r="BD7" s="248"/>
      <c r="BE7" s="248"/>
      <c r="BF7" s="248"/>
      <c r="BG7" s="248"/>
      <c r="BH7" s="889"/>
      <c r="BI7" s="889"/>
      <c r="BJ7" s="889"/>
      <c r="BK7" s="890"/>
      <c r="BL7" s="248"/>
      <c r="BM7" s="81"/>
      <c r="BN7" s="81"/>
      <c r="BO7" s="81"/>
      <c r="BP7" s="81"/>
      <c r="BQ7" s="81"/>
      <c r="BR7" s="81"/>
      <c r="BS7" s="81"/>
      <c r="BT7" s="400"/>
    </row>
    <row r="8" spans="1:77" ht="9.9" customHeight="1" thickBot="1" x14ac:dyDescent="0.3">
      <c r="A8" s="251"/>
      <c r="B8" s="252"/>
      <c r="C8" s="252"/>
      <c r="D8" s="252"/>
      <c r="E8" s="751"/>
      <c r="F8" s="751"/>
      <c r="G8" s="751"/>
      <c r="H8" s="252"/>
      <c r="I8" s="252"/>
      <c r="J8" s="252"/>
      <c r="K8" s="252"/>
      <c r="L8" s="253"/>
      <c r="M8" s="491"/>
      <c r="N8" s="491"/>
      <c r="O8" s="491"/>
      <c r="P8" s="492"/>
      <c r="Q8" s="491"/>
      <c r="R8" s="493"/>
      <c r="S8" s="492"/>
      <c r="T8" s="493"/>
      <c r="U8" s="493"/>
      <c r="V8" s="492"/>
      <c r="W8" s="493"/>
      <c r="X8" s="494"/>
      <c r="Y8" s="495"/>
      <c r="Z8" s="495"/>
      <c r="AA8" s="495"/>
      <c r="AB8" s="248"/>
      <c r="AC8" s="248"/>
      <c r="AD8" s="248"/>
      <c r="AE8" s="248"/>
      <c r="AF8" s="248"/>
      <c r="AG8" s="248"/>
      <c r="AH8" s="248"/>
      <c r="AI8" s="248"/>
      <c r="AJ8" s="248"/>
      <c r="AK8" s="248"/>
      <c r="AL8" s="248"/>
      <c r="AM8" s="248"/>
      <c r="AN8" s="248"/>
      <c r="AO8" s="248"/>
      <c r="AP8" s="248"/>
      <c r="AQ8" s="248"/>
      <c r="AR8" s="248"/>
      <c r="AS8" s="248"/>
      <c r="AT8" s="248"/>
      <c r="AU8" s="248"/>
      <c r="AV8" s="248"/>
      <c r="AW8" s="248"/>
      <c r="AX8" s="496"/>
      <c r="AY8" s="248"/>
      <c r="AZ8" s="248"/>
      <c r="BA8" s="248"/>
      <c r="BB8" s="248"/>
      <c r="BC8" s="248"/>
      <c r="BD8" s="248"/>
      <c r="BE8" s="248"/>
      <c r="BF8" s="248"/>
      <c r="BG8" s="248"/>
      <c r="BH8" s="252"/>
      <c r="BI8" s="252"/>
      <c r="BJ8" s="252"/>
      <c r="BK8" s="253"/>
      <c r="BL8" s="248"/>
      <c r="BM8" s="81"/>
      <c r="BN8" s="81"/>
      <c r="BO8" s="81"/>
      <c r="BP8" s="81"/>
      <c r="BQ8" s="81"/>
      <c r="BR8" s="81"/>
      <c r="BS8" s="81"/>
      <c r="BT8" s="400"/>
    </row>
    <row r="9" spans="1:77" ht="26.25" customHeight="1" thickBot="1" x14ac:dyDescent="0.3">
      <c r="A9" s="251"/>
      <c r="B9" s="713" t="s">
        <v>55</v>
      </c>
      <c r="C9" s="716">
        <f>a!M5</f>
        <v>0</v>
      </c>
      <c r="D9" s="713" t="s">
        <v>178</v>
      </c>
      <c r="E9" s="726"/>
      <c r="F9" s="1005">
        <f>a!M7</f>
        <v>0</v>
      </c>
      <c r="G9" s="933"/>
      <c r="H9" s="713" t="s">
        <v>56</v>
      </c>
      <c r="I9" s="932">
        <f>a!S5</f>
        <v>0</v>
      </c>
      <c r="J9" s="933"/>
      <c r="K9" s="255" t="e">
        <f>#REF!</f>
        <v>#REF!</v>
      </c>
      <c r="L9" s="253"/>
      <c r="M9" s="491"/>
      <c r="N9" s="491"/>
      <c r="O9" s="491"/>
      <c r="P9" s="492"/>
      <c r="Q9" s="491"/>
      <c r="R9" s="493"/>
      <c r="S9" s="492"/>
      <c r="T9" s="493"/>
      <c r="U9" s="493"/>
      <c r="V9" s="492"/>
      <c r="W9" s="493"/>
      <c r="X9" s="494"/>
      <c r="Y9" s="495"/>
      <c r="Z9" s="495"/>
      <c r="AA9" s="495"/>
      <c r="AB9" s="248"/>
      <c r="AC9" s="248"/>
      <c r="AD9" s="248"/>
      <c r="AE9" s="248"/>
      <c r="AF9" s="248"/>
      <c r="AG9" s="248"/>
      <c r="AH9" s="248"/>
      <c r="AI9" s="248"/>
      <c r="AJ9" s="248"/>
      <c r="AK9" s="248"/>
      <c r="AL9" s="248"/>
      <c r="AM9" s="248"/>
      <c r="AN9" s="248"/>
      <c r="AO9" s="248"/>
      <c r="AP9" s="248"/>
      <c r="AQ9" s="248"/>
      <c r="AR9" s="248"/>
      <c r="AS9" s="248"/>
      <c r="AT9" s="248"/>
      <c r="AU9" s="248"/>
      <c r="AV9" s="248"/>
      <c r="AW9" s="248"/>
      <c r="AX9" s="496"/>
      <c r="AY9" s="248"/>
      <c r="AZ9" s="248"/>
      <c r="BA9" s="248"/>
      <c r="BB9" s="248"/>
      <c r="BC9" s="248"/>
      <c r="BD9" s="248"/>
      <c r="BE9" s="248"/>
      <c r="BF9" s="248"/>
      <c r="BG9" s="248"/>
      <c r="BH9" s="713" t="s">
        <v>57</v>
      </c>
      <c r="BI9" s="715">
        <f>a!V5</f>
        <v>0</v>
      </c>
      <c r="BJ9" s="713" t="s">
        <v>58</v>
      </c>
      <c r="BK9" s="745">
        <f>a!S7</f>
        <v>0</v>
      </c>
      <c r="BL9" s="712"/>
      <c r="BM9" s="81"/>
      <c r="BN9" s="81"/>
      <c r="BO9" s="81"/>
      <c r="BP9" s="81"/>
      <c r="BQ9" s="81"/>
      <c r="BR9" s="81"/>
      <c r="BS9" s="81"/>
      <c r="BT9" s="400"/>
    </row>
    <row r="10" spans="1:77" ht="9.9" customHeight="1" thickBot="1" x14ac:dyDescent="0.3">
      <c r="A10" s="401"/>
      <c r="B10" s="402"/>
      <c r="C10" s="402"/>
      <c r="D10" s="402"/>
      <c r="E10" s="403"/>
      <c r="F10" s="403"/>
      <c r="G10" s="403"/>
      <c r="H10" s="402"/>
      <c r="I10" s="402"/>
      <c r="J10" s="402"/>
      <c r="K10" s="402"/>
      <c r="L10" s="404"/>
      <c r="M10" s="498"/>
      <c r="N10" s="498"/>
      <c r="O10" s="498"/>
      <c r="P10" s="499"/>
      <c r="Q10" s="498"/>
      <c r="R10" s="500"/>
      <c r="S10" s="499"/>
      <c r="T10" s="500"/>
      <c r="U10" s="500"/>
      <c r="V10" s="499"/>
      <c r="W10" s="500"/>
      <c r="X10" s="501"/>
      <c r="Y10" s="502"/>
      <c r="Z10" s="502"/>
      <c r="AA10" s="502"/>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4"/>
      <c r="AY10" s="503"/>
      <c r="AZ10" s="503"/>
      <c r="BA10" s="503"/>
      <c r="BB10" s="503"/>
      <c r="BC10" s="503"/>
      <c r="BD10" s="503"/>
      <c r="BE10" s="503"/>
      <c r="BF10" s="503"/>
      <c r="BG10" s="503"/>
      <c r="BH10" s="402"/>
      <c r="BI10" s="402"/>
      <c r="BJ10" s="402"/>
      <c r="BK10" s="404"/>
      <c r="BL10" s="248"/>
      <c r="BM10" s="81"/>
      <c r="BN10" s="81"/>
      <c r="BO10" s="81"/>
      <c r="BP10" s="81"/>
      <c r="BQ10" s="81"/>
      <c r="BR10" s="81"/>
      <c r="BS10" s="81"/>
      <c r="BT10" s="400"/>
    </row>
    <row r="11" spans="1:77" ht="9.9" customHeight="1" thickTop="1" thickBot="1" x14ac:dyDescent="1.5">
      <c r="A11" s="251"/>
      <c r="B11" s="252"/>
      <c r="C11" s="252"/>
      <c r="D11" s="252"/>
      <c r="E11" s="252"/>
      <c r="F11" s="252"/>
      <c r="G11" s="252"/>
      <c r="H11" s="252"/>
      <c r="I11" s="252"/>
      <c r="J11" s="261"/>
      <c r="K11" s="262"/>
      <c r="L11" s="262"/>
      <c r="M11" s="262"/>
      <c r="N11" s="262"/>
      <c r="O11" s="262"/>
      <c r="P11" s="262"/>
      <c r="Q11" s="262"/>
      <c r="R11" s="263"/>
      <c r="S11" s="262"/>
      <c r="T11" s="263"/>
      <c r="U11" s="263"/>
      <c r="V11" s="262"/>
      <c r="W11" s="263"/>
      <c r="X11" s="35"/>
      <c r="Y11" s="35"/>
      <c r="Z11" s="36"/>
      <c r="AA11" s="36"/>
      <c r="AB11" s="264" t="e">
        <f>SUM(AO22:AO146)/SUM(AD22:AD146)*0.9</f>
        <v>#DIV/0!</v>
      </c>
      <c r="AC11" s="265" t="s">
        <v>68</v>
      </c>
      <c r="AD11" s="265"/>
      <c r="AE11" s="266"/>
      <c r="AF11" s="266"/>
      <c r="AG11" s="266"/>
      <c r="AH11" s="266"/>
      <c r="AI11" s="266"/>
      <c r="AJ11" s="266"/>
      <c r="AK11" s="266"/>
      <c r="AL11" s="266"/>
      <c r="AM11" s="266"/>
      <c r="AN11" s="266"/>
      <c r="AO11" s="266"/>
      <c r="AP11" s="266"/>
      <c r="AQ11" s="266"/>
      <c r="AR11" s="266"/>
      <c r="AS11" s="266"/>
      <c r="AT11" s="266"/>
      <c r="AU11" s="266"/>
      <c r="AV11" s="266"/>
      <c r="AW11" s="266"/>
      <c r="AX11" s="266"/>
      <c r="AY11" s="1006" t="s">
        <v>69</v>
      </c>
      <c r="AZ11" s="1006"/>
      <c r="BA11" s="1006"/>
      <c r="BB11" s="1006"/>
      <c r="BC11" s="1006"/>
      <c r="BD11" s="1006"/>
      <c r="BE11" s="1006"/>
      <c r="BF11" s="1006"/>
      <c r="BG11" s="1006"/>
      <c r="BH11" s="267"/>
      <c r="BI11" s="268"/>
      <c r="BJ11" s="268"/>
      <c r="BK11" s="269"/>
      <c r="BL11" s="1007" t="s">
        <v>69</v>
      </c>
      <c r="BM11" s="1007"/>
      <c r="BN11" s="1007"/>
      <c r="BO11" s="1007"/>
      <c r="BP11" s="1007"/>
      <c r="BQ11" s="1007"/>
      <c r="BR11" s="1007"/>
      <c r="BS11" s="1007"/>
      <c r="BT11" s="1008"/>
      <c r="BU11" s="270" t="str">
        <f>IF(BY14=0,"",IF($BY$17="N","",COUNTIF($BH$22:$BH$146,"&gt;0")))</f>
        <v/>
      </c>
      <c r="BV11" s="271" t="str">
        <f>IF(BY14=0,"",IF($BY$17="N","",COUNTIF($BH$22:$BH$146,"&gt;0")))</f>
        <v/>
      </c>
      <c r="BW11" s="271" t="str">
        <f>IF(BY14=0,"",IF($BY$17="N","",COUNTIF($BH$22:$BH$146,"&gt;0")))</f>
        <v/>
      </c>
      <c r="BX11" s="272"/>
      <c r="BY11" s="272"/>
    </row>
    <row r="12" spans="1:77" s="23" customFormat="1" ht="20.100000000000001" customHeight="1" thickBot="1" x14ac:dyDescent="0.3">
      <c r="A12" s="251"/>
      <c r="B12" s="252"/>
      <c r="C12" s="696" t="s">
        <v>147</v>
      </c>
      <c r="D12" s="252"/>
      <c r="E12" s="252"/>
      <c r="F12" s="252"/>
      <c r="G12" s="252"/>
      <c r="H12" s="252"/>
      <c r="I12" s="252"/>
      <c r="J12" s="273"/>
      <c r="K12" s="274" t="s">
        <v>70</v>
      </c>
      <c r="L12" s="275">
        <f>COUNT($B$22:$B$147)</f>
        <v>0</v>
      </c>
      <c r="M12" s="275">
        <f>COUNT($B$22:$B$147)</f>
        <v>0</v>
      </c>
      <c r="N12" s="275">
        <f>COUNT($B$22:$B$147)</f>
        <v>0</v>
      </c>
      <c r="O12" s="276">
        <f>COUNT($B$22:$B$147)</f>
        <v>0</v>
      </c>
      <c r="P12" s="276"/>
      <c r="Q12" s="276"/>
      <c r="R12" s="276">
        <f>COUNT($B$22:$B$147)</f>
        <v>0</v>
      </c>
      <c r="S12" s="276"/>
      <c r="T12" s="276"/>
      <c r="U12" s="276">
        <f>COUNT($B$22:$B$147)</f>
        <v>0</v>
      </c>
      <c r="V12" s="276"/>
      <c r="W12" s="276"/>
      <c r="X12" s="27"/>
      <c r="Y12" s="27"/>
      <c r="Z12" s="28"/>
      <c r="AA12" s="28"/>
      <c r="AB12" s="277" t="e">
        <f>SUM(AR22:AR146)/SUM(AD22:AD146)*0.9</f>
        <v>#DIV/0!</v>
      </c>
      <c r="AC12" s="278" t="s">
        <v>71</v>
      </c>
      <c r="AD12" s="279"/>
      <c r="AE12" s="280"/>
      <c r="AF12" s="280"/>
      <c r="AG12" s="280"/>
      <c r="AH12" s="280"/>
      <c r="AI12" s="280"/>
      <c r="AJ12" s="280"/>
      <c r="AK12" s="280"/>
      <c r="AL12" s="280"/>
      <c r="AM12" s="280"/>
      <c r="AN12" s="280"/>
      <c r="AO12" s="280"/>
      <c r="AP12" s="280"/>
      <c r="AQ12" s="280"/>
      <c r="AR12" s="280"/>
      <c r="AS12" s="280"/>
      <c r="AT12" s="280"/>
      <c r="AU12" s="280"/>
      <c r="AV12" s="280"/>
      <c r="AW12" s="280"/>
      <c r="AX12" s="274" t="s">
        <v>70</v>
      </c>
      <c r="AY12" s="276">
        <f>COUNT($BH$22:$BH$147)</f>
        <v>0</v>
      </c>
      <c r="AZ12" s="276"/>
      <c r="BA12" s="276"/>
      <c r="BB12" s="276">
        <f>COUNT($BH$22:$BH$147)</f>
        <v>0</v>
      </c>
      <c r="BC12" s="276"/>
      <c r="BD12" s="276"/>
      <c r="BE12" s="276">
        <f>COUNT($BH$22:$BH$147)</f>
        <v>0</v>
      </c>
      <c r="BF12" s="276"/>
      <c r="BG12" s="276"/>
      <c r="BH12" s="405" t="s">
        <v>70</v>
      </c>
      <c r="BI12" s="407" t="str">
        <f>IF($BY$17="y","",COUNTIF($BH$22:$BH$146,"&gt;0"))</f>
        <v/>
      </c>
      <c r="BJ12" s="407" t="str">
        <f>IF($BY$17="y","",COUNTIF($BH$22:$BH$146,"&gt;0"))</f>
        <v/>
      </c>
      <c r="BK12" s="408" t="str">
        <f>IF($BY$17="y","",COUNTIF($BH$22:$BH$146,"&gt;0"))</f>
        <v/>
      </c>
      <c r="BL12" s="997">
        <f>COUNT($BH$22:$BH$147)</f>
        <v>0</v>
      </c>
      <c r="BM12" s="997"/>
      <c r="BN12" s="997"/>
      <c r="BO12" s="997">
        <f>COUNT($BH$22:$BH$147)</f>
        <v>0</v>
      </c>
      <c r="BP12" s="997"/>
      <c r="BQ12" s="997"/>
      <c r="BR12" s="997">
        <f>COUNT($BH$22:$BH$147)</f>
        <v>0</v>
      </c>
      <c r="BS12" s="997"/>
      <c r="BT12" s="998"/>
      <c r="BU12" s="281" t="str">
        <f>IF(BY14=0,"",IF($BY$17="N","",COUNTIF($BY$22:$BY$146,"above")))</f>
        <v/>
      </c>
      <c r="BV12" s="281" t="str">
        <f>IF(BY14=0,"",IF($BY$17="N","",COUNTIF($BY22:$BY146,"above")))</f>
        <v/>
      </c>
      <c r="BW12" s="281" t="str">
        <f>IF(BY14=0,"",IF($BY$17="N","",COUNTIF($BY22:$BY146,"above")))</f>
        <v/>
      </c>
      <c r="BX12" s="282"/>
      <c r="BY12" s="282"/>
    </row>
    <row r="13" spans="1:77" s="24" customFormat="1" ht="20.100000000000001" customHeight="1" thickBot="1" x14ac:dyDescent="0.3">
      <c r="A13" s="251"/>
      <c r="B13" s="252"/>
      <c r="C13" s="696" t="s">
        <v>146</v>
      </c>
      <c r="D13" s="252"/>
      <c r="E13" s="252"/>
      <c r="F13" s="252"/>
      <c r="G13" s="252"/>
      <c r="H13" s="252"/>
      <c r="I13" s="252"/>
      <c r="J13" s="273"/>
      <c r="K13" s="274" t="s">
        <v>72</v>
      </c>
      <c r="L13" s="283">
        <f>COUNTIF($D$22:$D$147,"Y")</f>
        <v>0</v>
      </c>
      <c r="M13" s="283">
        <f>COUNTIF($D$22:$D$147,"Y")</f>
        <v>0</v>
      </c>
      <c r="N13" s="283">
        <f>COUNTIF($D$22:$D$147,"Y")</f>
        <v>0</v>
      </c>
      <c r="O13" s="284">
        <f>COUNTIF($D$22:$D$147,"Y")</f>
        <v>0</v>
      </c>
      <c r="P13" s="284"/>
      <c r="Q13" s="284"/>
      <c r="R13" s="284">
        <f>COUNTIF($D$22:$D$147,"Y")</f>
        <v>0</v>
      </c>
      <c r="S13" s="284"/>
      <c r="T13" s="284"/>
      <c r="U13" s="284">
        <f>COUNTIF($D$22:$D$147,"Y")</f>
        <v>0</v>
      </c>
      <c r="V13" s="284"/>
      <c r="W13" s="284"/>
      <c r="X13" s="29"/>
      <c r="Y13" s="30"/>
      <c r="Z13" s="28"/>
      <c r="AA13" s="28"/>
      <c r="AB13" s="277" t="e">
        <f>SUM(AD22:AD146)/SUM(AK22:AK146)*1.1</f>
        <v>#DIV/0!</v>
      </c>
      <c r="AC13" s="285" t="s">
        <v>73</v>
      </c>
      <c r="AD13" s="285"/>
      <c r="AE13" s="280"/>
      <c r="AF13" s="280"/>
      <c r="AG13" s="280"/>
      <c r="AH13" s="280"/>
      <c r="AI13" s="280"/>
      <c r="AJ13" s="280"/>
      <c r="AK13" s="280"/>
      <c r="AL13" s="280"/>
      <c r="AM13" s="280"/>
      <c r="AN13" s="280"/>
      <c r="AO13" s="280"/>
      <c r="AP13" s="280"/>
      <c r="AQ13" s="280"/>
      <c r="AR13" s="280"/>
      <c r="AS13" s="280"/>
      <c r="AT13" s="280"/>
      <c r="AU13" s="280"/>
      <c r="AV13" s="280"/>
      <c r="AW13" s="280"/>
      <c r="AX13" s="274" t="s">
        <v>72</v>
      </c>
      <c r="AY13" s="284">
        <f>COUNTIF($D$22:$D$147,"Y")</f>
        <v>0</v>
      </c>
      <c r="AZ13" s="284"/>
      <c r="BA13" s="284"/>
      <c r="BB13" s="284">
        <f>COUNTIF($D$22:$D$147,"Y")</f>
        <v>0</v>
      </c>
      <c r="BC13" s="284"/>
      <c r="BD13" s="284"/>
      <c r="BE13" s="284">
        <f>COUNTIF($D$22:$D$147,"Y")</f>
        <v>0</v>
      </c>
      <c r="BF13" s="284"/>
      <c r="BG13" s="284"/>
      <c r="BH13" s="406" t="s">
        <v>74</v>
      </c>
      <c r="BI13" s="409" t="str">
        <f>IF($BY$17="Y","",COUNTIF($BY$22:$BY$146,"above"))</f>
        <v/>
      </c>
      <c r="BJ13" s="409" t="str">
        <f>IF($BY$17="Y","",COUNTIF($BY$22:$BY$146,"above"))</f>
        <v/>
      </c>
      <c r="BK13" s="410" t="str">
        <f>IF($BY$17="Y","",COUNTIF($BY$22:$BY$146,"above"))</f>
        <v/>
      </c>
      <c r="BL13" s="997">
        <f>COUNTIF($D$22:$D$147,"Y")</f>
        <v>0</v>
      </c>
      <c r="BM13" s="997"/>
      <c r="BN13" s="997"/>
      <c r="BO13" s="997">
        <f>COUNTIF($D$22:$D$147,"Y")</f>
        <v>0</v>
      </c>
      <c r="BP13" s="997"/>
      <c r="BQ13" s="997"/>
      <c r="BR13" s="997">
        <f>COUNTIF($D$22:$D$147,"Y")</f>
        <v>0</v>
      </c>
      <c r="BS13" s="997"/>
      <c r="BT13" s="998"/>
      <c r="BU13" s="281" t="str">
        <f>IF(BY14=0,"",IF($BY$17="N","",COUNTIF($BY$22:$BY$146,"below")))</f>
        <v/>
      </c>
      <c r="BV13" s="281" t="str">
        <f>IF(BY14=0,"",IF($BY$17="N","",COUNTIF($BY22:$BY146,"below")))</f>
        <v/>
      </c>
      <c r="BW13" s="281" t="str">
        <f>IF(BY14=0,"",IF($BY$17="N","",COUNTIF($BY22:$BY146,"below")))</f>
        <v/>
      </c>
      <c r="BX13" s="286"/>
      <c r="BY13" s="286"/>
    </row>
    <row r="14" spans="1:77" s="24" customFormat="1" ht="20.100000000000001" customHeight="1" thickBot="1" x14ac:dyDescent="0.3">
      <c r="A14" s="251"/>
      <c r="B14" s="252"/>
      <c r="C14" s="696" t="s">
        <v>64</v>
      </c>
      <c r="D14" s="252"/>
      <c r="E14" s="252"/>
      <c r="F14" s="252"/>
      <c r="G14" s="252"/>
      <c r="H14" s="1003" t="s">
        <v>65</v>
      </c>
      <c r="I14" s="1004"/>
      <c r="J14" s="273"/>
      <c r="K14" s="274" t="s">
        <v>75</v>
      </c>
      <c r="L14" s="287">
        <f>L12-L13</f>
        <v>0</v>
      </c>
      <c r="M14" s="287">
        <f>M12-M13</f>
        <v>0</v>
      </c>
      <c r="N14" s="287">
        <f>N12-N13</f>
        <v>0</v>
      </c>
      <c r="O14" s="288">
        <f>O12-O13</f>
        <v>0</v>
      </c>
      <c r="P14" s="288"/>
      <c r="Q14" s="288"/>
      <c r="R14" s="288">
        <f>R12-R13</f>
        <v>0</v>
      </c>
      <c r="S14" s="288"/>
      <c r="T14" s="288"/>
      <c r="U14" s="288">
        <f>U12-U13</f>
        <v>0</v>
      </c>
      <c r="V14" s="288"/>
      <c r="W14" s="288"/>
      <c r="X14" s="289"/>
      <c r="Y14" s="32"/>
      <c r="Z14" s="28"/>
      <c r="AA14" s="28"/>
      <c r="AB14" s="277" t="e">
        <f>SUM($H$22:$H$146)/SUM($F$22:$F$146)*0.9</f>
        <v>#DIV/0!</v>
      </c>
      <c r="AC14" s="285" t="s">
        <v>76</v>
      </c>
      <c r="AD14" s="278"/>
      <c r="AE14" s="280"/>
      <c r="AF14" s="280"/>
      <c r="AG14" s="280"/>
      <c r="AH14" s="280"/>
      <c r="AI14" s="280"/>
      <c r="AJ14" s="280"/>
      <c r="AK14" s="280"/>
      <c r="AL14" s="280"/>
      <c r="AM14" s="280"/>
      <c r="AN14" s="280"/>
      <c r="AO14" s="280"/>
      <c r="AP14" s="280"/>
      <c r="AQ14" s="280"/>
      <c r="AR14" s="280"/>
      <c r="AS14" s="280"/>
      <c r="AT14" s="280"/>
      <c r="AU14" s="280"/>
      <c r="AV14" s="280"/>
      <c r="AW14" s="280"/>
      <c r="AX14" s="274" t="s">
        <v>75</v>
      </c>
      <c r="AY14" s="288">
        <f>AY12-AY13</f>
        <v>0</v>
      </c>
      <c r="AZ14" s="288"/>
      <c r="BA14" s="288"/>
      <c r="BB14" s="288">
        <f>BB12-BB13</f>
        <v>0</v>
      </c>
      <c r="BC14" s="288"/>
      <c r="BD14" s="288"/>
      <c r="BE14" s="288">
        <f>BE12-BE13</f>
        <v>0</v>
      </c>
      <c r="BF14" s="288"/>
      <c r="BG14" s="288"/>
      <c r="BH14" s="406" t="s">
        <v>77</v>
      </c>
      <c r="BI14" s="409" t="str">
        <f>IF($BY$17="Y","",COUNTIF($BY$22:$BY$146,"below"))</f>
        <v/>
      </c>
      <c r="BJ14" s="409" t="str">
        <f>IF($BY$17="Y","",COUNTIF($BY$22:$BY$146,"below"))</f>
        <v/>
      </c>
      <c r="BK14" s="410" t="str">
        <f>IF($BY$17="Y","",COUNTIF($BY$22:$BY$146,"below"))</f>
        <v/>
      </c>
      <c r="BL14" s="997">
        <f>BL12-BL13</f>
        <v>0</v>
      </c>
      <c r="BM14" s="997"/>
      <c r="BN14" s="997"/>
      <c r="BO14" s="997">
        <f>BO12-BO13</f>
        <v>0</v>
      </c>
      <c r="BP14" s="997"/>
      <c r="BQ14" s="997"/>
      <c r="BR14" s="997">
        <f>BR12-BR13</f>
        <v>0</v>
      </c>
      <c r="BS14" s="997"/>
      <c r="BT14" s="998"/>
      <c r="BU14" s="281" t="str">
        <f>IF(BY14=0,"",IF($BY$17="N","",COUNTIF(BU22:BU146,"Yes")))</f>
        <v/>
      </c>
      <c r="BV14" s="290" t="str">
        <f>IF(BY14=0,"",IF($BY$17="N","",COUNTIF(BV22:BV146,"Yes")))</f>
        <v/>
      </c>
      <c r="BW14" s="281" t="str">
        <f>IF(BY14=0,"",IF($BY$17="N","",COUNTIF(BW22:BW146,"Yes")))</f>
        <v/>
      </c>
      <c r="BX14" s="291" t="s">
        <v>78</v>
      </c>
      <c r="BY14" s="292">
        <f>COUNT(BX22:BX146)</f>
        <v>0</v>
      </c>
    </row>
    <row r="15" spans="1:77" s="24" customFormat="1" ht="20.100000000000001" customHeight="1" thickBot="1" x14ac:dyDescent="0.3">
      <c r="A15" s="251"/>
      <c r="B15" s="252"/>
      <c r="C15" s="252"/>
      <c r="D15" s="252"/>
      <c r="E15" s="252"/>
      <c r="F15" s="252"/>
      <c r="G15" s="252"/>
      <c r="H15" s="928" t="s">
        <v>36</v>
      </c>
      <c r="I15" s="929"/>
      <c r="J15" s="273"/>
      <c r="K15" s="274" t="s">
        <v>79</v>
      </c>
      <c r="L15" s="283">
        <f>COUNTIF(L22:L147,"Yes")</f>
        <v>0</v>
      </c>
      <c r="M15" s="283">
        <f>COUNTIF(M22:M147,"Yes")</f>
        <v>0</v>
      </c>
      <c r="N15" s="283">
        <f>COUNTIF(N22:N147,"Yes")</f>
        <v>0</v>
      </c>
      <c r="O15" s="284">
        <f>COUNTIF(O22:O147,"Yes")</f>
        <v>0</v>
      </c>
      <c r="P15" s="284"/>
      <c r="Q15" s="284"/>
      <c r="R15" s="284">
        <f>COUNTIF(R22:R147,"Yes")</f>
        <v>0</v>
      </c>
      <c r="S15" s="284"/>
      <c r="T15" s="284"/>
      <c r="U15" s="284">
        <f>COUNTIF(U22:U147,"Yes")</f>
        <v>0</v>
      </c>
      <c r="V15" s="284"/>
      <c r="W15" s="284"/>
      <c r="X15" s="33"/>
      <c r="Y15" s="34"/>
      <c r="Z15" s="28"/>
      <c r="AA15" s="28"/>
      <c r="AB15" s="277" t="e">
        <f>SUM(I22:I146)/SUM(F22:F146)*0.9</f>
        <v>#DIV/0!</v>
      </c>
      <c r="AC15" s="285" t="s">
        <v>80</v>
      </c>
      <c r="AD15" s="285"/>
      <c r="AE15" s="293"/>
      <c r="AF15" s="293" t="s">
        <v>81</v>
      </c>
      <c r="AG15" s="293"/>
      <c r="AH15" s="293"/>
      <c r="AI15" s="293"/>
      <c r="AJ15" s="293"/>
      <c r="AK15" s="293" t="s">
        <v>81</v>
      </c>
      <c r="AL15" s="293"/>
      <c r="AM15" s="293"/>
      <c r="AN15" s="293"/>
      <c r="AO15" s="293"/>
      <c r="AP15" s="293"/>
      <c r="AQ15" s="293" t="s">
        <v>81</v>
      </c>
      <c r="AR15" s="293"/>
      <c r="AS15" s="293"/>
      <c r="AT15" s="293"/>
      <c r="AU15" s="293"/>
      <c r="AV15" s="293"/>
      <c r="AW15" s="293"/>
      <c r="AX15" s="274" t="s">
        <v>79</v>
      </c>
      <c r="AY15" s="284">
        <f>COUNTIF(AY22:AY147,"Yes")</f>
        <v>0</v>
      </c>
      <c r="AZ15" s="284"/>
      <c r="BA15" s="284"/>
      <c r="BB15" s="284">
        <f>COUNTIF(BB22:BB147,"Yes")</f>
        <v>0</v>
      </c>
      <c r="BC15" s="284"/>
      <c r="BD15" s="284"/>
      <c r="BE15" s="284">
        <f>COUNTIF(BE22:BE147,"Yes")</f>
        <v>0</v>
      </c>
      <c r="BF15" s="284"/>
      <c r="BG15" s="284"/>
      <c r="BH15" s="405" t="s">
        <v>82</v>
      </c>
      <c r="BI15" s="409" t="str">
        <f>IF($BY$17="Y","",COUNTIF(BI22:BI146,"Yes"))</f>
        <v/>
      </c>
      <c r="BJ15" s="409" t="str">
        <f>IF($BY$17="Y","",COUNTIF(BJ22:BJ146,"Yes"))</f>
        <v/>
      </c>
      <c r="BK15" s="411" t="str">
        <f>IF($BY$17="Y","",COUNTIF(BK22:BK146,"Yes"))</f>
        <v/>
      </c>
      <c r="BL15" s="997">
        <f>COUNTIF(BL22:BL147,"Yes")</f>
        <v>0</v>
      </c>
      <c r="BM15" s="997"/>
      <c r="BN15" s="997"/>
      <c r="BO15" s="997">
        <f>COUNTIF(BO22:BO147,"Yes")</f>
        <v>0</v>
      </c>
      <c r="BP15" s="997"/>
      <c r="BQ15" s="997"/>
      <c r="BR15" s="997">
        <f>COUNTIF(BR22:BR147,"Yes")</f>
        <v>0</v>
      </c>
      <c r="BS15" s="997"/>
      <c r="BT15" s="998"/>
      <c r="BU15" s="294" t="str">
        <f>IF(BY14=0,"",IF($BY$17="N","",COUNTIF(BU22:BU146,"NC")))</f>
        <v/>
      </c>
      <c r="BV15" s="295" t="str">
        <f>IF(BY14=0,"",IF($BY$17="N","",COUNTIF(BV22:BV146,"NC")))</f>
        <v/>
      </c>
      <c r="BW15" s="295" t="str">
        <f>IF(BY14=0,"",IF($BY$17="N","",COUNTIF(BW22:BW146,"NC")))</f>
        <v/>
      </c>
      <c r="BX15" s="291" t="s">
        <v>83</v>
      </c>
      <c r="BY15" s="296">
        <f>COUNTIF($BY$22:$BY$146,"above")</f>
        <v>0</v>
      </c>
    </row>
    <row r="16" spans="1:77" s="26" customFormat="1" ht="20.100000000000001" customHeight="1" thickBot="1" x14ac:dyDescent="0.3">
      <c r="A16" s="251"/>
      <c r="B16" s="252"/>
      <c r="C16" s="999" t="s">
        <v>140</v>
      </c>
      <c r="D16" s="999"/>
      <c r="E16" s="1000"/>
      <c r="F16" s="431"/>
      <c r="G16" s="432"/>
      <c r="H16" s="1001"/>
      <c r="I16" s="1002"/>
      <c r="J16" s="297"/>
      <c r="K16" s="298" t="s">
        <v>84</v>
      </c>
      <c r="L16" s="299">
        <f>COUNTIF(L22:L147,"NC")</f>
        <v>0</v>
      </c>
      <c r="M16" s="299">
        <f>COUNTIF(M22:M147,"NC")</f>
        <v>0</v>
      </c>
      <c r="N16" s="299">
        <f>COUNTIF(N22:N147,"NC")</f>
        <v>0</v>
      </c>
      <c r="O16" s="300">
        <f>COUNTIF(O22:O147,"NC")</f>
        <v>0</v>
      </c>
      <c r="P16" s="300"/>
      <c r="Q16" s="300"/>
      <c r="R16" s="300">
        <f>COUNTIF(R22:R147,"NC")</f>
        <v>0</v>
      </c>
      <c r="S16" s="300"/>
      <c r="T16" s="300"/>
      <c r="U16" s="300">
        <f>COUNTIF(U22:U147,"NC")</f>
        <v>0</v>
      </c>
      <c r="V16" s="300"/>
      <c r="W16" s="300"/>
      <c r="X16" s="33"/>
      <c r="Y16" s="34"/>
      <c r="Z16" s="28"/>
      <c r="AA16" s="28"/>
      <c r="AB16" s="301" t="e">
        <f>SUM(F22:F146)/SUM(J22:J146)*1.1</f>
        <v>#DIV/0!</v>
      </c>
      <c r="AC16" s="302" t="s">
        <v>85</v>
      </c>
      <c r="AD16" s="303"/>
      <c r="AE16" s="304" t="s">
        <v>86</v>
      </c>
      <c r="AF16" s="305" t="s">
        <v>82</v>
      </c>
      <c r="AG16" s="306" t="s">
        <v>87</v>
      </c>
      <c r="AH16" s="304" t="s">
        <v>86</v>
      </c>
      <c r="AI16" s="305" t="s">
        <v>82</v>
      </c>
      <c r="AJ16" s="306" t="s">
        <v>87</v>
      </c>
      <c r="AK16" s="304" t="s">
        <v>86</v>
      </c>
      <c r="AL16" s="306" t="s">
        <v>82</v>
      </c>
      <c r="AM16" s="306" t="s">
        <v>87</v>
      </c>
      <c r="AN16" s="304"/>
      <c r="AO16" s="304" t="s">
        <v>86</v>
      </c>
      <c r="AP16" s="306" t="s">
        <v>82</v>
      </c>
      <c r="AQ16" s="306" t="s">
        <v>87</v>
      </c>
      <c r="AR16" s="304" t="s">
        <v>86</v>
      </c>
      <c r="AS16" s="305" t="s">
        <v>82</v>
      </c>
      <c r="AT16" s="306" t="s">
        <v>87</v>
      </c>
      <c r="AU16" s="304" t="s">
        <v>86</v>
      </c>
      <c r="AV16" s="306" t="s">
        <v>82</v>
      </c>
      <c r="AW16" s="306" t="s">
        <v>87</v>
      </c>
      <c r="AX16" s="298" t="s">
        <v>84</v>
      </c>
      <c r="AY16" s="300">
        <f>COUNTIF(AY22:AY147,"NC")</f>
        <v>0</v>
      </c>
      <c r="AZ16" s="300"/>
      <c r="BA16" s="300"/>
      <c r="BB16" s="300">
        <f>COUNTIF(BB22:BB147,"NC")</f>
        <v>0</v>
      </c>
      <c r="BC16" s="300"/>
      <c r="BD16" s="300"/>
      <c r="BE16" s="300">
        <f>COUNTIF(BE22:BE147,"NC")</f>
        <v>0</v>
      </c>
      <c r="BF16" s="300"/>
      <c r="BG16" s="300"/>
      <c r="BH16" s="405" t="s">
        <v>88</v>
      </c>
      <c r="BI16" s="433" t="str">
        <f>IF($BY$17="Y","",COUNTIF(BI22:BI146,"NC"))</f>
        <v/>
      </c>
      <c r="BJ16" s="433" t="str">
        <f>IF($BY$17="Y","",COUNTIF(BJ22:BJ146,"NC"))</f>
        <v/>
      </c>
      <c r="BK16" s="434" t="str">
        <f>IF($BY$17="Y","",COUNTIF(BK22:BK146,"NC"))</f>
        <v/>
      </c>
      <c r="BL16" s="997">
        <f>COUNTIF(BL22:BL147,"NC")</f>
        <v>0</v>
      </c>
      <c r="BM16" s="997"/>
      <c r="BN16" s="997"/>
      <c r="BO16" s="997">
        <f>COUNTIF(BO22:BO147,"NC")</f>
        <v>0</v>
      </c>
      <c r="BP16" s="997"/>
      <c r="BQ16" s="997"/>
      <c r="BR16" s="997">
        <f>COUNTIF(BR22:BR147,"NC")</f>
        <v>0</v>
      </c>
      <c r="BS16" s="997"/>
      <c r="BT16" s="998"/>
      <c r="BU16" s="282"/>
      <c r="BV16" s="282"/>
      <c r="BW16" s="282"/>
      <c r="BX16" s="291" t="s">
        <v>89</v>
      </c>
      <c r="BY16" s="296">
        <f>COUNTIF($BY$22:$BY$146,"below")</f>
        <v>0</v>
      </c>
    </row>
    <row r="17" spans="1:77" s="1" customFormat="1" ht="9.9" customHeight="1" thickBot="1" x14ac:dyDescent="0.35">
      <c r="A17" s="624"/>
      <c r="B17" s="625"/>
      <c r="C17" s="625"/>
      <c r="D17" s="626"/>
      <c r="E17" s="989"/>
      <c r="F17" s="991" t="s">
        <v>9</v>
      </c>
      <c r="G17" s="991" t="s">
        <v>9</v>
      </c>
      <c r="H17" s="993" t="s">
        <v>1</v>
      </c>
      <c r="I17" s="993" t="s">
        <v>2</v>
      </c>
      <c r="J17" s="995" t="s">
        <v>10</v>
      </c>
      <c r="K17" s="627"/>
      <c r="L17" s="628" t="s">
        <v>90</v>
      </c>
      <c r="M17" s="629" t="s">
        <v>91</v>
      </c>
      <c r="N17" s="628" t="s">
        <v>92</v>
      </c>
      <c r="O17" s="628">
        <v>0.9</v>
      </c>
      <c r="P17" s="629" t="s">
        <v>14</v>
      </c>
      <c r="Q17" s="628">
        <v>1.1000000000000001</v>
      </c>
      <c r="R17" s="628">
        <v>0.9</v>
      </c>
      <c r="S17" s="629" t="s">
        <v>14</v>
      </c>
      <c r="T17" s="628">
        <v>1.1000000000000001</v>
      </c>
      <c r="U17" s="628">
        <v>0.9</v>
      </c>
      <c r="V17" s="629" t="s">
        <v>14</v>
      </c>
      <c r="W17" s="628">
        <v>1.1000000000000001</v>
      </c>
      <c r="X17" s="984" t="s">
        <v>17</v>
      </c>
      <c r="Y17" s="986" t="s">
        <v>16</v>
      </c>
      <c r="Z17" s="986" t="s">
        <v>16</v>
      </c>
      <c r="AA17" s="986" t="s">
        <v>16</v>
      </c>
      <c r="AB17" s="630"/>
      <c r="AC17" s="630"/>
      <c r="AD17" s="630"/>
      <c r="AE17" s="631">
        <f>COUNTIF(AE22:AE146,"&gt;0")</f>
        <v>0</v>
      </c>
      <c r="AF17" s="632">
        <f>COUNTIF(AG22:AG146,"Yes")</f>
        <v>0</v>
      </c>
      <c r="AG17" s="633">
        <f>COUNTIF(AG22:AG146,"NC")</f>
        <v>0</v>
      </c>
      <c r="AH17" s="631">
        <f>COUNTIF(AH22:AH146,"&gt;0")</f>
        <v>0</v>
      </c>
      <c r="AI17" s="632">
        <f>COUNTIF(AJ22:AJ146,"Yes")</f>
        <v>0</v>
      </c>
      <c r="AJ17" s="633">
        <f>COUNTIF(AJ22:AJ146,"NC")</f>
        <v>0</v>
      </c>
      <c r="AK17" s="631">
        <f>COUNTIF(AK22:AK146,"&gt;0")</f>
        <v>0</v>
      </c>
      <c r="AL17" s="632">
        <f>COUNTIF(AM22:AM146,"Yes")</f>
        <v>0</v>
      </c>
      <c r="AM17" s="633">
        <f>COUNTIF(AM22:AM146,"NC")</f>
        <v>0</v>
      </c>
      <c r="AN17" s="631"/>
      <c r="AO17" s="631">
        <f>COUNTIF(AO22:AO146,"&gt;0")</f>
        <v>0</v>
      </c>
      <c r="AP17" s="632">
        <f>COUNTIF(AQ22:AQ146,"Yes")</f>
        <v>0</v>
      </c>
      <c r="AQ17" s="633">
        <f>COUNTIF(AQ22:AQ146,"NC")</f>
        <v>0</v>
      </c>
      <c r="AR17" s="631">
        <f>COUNTIF(AR$22:AR$117,"&gt;0")</f>
        <v>0</v>
      </c>
      <c r="AS17" s="632">
        <f>COUNTIF(AT$22:AT$117,"Yes")</f>
        <v>0</v>
      </c>
      <c r="AT17" s="633">
        <f>COUNTIF(AT$22:AT$117,"NC")</f>
        <v>0</v>
      </c>
      <c r="AU17" s="631">
        <f>COUNTIF(AU$22:AU$117,"&gt;0")</f>
        <v>0</v>
      </c>
      <c r="AV17" s="632">
        <f>COUNTIF(AW$22:AW$117,"Yes")</f>
        <v>0</v>
      </c>
      <c r="AW17" s="633">
        <f>COUNTIF(AW$22:AW$117,"NC")</f>
        <v>0</v>
      </c>
      <c r="AX17" s="633"/>
      <c r="AY17" s="634" t="s">
        <v>93</v>
      </c>
      <c r="AZ17" s="635" t="s">
        <v>94</v>
      </c>
      <c r="BA17" s="636">
        <v>1.1000000000000001</v>
      </c>
      <c r="BB17" s="634" t="s">
        <v>93</v>
      </c>
      <c r="BC17" s="635" t="s">
        <v>94</v>
      </c>
      <c r="BD17" s="636">
        <v>1.1000000000000001</v>
      </c>
      <c r="BE17" s="634" t="s">
        <v>93</v>
      </c>
      <c r="BF17" s="635" t="s">
        <v>94</v>
      </c>
      <c r="BG17" s="636">
        <v>1.1000000000000001</v>
      </c>
      <c r="BH17" s="637"/>
      <c r="BI17" s="638"/>
      <c r="BJ17" s="638"/>
      <c r="BK17" s="639"/>
      <c r="BL17" s="307" t="s">
        <v>93</v>
      </c>
      <c r="BM17" s="308" t="s">
        <v>94</v>
      </c>
      <c r="BN17" s="309">
        <v>1.1000000000000001</v>
      </c>
      <c r="BO17" s="310" t="s">
        <v>93</v>
      </c>
      <c r="BP17" s="308" t="s">
        <v>94</v>
      </c>
      <c r="BQ17" s="309">
        <v>1.1000000000000001</v>
      </c>
      <c r="BR17" s="310" t="s">
        <v>93</v>
      </c>
      <c r="BS17" s="308" t="s">
        <v>94</v>
      </c>
      <c r="BT17" s="435">
        <v>1.1000000000000001</v>
      </c>
      <c r="BU17" s="272"/>
      <c r="BV17" s="272"/>
      <c r="BW17" s="272"/>
      <c r="BX17" s="311" t="s">
        <v>95</v>
      </c>
      <c r="BY17" s="312" t="str">
        <f>IF(BY14=BY16,"Y",IF(BY15=BY14,"Y","N"))</f>
        <v>Y</v>
      </c>
    </row>
    <row r="18" spans="1:77" s="1" customFormat="1" ht="9.9" customHeight="1" thickBot="1" x14ac:dyDescent="0.35">
      <c r="A18" s="640"/>
      <c r="B18" s="641"/>
      <c r="C18" s="641"/>
      <c r="D18" s="642"/>
      <c r="E18" s="990"/>
      <c r="F18" s="992"/>
      <c r="G18" s="992"/>
      <c r="H18" s="994"/>
      <c r="I18" s="994"/>
      <c r="J18" s="996"/>
      <c r="K18" s="643"/>
      <c r="L18" s="988"/>
      <c r="M18" s="988"/>
      <c r="N18" s="988"/>
      <c r="O18" s="644" t="str">
        <f>IF($P18="","",($P$18*0.9))</f>
        <v/>
      </c>
      <c r="P18" s="645" t="str">
        <f>IF($G21=0,"",$H$21/$G$21)</f>
        <v/>
      </c>
      <c r="Q18" s="644" t="str">
        <f>IF(P18="","",($P$18*1.1))</f>
        <v/>
      </c>
      <c r="R18" s="644" t="str">
        <f>IF($S$18="","",($S$18*0.9))</f>
        <v/>
      </c>
      <c r="S18" s="645" t="str">
        <f>IF($G21=0,"",$I$21/$G$21)</f>
        <v/>
      </c>
      <c r="T18" s="644" t="str">
        <f>IF($S$18="","",($S$18*1.1))</f>
        <v/>
      </c>
      <c r="U18" s="646" t="str">
        <f>IF($V18="","",($V$18*0.9))</f>
        <v/>
      </c>
      <c r="V18" s="647" t="str">
        <f>IF($G21=0,"",$G$21/$J$21)</f>
        <v/>
      </c>
      <c r="W18" s="646" t="str">
        <f>IF(V18="","",($V$18*1.1))</f>
        <v/>
      </c>
      <c r="X18" s="985"/>
      <c r="Y18" s="987"/>
      <c r="Z18" s="987"/>
      <c r="AA18" s="987"/>
      <c r="AB18" s="648"/>
      <c r="AC18" s="648"/>
      <c r="AD18" s="648"/>
      <c r="AE18" s="981" t="s">
        <v>96</v>
      </c>
      <c r="AF18" s="981"/>
      <c r="AG18" s="981"/>
      <c r="AH18" s="981" t="s">
        <v>97</v>
      </c>
      <c r="AI18" s="981"/>
      <c r="AJ18" s="981"/>
      <c r="AK18" s="981" t="s">
        <v>98</v>
      </c>
      <c r="AL18" s="981"/>
      <c r="AM18" s="981"/>
      <c r="AN18" s="649"/>
      <c r="AO18" s="981" t="s">
        <v>99</v>
      </c>
      <c r="AP18" s="981"/>
      <c r="AQ18" s="981"/>
      <c r="AR18" s="981" t="s">
        <v>100</v>
      </c>
      <c r="AS18" s="981"/>
      <c r="AT18" s="981"/>
      <c r="AU18" s="981" t="s">
        <v>101</v>
      </c>
      <c r="AV18" s="981"/>
      <c r="AW18" s="981"/>
      <c r="AX18" s="650"/>
      <c r="AY18" s="644" t="str">
        <f>IF($P18="","",($AZ$18*0.9))</f>
        <v/>
      </c>
      <c r="AZ18" s="645" t="str">
        <f>IF($G21=0,"",$H$21/$G$21)</f>
        <v/>
      </c>
      <c r="BA18" s="644" t="str">
        <f>IF(AZ18="","",($AZ$18*1.1))</f>
        <v/>
      </c>
      <c r="BB18" s="644" t="str">
        <f>IF($BC$18="","",($BC$18*0.9))</f>
        <v/>
      </c>
      <c r="BC18" s="645" t="str">
        <f>IF($G21=0,"",$I$21/$G$21)</f>
        <v/>
      </c>
      <c r="BD18" s="644" t="str">
        <f>IF($BC$18="","",($BC$18*1.1))</f>
        <v/>
      </c>
      <c r="BE18" s="646" t="str">
        <f>IF($V18="","",($V$18*0.9))</f>
        <v/>
      </c>
      <c r="BF18" s="647" t="str">
        <f>IF($G21=0,"",$G$21/$J$21)</f>
        <v/>
      </c>
      <c r="BG18" s="646" t="str">
        <f>IF(BF18="","",($V$18*1.1))</f>
        <v/>
      </c>
      <c r="BH18" s="651"/>
      <c r="BI18" s="652"/>
      <c r="BJ18" s="652"/>
      <c r="BK18" s="653"/>
      <c r="BL18" s="43" t="str">
        <f>IF($P18="","",($AZ$18*0.9))</f>
        <v/>
      </c>
      <c r="BM18" s="313" t="str">
        <f>IF($G21=0,"",$H$21/$G$21)</f>
        <v/>
      </c>
      <c r="BN18" s="37" t="str">
        <f>IF(BM18="","",($AZ$18*1.1))</f>
        <v/>
      </c>
      <c r="BO18" s="37" t="str">
        <f>IF($BC$18="","",($BC$18*0.9))</f>
        <v/>
      </c>
      <c r="BP18" s="313" t="str">
        <f>IF($G21=0,"",$I$21/$G$21)</f>
        <v/>
      </c>
      <c r="BQ18" s="37" t="str">
        <f>IF($BC$18="","",($BC$18*1.1))</f>
        <v/>
      </c>
      <c r="BR18" s="314" t="str">
        <f>IF($V18="","",($V$18*0.9))</f>
        <v/>
      </c>
      <c r="BS18" s="315" t="str">
        <f>IF($G21=0,"",$G$21/$J$21)</f>
        <v/>
      </c>
      <c r="BT18" s="436" t="str">
        <f>IF(BS18="","",($V$18*1.1))</f>
        <v/>
      </c>
      <c r="BU18" s="272"/>
      <c r="BV18" s="272"/>
      <c r="BW18" s="272"/>
      <c r="BX18" s="982" t="s">
        <v>102</v>
      </c>
      <c r="BY18" s="983"/>
    </row>
    <row r="19" spans="1:77" s="6" customFormat="1" ht="16.5" customHeight="1" thickBot="1" x14ac:dyDescent="0.35">
      <c r="A19" s="970" t="s">
        <v>11</v>
      </c>
      <c r="B19" s="972" t="s">
        <v>12</v>
      </c>
      <c r="C19" s="974" t="s">
        <v>0</v>
      </c>
      <c r="D19" s="976" t="s">
        <v>103</v>
      </c>
      <c r="E19" s="960"/>
      <c r="F19" s="979" t="s">
        <v>104</v>
      </c>
      <c r="G19" s="958" t="s">
        <v>18</v>
      </c>
      <c r="H19" s="960" t="s">
        <v>19</v>
      </c>
      <c r="I19" s="962" t="s">
        <v>105</v>
      </c>
      <c r="J19" s="962" t="s">
        <v>106</v>
      </c>
      <c r="K19" s="654"/>
      <c r="L19" s="655" t="s">
        <v>3</v>
      </c>
      <c r="M19" s="656" t="s">
        <v>4</v>
      </c>
      <c r="N19" s="655" t="s">
        <v>5</v>
      </c>
      <c r="O19" s="965" t="s">
        <v>6</v>
      </c>
      <c r="P19" s="966"/>
      <c r="Q19" s="967"/>
      <c r="R19" s="968" t="s">
        <v>7</v>
      </c>
      <c r="S19" s="945"/>
      <c r="T19" s="969"/>
      <c r="U19" s="944" t="s">
        <v>8</v>
      </c>
      <c r="V19" s="945"/>
      <c r="W19" s="946"/>
      <c r="X19" s="947" t="s">
        <v>27</v>
      </c>
      <c r="Y19" s="949" t="s">
        <v>28</v>
      </c>
      <c r="Z19" s="949" t="s">
        <v>29</v>
      </c>
      <c r="AA19" s="954" t="s">
        <v>30</v>
      </c>
      <c r="AB19" s="956" t="s">
        <v>107</v>
      </c>
      <c r="AC19" s="956" t="s">
        <v>0</v>
      </c>
      <c r="AD19" s="937" t="s">
        <v>108</v>
      </c>
      <c r="AE19" s="934" t="s">
        <v>109</v>
      </c>
      <c r="AF19" s="935"/>
      <c r="AG19" s="936"/>
      <c r="AH19" s="934" t="s">
        <v>110</v>
      </c>
      <c r="AI19" s="935"/>
      <c r="AJ19" s="936"/>
      <c r="AK19" s="934" t="s">
        <v>111</v>
      </c>
      <c r="AL19" s="935"/>
      <c r="AM19" s="936"/>
      <c r="AN19" s="657"/>
      <c r="AO19" s="934" t="s">
        <v>112</v>
      </c>
      <c r="AP19" s="935"/>
      <c r="AQ19" s="936"/>
      <c r="AR19" s="934" t="s">
        <v>112</v>
      </c>
      <c r="AS19" s="935"/>
      <c r="AT19" s="936"/>
      <c r="AU19" s="934" t="s">
        <v>113</v>
      </c>
      <c r="AV19" s="935"/>
      <c r="AW19" s="936"/>
      <c r="AX19" s="658"/>
      <c r="AY19" s="659"/>
      <c r="AZ19" s="660" t="s">
        <v>114</v>
      </c>
      <c r="BA19" s="661"/>
      <c r="BB19" s="659"/>
      <c r="BC19" s="660" t="s">
        <v>115</v>
      </c>
      <c r="BD19" s="662"/>
      <c r="BE19" s="663"/>
      <c r="BF19" s="664" t="s">
        <v>116</v>
      </c>
      <c r="BG19" s="665"/>
      <c r="BH19" s="951" t="s">
        <v>117</v>
      </c>
      <c r="BI19" s="952"/>
      <c r="BJ19" s="952"/>
      <c r="BK19" s="953"/>
      <c r="BL19" s="939" t="s">
        <v>118</v>
      </c>
      <c r="BM19" s="940"/>
      <c r="BN19" s="940"/>
      <c r="BO19" s="939" t="s">
        <v>119</v>
      </c>
      <c r="BP19" s="940"/>
      <c r="BQ19" s="940"/>
      <c r="BR19" s="939" t="s">
        <v>120</v>
      </c>
      <c r="BS19" s="940"/>
      <c r="BT19" s="941"/>
      <c r="BU19" s="316"/>
      <c r="BV19" s="316"/>
      <c r="BW19" s="317"/>
      <c r="BX19" s="318"/>
      <c r="BY19" s="319"/>
    </row>
    <row r="20" spans="1:77" s="6" customFormat="1" ht="63" thickBot="1" x14ac:dyDescent="0.35">
      <c r="A20" s="970"/>
      <c r="B20" s="972"/>
      <c r="C20" s="975"/>
      <c r="D20" s="977"/>
      <c r="E20" s="978"/>
      <c r="F20" s="980"/>
      <c r="G20" s="959"/>
      <c r="H20" s="961"/>
      <c r="I20" s="963"/>
      <c r="J20" s="964"/>
      <c r="K20" s="666"/>
      <c r="L20" s="667" t="s">
        <v>21</v>
      </c>
      <c r="M20" s="668" t="s">
        <v>22</v>
      </c>
      <c r="N20" s="667" t="s">
        <v>23</v>
      </c>
      <c r="O20" s="669" t="s">
        <v>13</v>
      </c>
      <c r="P20" s="670" t="s">
        <v>24</v>
      </c>
      <c r="Q20" s="671" t="s">
        <v>15</v>
      </c>
      <c r="R20" s="672" t="s">
        <v>13</v>
      </c>
      <c r="S20" s="670" t="s">
        <v>25</v>
      </c>
      <c r="T20" s="673" t="s">
        <v>15</v>
      </c>
      <c r="U20" s="669" t="s">
        <v>13</v>
      </c>
      <c r="V20" s="670" t="s">
        <v>26</v>
      </c>
      <c r="W20" s="671" t="s">
        <v>15</v>
      </c>
      <c r="X20" s="948"/>
      <c r="Y20" s="950"/>
      <c r="Z20" s="950"/>
      <c r="AA20" s="955"/>
      <c r="AB20" s="957"/>
      <c r="AC20" s="957"/>
      <c r="AD20" s="938"/>
      <c r="AE20" s="674" t="s">
        <v>121</v>
      </c>
      <c r="AF20" s="675" t="s">
        <v>122</v>
      </c>
      <c r="AG20" s="676" t="s">
        <v>123</v>
      </c>
      <c r="AH20" s="674" t="s">
        <v>124</v>
      </c>
      <c r="AI20" s="677" t="s">
        <v>125</v>
      </c>
      <c r="AJ20" s="678" t="s">
        <v>123</v>
      </c>
      <c r="AK20" s="674" t="s">
        <v>126</v>
      </c>
      <c r="AL20" s="677" t="s">
        <v>127</v>
      </c>
      <c r="AM20" s="679" t="s">
        <v>128</v>
      </c>
      <c r="AN20" s="680" t="s">
        <v>129</v>
      </c>
      <c r="AO20" s="681" t="s">
        <v>121</v>
      </c>
      <c r="AP20" s="677" t="s">
        <v>130</v>
      </c>
      <c r="AQ20" s="678" t="s">
        <v>123</v>
      </c>
      <c r="AR20" s="674" t="s">
        <v>124</v>
      </c>
      <c r="AS20" s="675" t="s">
        <v>125</v>
      </c>
      <c r="AT20" s="678" t="s">
        <v>123</v>
      </c>
      <c r="AU20" s="674" t="s">
        <v>126</v>
      </c>
      <c r="AV20" s="677" t="s">
        <v>127</v>
      </c>
      <c r="AW20" s="678" t="s">
        <v>123</v>
      </c>
      <c r="AX20" s="682"/>
      <c r="AY20" s="671" t="s">
        <v>123</v>
      </c>
      <c r="AZ20" s="671" t="s">
        <v>130</v>
      </c>
      <c r="BA20" s="671" t="s">
        <v>131</v>
      </c>
      <c r="BB20" s="671" t="s">
        <v>123</v>
      </c>
      <c r="BC20" s="671" t="s">
        <v>130</v>
      </c>
      <c r="BD20" s="671" t="s">
        <v>131</v>
      </c>
      <c r="BE20" s="671" t="s">
        <v>123</v>
      </c>
      <c r="BF20" s="683" t="s">
        <v>132</v>
      </c>
      <c r="BG20" s="671" t="s">
        <v>131</v>
      </c>
      <c r="BH20" s="684" t="s">
        <v>133</v>
      </c>
      <c r="BI20" s="685" t="s">
        <v>134</v>
      </c>
      <c r="BJ20" s="685" t="s">
        <v>135</v>
      </c>
      <c r="BK20" s="686" t="s">
        <v>136</v>
      </c>
      <c r="BL20" s="320" t="s">
        <v>13</v>
      </c>
      <c r="BM20" s="321" t="s">
        <v>24</v>
      </c>
      <c r="BN20" s="321" t="s">
        <v>15</v>
      </c>
      <c r="BO20" s="321" t="s">
        <v>13</v>
      </c>
      <c r="BP20" s="321" t="s">
        <v>137</v>
      </c>
      <c r="BQ20" s="321" t="s">
        <v>15</v>
      </c>
      <c r="BR20" s="321" t="s">
        <v>13</v>
      </c>
      <c r="BS20" s="322" t="s">
        <v>132</v>
      </c>
      <c r="BT20" s="437" t="s">
        <v>15</v>
      </c>
      <c r="BU20" s="323" t="s">
        <v>6</v>
      </c>
      <c r="BV20" s="324" t="s">
        <v>7</v>
      </c>
      <c r="BW20" s="324" t="s">
        <v>8</v>
      </c>
      <c r="BX20" s="325" t="s">
        <v>138</v>
      </c>
      <c r="BY20" s="325" t="s">
        <v>139</v>
      </c>
    </row>
    <row r="21" spans="1:77" s="9" customFormat="1" ht="16.5" customHeight="1" thickTop="1" thickBot="1" x14ac:dyDescent="0.35">
      <c r="A21" s="971"/>
      <c r="B21" s="973"/>
      <c r="C21" s="942" t="s">
        <v>177</v>
      </c>
      <c r="D21" s="943"/>
      <c r="E21" s="687"/>
      <c r="F21" s="688">
        <f>SUM($F22:$F147)</f>
        <v>0</v>
      </c>
      <c r="G21" s="688">
        <f>SUM($G22:$G147)</f>
        <v>0</v>
      </c>
      <c r="H21" s="687">
        <f>SUM($H22:$H147)</f>
        <v>0</v>
      </c>
      <c r="I21" s="687">
        <f>SUM($I22:$I147)</f>
        <v>0</v>
      </c>
      <c r="J21" s="689">
        <f>SUM(J22:J147)</f>
        <v>0</v>
      </c>
      <c r="K21" s="690"/>
      <c r="L21" s="689">
        <f>SUM($J22:$J147)</f>
        <v>0</v>
      </c>
      <c r="M21" s="689">
        <f>SUM($J22:$J147)</f>
        <v>0</v>
      </c>
      <c r="N21" s="689">
        <f>SUM($J22:$J147)</f>
        <v>0</v>
      </c>
      <c r="O21" s="690"/>
      <c r="P21" s="689" t="e">
        <f>AVERAGE(P22:P146)</f>
        <v>#DIV/0!</v>
      </c>
      <c r="Q21" s="690"/>
      <c r="R21" s="690"/>
      <c r="S21" s="689" t="e">
        <f>AVERAGE(S22:S146)</f>
        <v>#DIV/0!</v>
      </c>
      <c r="T21" s="690"/>
      <c r="U21" s="690"/>
      <c r="V21" s="689" t="e">
        <f>AVERAGE(V22:V146)</f>
        <v>#DIV/0!</v>
      </c>
      <c r="W21" s="690"/>
      <c r="X21" s="689"/>
      <c r="Y21" s="689"/>
      <c r="Z21" s="689"/>
      <c r="AA21" s="689"/>
      <c r="AB21" s="689"/>
      <c r="AC21" s="689"/>
      <c r="AD21" s="689">
        <f>SUM(AD22:AD146)</f>
        <v>0</v>
      </c>
      <c r="AE21" s="689">
        <f>SUM(AE22:AE147)</f>
        <v>0</v>
      </c>
      <c r="AF21" s="689" t="e">
        <f>AVERAGE(AF22:AF147)</f>
        <v>#DIV/0!</v>
      </c>
      <c r="AG21" s="689"/>
      <c r="AH21" s="689">
        <f>SUM(AH22:AH147)</f>
        <v>0</v>
      </c>
      <c r="AI21" s="689">
        <f>AVERAGE(AI22:AI147)</f>
        <v>0</v>
      </c>
      <c r="AJ21" s="689"/>
      <c r="AK21" s="689">
        <f>SUM(AK22:AK147)</f>
        <v>0</v>
      </c>
      <c r="AL21" s="689" t="e">
        <f>AVERAGE(AL22:AL147)</f>
        <v>#DIV/0!</v>
      </c>
      <c r="AM21" s="689"/>
      <c r="AN21" s="689"/>
      <c r="AO21" s="689">
        <f>SUM(AO22:AO147)</f>
        <v>0</v>
      </c>
      <c r="AP21" s="689" t="e">
        <f>AVERAGE(AP22:AP147)</f>
        <v>#DIV/0!</v>
      </c>
      <c r="AQ21" s="689"/>
      <c r="AR21" s="689">
        <f>SUM(AR22:AR147)</f>
        <v>0</v>
      </c>
      <c r="AS21" s="689">
        <f>SUM(AS22:AS147)</f>
        <v>0</v>
      </c>
      <c r="AT21" s="689"/>
      <c r="AU21" s="689">
        <f>SUM(AU22:AU147)</f>
        <v>0</v>
      </c>
      <c r="AV21" s="689">
        <f>SUM(AV22:AV147)</f>
        <v>0</v>
      </c>
      <c r="AW21" s="689"/>
      <c r="AX21" s="691"/>
      <c r="AY21" s="689">
        <f>SUM(AY22:AY147)</f>
        <v>0</v>
      </c>
      <c r="AZ21" s="692" t="e">
        <f>AVERAGE(AZ22:AZ147)</f>
        <v>#DIV/0!</v>
      </c>
      <c r="BA21" s="689"/>
      <c r="BB21" s="689">
        <f>SUM(BB22:BB147)</f>
        <v>0</v>
      </c>
      <c r="BC21" s="689">
        <f>SUM(BC22:BC147)</f>
        <v>0</v>
      </c>
      <c r="BD21" s="689"/>
      <c r="BE21" s="689">
        <f>SUM(BE22:BE147)</f>
        <v>0</v>
      </c>
      <c r="BF21" s="689" t="e">
        <f>AVERAGE(BF22:BF147)</f>
        <v>#DIV/0!</v>
      </c>
      <c r="BG21" s="689"/>
      <c r="BH21" s="693" t="str">
        <f>IF($F$16&gt;0,SUM(F22:F146)/SUM(G22:G146),"")</f>
        <v/>
      </c>
      <c r="BI21" s="694"/>
      <c r="BJ21" s="694"/>
      <c r="BK21" s="695"/>
      <c r="BL21" s="326"/>
      <c r="BM21" s="327"/>
      <c r="BN21" s="328"/>
      <c r="BO21" s="328"/>
      <c r="BP21" s="328"/>
      <c r="BQ21" s="328"/>
      <c r="BR21" s="328"/>
      <c r="BS21" s="328"/>
      <c r="BT21" s="438"/>
      <c r="BU21" s="329"/>
      <c r="BV21" s="330"/>
      <c r="BW21" s="330"/>
      <c r="BX21" s="331" t="e">
        <f>AVERAGE(BX22:BX147)</f>
        <v>#DIV/0!</v>
      </c>
      <c r="BY21" s="332"/>
    </row>
    <row r="22" spans="1:77" s="7" customFormat="1" ht="15.75" customHeight="1" x14ac:dyDescent="0.3">
      <c r="A22" s="139">
        <v>1</v>
      </c>
      <c r="B22" s="333"/>
      <c r="C22" s="22"/>
      <c r="D22" s="754"/>
      <c r="E22" s="756"/>
      <c r="F22" s="758"/>
      <c r="G22" s="49"/>
      <c r="H22" s="334"/>
      <c r="I22" s="334"/>
      <c r="J22" s="412"/>
      <c r="K22" s="413"/>
      <c r="L22" s="133" t="str">
        <f t="shared" ref="L22:L85" si="0">IF($X$21=0,"",IF(D22="","",IF($H22="","",IF($G22="","",IF($H22/$G22&gt;=$L$21,"yes","NC")))))</f>
        <v/>
      </c>
      <c r="M22" s="133" t="str">
        <f t="shared" ref="M22:M85" si="1">IF($X$21=0,"",IF($D22="","",IF($H22="","",IF($I22="","",IF($I22/$G22&gt;=$M$21,"yes","NC")))))</f>
        <v/>
      </c>
      <c r="N22" s="133" t="str">
        <f t="shared" ref="N22:N85" si="2">IF($X$21=0,"",IF($D22="","",IF($H22="","",IF($J22="","",IF($G22/$J22&lt;=$N$21,"yes","NC")))))</f>
        <v/>
      </c>
      <c r="O22" s="414" t="str">
        <f t="shared" ref="O22:O85" si="3">IF($D22="","",IF($P$18="","",IF(OR($P22&lt;$O$18,$P22&gt;$Q$18),"NC","yes")))</f>
        <v/>
      </c>
      <c r="P22" s="135" t="str">
        <f>IF($D22="","",$H22/$G22)</f>
        <v/>
      </c>
      <c r="Q22" s="138" t="str">
        <f t="shared" ref="Q22:Q85" si="4">IF($D22=0,"",IF(O22="yes",($P22/$P$18),IF(OR($P22&lt;$O$18,$P22&gt;$Q$18),($P22/$P$18))))</f>
        <v/>
      </c>
      <c r="R22" s="415" t="str">
        <f t="shared" ref="R22:R85" si="5">IF($D22="","",IF($S$18="","",IF(OR($S22&lt;$R$18,$S22&gt;$T$18),"NC","yes")))</f>
        <v/>
      </c>
      <c r="S22" s="135" t="str">
        <f t="shared" ref="S22:S85" si="6">IF($D22="","",$I22/$G22)</f>
        <v/>
      </c>
      <c r="T22" s="138" t="str">
        <f t="shared" ref="T22:T85" si="7">IF($D22=0,"",IF(R22="yes",($S22/$S$18),IF(OR($S22&gt;$R$18,$S22&lt;$T$18),($S22/$S$18))))</f>
        <v/>
      </c>
      <c r="U22" s="415" t="str">
        <f t="shared" ref="U22:U85" si="8">IF($D22="","",IF($V$18="","",IF(OR($V22&lt;$U$18,V22&gt;$W$18),"NC","yes")))</f>
        <v/>
      </c>
      <c r="V22" s="135" t="str">
        <f t="shared" ref="V22:V85" si="9">IF($D22="","",$G22/$J22)</f>
        <v/>
      </c>
      <c r="W22" s="138" t="str">
        <f t="shared" ref="W22:W85" si="10">IF($D22="","",IF(U22="yes",(V22/V$18),IF(OR(V22&lt;$U$18,V22&gt;W$18),(V22/V$18))))</f>
        <v/>
      </c>
      <c r="X22" s="416" t="str">
        <f t="shared" ref="X22:X85" si="11">IF(C22="","",IF($D22="",$H22,""))</f>
        <v/>
      </c>
      <c r="Y22" s="416" t="str">
        <f t="shared" ref="Y22:Y85" si="12">IF($C22="","",IF($D22="",$H22,""))</f>
        <v/>
      </c>
      <c r="Z22" s="416" t="str">
        <f t="shared" ref="Z22:Z85" si="13">IF($C22="","",IF($D22="",$I22,""))</f>
        <v/>
      </c>
      <c r="AA22" s="417" t="str">
        <f t="shared" ref="AA22:AA85" si="14">IF($C22="","",IF($D22="",J22,""))</f>
        <v/>
      </c>
      <c r="AB22" s="418">
        <f t="shared" ref="AB22:AB85" si="15">B21</f>
        <v>0</v>
      </c>
      <c r="AC22" s="418" t="str">
        <f t="shared" ref="AC22:AC85" si="16">IF($C22="","",$C22)</f>
        <v/>
      </c>
      <c r="AD22" s="418" t="str">
        <f t="shared" ref="AD22:AD85" si="17">IF($D22="","",IF(AN22="below",$G22,"0"))</f>
        <v/>
      </c>
      <c r="AE22" s="419" t="str">
        <f t="shared" ref="AE22:AE85" si="18">IF($D22="","",IF(AN22="below",$H22,0))</f>
        <v/>
      </c>
      <c r="AF22" s="419" t="str">
        <f t="shared" ref="AF22:AF85" si="19">IF($D22="","",$H22/$G22)</f>
        <v/>
      </c>
      <c r="AG22" s="420" t="str">
        <f t="shared" ref="AG22:AG85" si="20">IF($D22="","",IF(AF22&gt;$AB$11,"Yes",IF(AF22&lt;$AB$11,"NC")))</f>
        <v/>
      </c>
      <c r="AH22" s="419" t="str">
        <f t="shared" ref="AH22:AH85" si="21">IF($D22="","",IF(AN22="above",$I22,0))</f>
        <v/>
      </c>
      <c r="AI22" s="419" t="str">
        <f t="shared" ref="AI22:AI85" si="22">IF($D22="","",IF(AN22="above",$I22/$F22,0))</f>
        <v/>
      </c>
      <c r="AJ22" s="420" t="str">
        <f t="shared" ref="AJ22:AJ85" si="23">IF(AI22="","",IF(AI22&gt;=$AB$12,"Yes",IF(AI22&lt;$AB$12,"NC")))</f>
        <v/>
      </c>
      <c r="AK22" s="419" t="str">
        <f t="shared" ref="AK22:AK85" si="24">IF($D22="","",IF(AN22="below",$J22,0))</f>
        <v/>
      </c>
      <c r="AL22" s="419" t="str">
        <f t="shared" ref="AL22:AL85" si="25">IF($D22="","",$G22/$J22)</f>
        <v/>
      </c>
      <c r="AM22" s="420" t="str">
        <f t="shared" ref="AM22:AM85" si="26">IF(AL22="","",IF(AL22&lt;=$AB$13,"Yes",IF(AL22&gt;$AB$13,"NC")))</f>
        <v/>
      </c>
      <c r="AN22" s="421" t="str">
        <f t="shared" ref="AN22:AN85" si="27">IF($B22="","",IF(BX22&gt;$F$16,"above","below"))</f>
        <v/>
      </c>
      <c r="AO22" s="422" t="str">
        <f t="shared" ref="AO22:AO85" si="28">IF(AN22="","",IF(AN22="below",$H22,""))</f>
        <v/>
      </c>
      <c r="AP22" s="419" t="str">
        <f t="shared" ref="AP22:AP85" si="29">IF($AN22="","",IF($AN22="above","",$H22/$G22))</f>
        <v/>
      </c>
      <c r="AQ22" s="420" t="str">
        <f t="shared" ref="AQ22:AQ85" si="30">IF(AP22="","",IF(AP22&gt;$AB$11,"Yes",IF(AP22&lt;$AB$11,"NC")))</f>
        <v/>
      </c>
      <c r="AR22" s="422" t="str">
        <f t="shared" ref="AR22:AR85" si="31">IF($AN22="","",IF($AN22="above","",$I22))</f>
        <v/>
      </c>
      <c r="AS22" s="419" t="str">
        <f t="shared" ref="AS22:AS85" si="32">IF($AN22="","",IF($AN22="above","",$I22/$G22))</f>
        <v/>
      </c>
      <c r="AT22" s="420" t="str">
        <f t="shared" ref="AT22:AT85" si="33">IF(AN22="","",IF(($I22/$G22&gt;$AB$12),"Yes",IF(($I22/$G22)&lt;$AB$12,"NC")))</f>
        <v/>
      </c>
      <c r="AU22" s="422" t="str">
        <f t="shared" ref="AU22:AU85" si="34">IF($AN22="","",IF($AN22="above","",$J22))</f>
        <v/>
      </c>
      <c r="AV22" s="419" t="str">
        <f t="shared" ref="AV22:AV85" si="35">IF($AN22="","",IF($AN22="above","",$G22/$J22))</f>
        <v/>
      </c>
      <c r="AW22" s="420" t="str">
        <f t="shared" ref="AW22:AW85" si="36">IF(AV22="","",IF(AV22&lt;=$AB$13,"Yes",IF(AV22&gt;$AB$13,"NC")))</f>
        <v/>
      </c>
      <c r="AX22" s="423"/>
      <c r="AY22" s="420" t="str">
        <f t="shared" ref="AY22:AY85" si="37">IF($D22="","",IF($AZ$18="","",IF(OR($AZ22&lt;$AY$18,$AZ22&gt;$BA$18),"NC","yes")))</f>
        <v/>
      </c>
      <c r="AZ22" s="420" t="str">
        <f t="shared" ref="AZ22:AZ85" si="38">IF($D22="","",$H22/$G22)</f>
        <v/>
      </c>
      <c r="BA22" s="424" t="str">
        <f t="shared" ref="BA22:BA85" si="39">IF($D22=0,"",IF(AY22="yes",($AZ22/$AZ$18),IF(OR($AZ22&lt;$AY$18,$AZ22&gt;$BA$18),($AZ22/$AZ$18))))</f>
        <v/>
      </c>
      <c r="BB22" s="425" t="str">
        <f t="shared" ref="BB22:BB85" si="40">IF($D22="","",IF($BC$18="","",IF(OR($BC22&lt;$BB$18,$BC22&gt;$BD$18),"NC","yes")))</f>
        <v/>
      </c>
      <c r="BC22" s="426" t="str">
        <f t="shared" ref="BC22:BC85" si="41">IF($D22="","",$I22/$G22)</f>
        <v/>
      </c>
      <c r="BD22" s="424" t="str">
        <f t="shared" ref="BD22:BD85" si="42">IF($D22=0,"",IF(BB22="yes",($BC22/$BC$18),IF(OR($BC22&gt;$BB$18,$BC22&lt;$BD$18),($BC22/$BC$18))))</f>
        <v/>
      </c>
      <c r="BE22" s="425" t="str">
        <f t="shared" ref="BE22:BE85" si="43">IF($D22="","",IF($BF$18="","",IF(OR($BF22&lt;$BE$18,BF22&gt;$BG$18),"NC","yes")))</f>
        <v/>
      </c>
      <c r="BF22" s="426" t="str">
        <f t="shared" ref="BF22:BF85" si="44">IF($D22="","",$G22/$J22)</f>
        <v/>
      </c>
      <c r="BG22" s="424" t="str">
        <f t="shared" ref="BG22:BG85" si="45">IF($D22="","",IF(BE22="yes",(BF22/BF$18),IF(OR(BF22&lt;$U$18,BF22&gt;BG$18),(BF22/BF$18))))</f>
        <v/>
      </c>
      <c r="BH22" s="427" t="str">
        <f t="shared" ref="BH22:BH85" si="46">IF(G22&gt; 0,F22/G22,"")</f>
        <v/>
      </c>
      <c r="BI22" s="348" t="str">
        <f t="shared" ref="BI22:BI85" si="47">IF(BH22="","",IF(AN22="below","",IF($BY$17="Y","",IF(AF22&gt;$AB$11,"Yes",IF(AF22&lt;$AB$11,"NC")))))</f>
        <v/>
      </c>
      <c r="BJ22" s="348" t="str">
        <f t="shared" ref="BJ22:BJ85" si="48">IF(BH22="","",IF(AN22="below","",IF($BY$17="Y","",IF(($I22/$G22)&gt;=$AB$12,"Yes",IF(($I22/$G22)&lt;$AB$12,"NC")))))</f>
        <v/>
      </c>
      <c r="BK22" s="486" t="str">
        <f t="shared" ref="BK22:BK85" si="49">IF(BH22="","",IF(AN22="below","",IF($BY$17="Y","",IF(AL22&lt;=$AB$13,"Yes",IF(AL22&gt;$AB$13,"NC")))))</f>
        <v/>
      </c>
      <c r="BL22" s="349" t="str">
        <f>IF(AN22="below","",IF($D22="","",IF($AZ$18="","",IF(OR($AZ22&lt;$AY$18,$AZ22&gt;$BA$18),"NC","yes"))))</f>
        <v/>
      </c>
      <c r="BM22" s="135" t="str">
        <f>IF(AN22="below","",IF($D22="","",$H22/$G22))</f>
        <v/>
      </c>
      <c r="BN22" s="136" t="str">
        <f>IF(AN22="below","",IF($D22=0,"",IF(BL22="yes",($AZ22/$AZ$18),IF(OR($AZ22&lt;$AY$18,$AZ22&gt;$BA$18),($AZ22/$AZ$18)))))</f>
        <v/>
      </c>
      <c r="BO22" s="137" t="str">
        <f>IF(AN22="below","",IF($D22="","",IF($BC$18="","",IF(OR($BC22&lt;$BB$18,$BC22&gt;$BD$18),"NC","yes"))))</f>
        <v/>
      </c>
      <c r="BP22" s="135" t="str">
        <f>IF(AN22="below","",IF($D22="","",$I22/$G22))</f>
        <v/>
      </c>
      <c r="BQ22" s="136" t="str">
        <f>IF(AN22="below","",IF($D22=0,"",IF(BO22="yes",($BC22/$BC$18),IF(OR($BC22&gt;$BB$18,$BC22&lt;$BD$18),($BC22/$BC$18)))))</f>
        <v/>
      </c>
      <c r="BR22" s="137" t="str">
        <f>IF(AN22="below","",IF($D22="","",IF($BF$18="","",IF(OR($BF22&lt;$BE$18,BS22&gt;$BG$18),"NC","yes"))))</f>
        <v/>
      </c>
      <c r="BS22" s="135" t="str">
        <f>IF(AN22="below","",IF($D22="","",$G22/$J22))</f>
        <v/>
      </c>
      <c r="BT22" s="140" t="str">
        <f>IF(AN22="below","",IF($D22="","",IF(BR22="yes",(BS22/BS$18),IF(OR(BS22&lt;$U$18,BS22&gt;BT$18),(BS22/BS$18)))))</f>
        <v/>
      </c>
      <c r="BU22" s="348" t="str">
        <f t="shared" ref="BU22:BU85" si="50">IF($BY$17="N","",$AY22)</f>
        <v/>
      </c>
      <c r="BV22" s="348" t="str">
        <f t="shared" ref="BV22:BV85" si="51">IF($BY$17="N","",$BB22)</f>
        <v/>
      </c>
      <c r="BW22" s="348" t="str">
        <f t="shared" ref="BW22:BW85" si="52">IF($BY$17="N","",$BE22)</f>
        <v/>
      </c>
      <c r="BX22" s="350" t="str">
        <f t="shared" ref="BX22:BX85" si="53">IF(F22&gt;0,F22/G22,"")</f>
        <v/>
      </c>
      <c r="BY22" s="351" t="str">
        <f t="shared" ref="BY22:BY85" si="54">IF(BX22="","",IF(BX22&gt;$F$16,"above","below"))</f>
        <v/>
      </c>
    </row>
    <row r="23" spans="1:77" s="7" customFormat="1" ht="15.6" x14ac:dyDescent="0.3">
      <c r="A23" s="141">
        <v>2</v>
      </c>
      <c r="B23" s="333"/>
      <c r="C23" s="22"/>
      <c r="D23" s="754"/>
      <c r="E23" s="756"/>
      <c r="F23" s="758"/>
      <c r="G23" s="49"/>
      <c r="H23" s="334"/>
      <c r="I23" s="334"/>
      <c r="J23" s="335"/>
      <c r="K23" s="336"/>
      <c r="L23" s="38" t="str">
        <f t="shared" si="0"/>
        <v/>
      </c>
      <c r="M23" s="38" t="str">
        <f t="shared" si="1"/>
        <v/>
      </c>
      <c r="N23" s="38" t="str">
        <f t="shared" si="2"/>
        <v/>
      </c>
      <c r="O23" s="39" t="str">
        <f t="shared" si="3"/>
        <v/>
      </c>
      <c r="P23" s="40" t="str">
        <f t="shared" ref="P23:P86" si="55">IF($D23="","",H23/$G23)</f>
        <v/>
      </c>
      <c r="Q23" s="77" t="str">
        <f t="shared" si="4"/>
        <v/>
      </c>
      <c r="R23" s="337" t="str">
        <f t="shared" si="5"/>
        <v/>
      </c>
      <c r="S23" s="40" t="str">
        <f t="shared" si="6"/>
        <v/>
      </c>
      <c r="T23" s="77" t="str">
        <f t="shared" si="7"/>
        <v/>
      </c>
      <c r="U23" s="337" t="str">
        <f t="shared" si="8"/>
        <v/>
      </c>
      <c r="V23" s="40" t="str">
        <f t="shared" si="9"/>
        <v/>
      </c>
      <c r="W23" s="77" t="str">
        <f t="shared" si="10"/>
        <v/>
      </c>
      <c r="X23" s="41" t="str">
        <f t="shared" si="11"/>
        <v/>
      </c>
      <c r="Y23" s="41" t="str">
        <f t="shared" si="12"/>
        <v/>
      </c>
      <c r="Z23" s="41" t="str">
        <f t="shared" si="13"/>
        <v/>
      </c>
      <c r="AA23" s="42" t="str">
        <f t="shared" si="14"/>
        <v/>
      </c>
      <c r="AB23" s="338">
        <f t="shared" si="15"/>
        <v>0</v>
      </c>
      <c r="AC23" s="338" t="str">
        <f t="shared" si="16"/>
        <v/>
      </c>
      <c r="AD23" s="338" t="str">
        <f t="shared" si="17"/>
        <v/>
      </c>
      <c r="AE23" s="339" t="str">
        <f t="shared" si="18"/>
        <v/>
      </c>
      <c r="AF23" s="339" t="str">
        <f t="shared" si="19"/>
        <v/>
      </c>
      <c r="AG23" s="340" t="str">
        <f t="shared" si="20"/>
        <v/>
      </c>
      <c r="AH23" s="339" t="str">
        <f t="shared" si="21"/>
        <v/>
      </c>
      <c r="AI23" s="339" t="str">
        <f t="shared" si="22"/>
        <v/>
      </c>
      <c r="AJ23" s="340" t="str">
        <f t="shared" si="23"/>
        <v/>
      </c>
      <c r="AK23" s="339" t="str">
        <f t="shared" si="24"/>
        <v/>
      </c>
      <c r="AL23" s="339" t="str">
        <f t="shared" si="25"/>
        <v/>
      </c>
      <c r="AM23" s="340" t="str">
        <f t="shared" si="26"/>
        <v/>
      </c>
      <c r="AN23" s="341" t="str">
        <f t="shared" si="27"/>
        <v/>
      </c>
      <c r="AO23" s="342" t="str">
        <f t="shared" si="28"/>
        <v/>
      </c>
      <c r="AP23" s="339" t="str">
        <f t="shared" si="29"/>
        <v/>
      </c>
      <c r="AQ23" s="340" t="str">
        <f t="shared" si="30"/>
        <v/>
      </c>
      <c r="AR23" s="342" t="str">
        <f t="shared" si="31"/>
        <v/>
      </c>
      <c r="AS23" s="339" t="str">
        <f t="shared" si="32"/>
        <v/>
      </c>
      <c r="AT23" s="340" t="str">
        <f t="shared" si="33"/>
        <v/>
      </c>
      <c r="AU23" s="342" t="str">
        <f t="shared" si="34"/>
        <v/>
      </c>
      <c r="AV23" s="339" t="str">
        <f t="shared" si="35"/>
        <v/>
      </c>
      <c r="AW23" s="340" t="str">
        <f t="shared" si="36"/>
        <v/>
      </c>
      <c r="AX23" s="343"/>
      <c r="AY23" s="340" t="str">
        <f t="shared" si="37"/>
        <v/>
      </c>
      <c r="AZ23" s="340" t="str">
        <f t="shared" si="38"/>
        <v/>
      </c>
      <c r="BA23" s="344" t="str">
        <f t="shared" si="39"/>
        <v/>
      </c>
      <c r="BB23" s="345" t="str">
        <f t="shared" si="40"/>
        <v/>
      </c>
      <c r="BC23" s="346" t="str">
        <f t="shared" si="41"/>
        <v/>
      </c>
      <c r="BD23" s="344" t="str">
        <f t="shared" si="42"/>
        <v/>
      </c>
      <c r="BE23" s="345" t="str">
        <f t="shared" si="43"/>
        <v/>
      </c>
      <c r="BF23" s="346" t="str">
        <f t="shared" si="44"/>
        <v/>
      </c>
      <c r="BG23" s="344" t="str">
        <f t="shared" si="45"/>
        <v/>
      </c>
      <c r="BH23" s="347" t="str">
        <f t="shared" si="46"/>
        <v/>
      </c>
      <c r="BI23" s="348" t="str">
        <f t="shared" si="47"/>
        <v/>
      </c>
      <c r="BJ23" s="348" t="str">
        <f t="shared" si="48"/>
        <v/>
      </c>
      <c r="BK23" s="486" t="str">
        <f t="shared" si="49"/>
        <v/>
      </c>
      <c r="BL23" s="349" t="str">
        <f t="shared" ref="BL23:BL86" si="56">IF(AN23="below","",IF($D23="","",IF($AZ$18="","",IF(OR($AZ23&lt;$AY$18,$AZ23&gt;$BA$18),"NC","yes"))))</f>
        <v/>
      </c>
      <c r="BM23" s="135" t="str">
        <f t="shared" ref="BM23:BM86" si="57">IF(AN23="below","",IF($D23="","",$H23/$G23))</f>
        <v/>
      </c>
      <c r="BN23" s="136" t="str">
        <f t="shared" ref="BN23:BN86" si="58">IF(AN23="below","",IF($D23=0,"",IF(BL23="yes",($AZ23/$AZ$18),IF(OR($AZ23&lt;$AY$18,$AZ23&gt;$BA$18),($AZ23/$AZ$18)))))</f>
        <v/>
      </c>
      <c r="BO23" s="137" t="str">
        <f t="shared" ref="BO23:BO86" si="59">IF(AN23="below","",IF($D23="","",IF($BC$18="","",IF(OR($BC23&lt;$BB$18,$BC23&gt;$BD$18),"NC","yes"))))</f>
        <v/>
      </c>
      <c r="BP23" s="135" t="str">
        <f t="shared" ref="BP23:BP86" si="60">IF(AN23="below","",IF($D23="","",$I23/$G23))</f>
        <v/>
      </c>
      <c r="BQ23" s="136" t="str">
        <f t="shared" ref="BQ23:BQ86" si="61">IF(AN23="below","",IF($D23=0,"",IF(BO23="yes",($BC23/$BC$18),IF(OR($BC23&gt;$BB$18,$BC23&lt;$BD$18),($BC23/$BC$18)))))</f>
        <v/>
      </c>
      <c r="BR23" s="137" t="str">
        <f t="shared" ref="BR23:BR86" si="62">IF(AN23="below","",IF($D23="","",IF($BF$18="","",IF(OR($BF23&lt;$BE$18,BS23&gt;$BG$18),"NC","yes"))))</f>
        <v/>
      </c>
      <c r="BS23" s="135" t="str">
        <f t="shared" ref="BS23:BS86" si="63">IF(AN23="below","",IF($D23="","",$G23/$J23))</f>
        <v/>
      </c>
      <c r="BT23" s="140" t="str">
        <f t="shared" ref="BT23:BT86" si="64">IF(AN23="below","",IF($D23="","",IF(BR23="yes",(BS23/BS$18),IF(OR(BS23&lt;$U$18,BS23&gt;BT$18),(BS23/BS$18)))))</f>
        <v/>
      </c>
      <c r="BU23" s="348" t="str">
        <f t="shared" si="50"/>
        <v/>
      </c>
      <c r="BV23" s="348" t="str">
        <f t="shared" si="51"/>
        <v/>
      </c>
      <c r="BW23" s="348" t="str">
        <f t="shared" si="52"/>
        <v/>
      </c>
      <c r="BX23" s="350" t="str">
        <f t="shared" si="53"/>
        <v/>
      </c>
      <c r="BY23" s="351" t="str">
        <f t="shared" si="54"/>
        <v/>
      </c>
    </row>
    <row r="24" spans="1:77" s="7" customFormat="1" ht="15.6" x14ac:dyDescent="0.3">
      <c r="A24" s="141">
        <v>3</v>
      </c>
      <c r="B24" s="333"/>
      <c r="C24" s="22"/>
      <c r="D24" s="754"/>
      <c r="E24" s="756"/>
      <c r="F24" s="758"/>
      <c r="G24" s="49"/>
      <c r="H24" s="334"/>
      <c r="I24" s="334"/>
      <c r="J24" s="335"/>
      <c r="K24" s="336"/>
      <c r="L24" s="38" t="str">
        <f t="shared" si="0"/>
        <v/>
      </c>
      <c r="M24" s="38" t="str">
        <f t="shared" si="1"/>
        <v/>
      </c>
      <c r="N24" s="38" t="str">
        <f t="shared" si="2"/>
        <v/>
      </c>
      <c r="O24" s="39" t="str">
        <f t="shared" si="3"/>
        <v/>
      </c>
      <c r="P24" s="40" t="str">
        <f t="shared" si="55"/>
        <v/>
      </c>
      <c r="Q24" s="77" t="str">
        <f t="shared" si="4"/>
        <v/>
      </c>
      <c r="R24" s="337" t="str">
        <f t="shared" si="5"/>
        <v/>
      </c>
      <c r="S24" s="40" t="str">
        <f t="shared" si="6"/>
        <v/>
      </c>
      <c r="T24" s="77" t="str">
        <f t="shared" si="7"/>
        <v/>
      </c>
      <c r="U24" s="337" t="str">
        <f t="shared" si="8"/>
        <v/>
      </c>
      <c r="V24" s="40" t="str">
        <f t="shared" si="9"/>
        <v/>
      </c>
      <c r="W24" s="77" t="str">
        <f t="shared" si="10"/>
        <v/>
      </c>
      <c r="X24" s="41" t="str">
        <f t="shared" si="11"/>
        <v/>
      </c>
      <c r="Y24" s="41" t="str">
        <f t="shared" si="12"/>
        <v/>
      </c>
      <c r="Z24" s="41" t="str">
        <f t="shared" si="13"/>
        <v/>
      </c>
      <c r="AA24" s="42" t="str">
        <f t="shared" si="14"/>
        <v/>
      </c>
      <c r="AB24" s="338">
        <f t="shared" si="15"/>
        <v>0</v>
      </c>
      <c r="AC24" s="338" t="str">
        <f t="shared" si="16"/>
        <v/>
      </c>
      <c r="AD24" s="338" t="str">
        <f t="shared" si="17"/>
        <v/>
      </c>
      <c r="AE24" s="339" t="str">
        <f t="shared" si="18"/>
        <v/>
      </c>
      <c r="AF24" s="339" t="str">
        <f t="shared" si="19"/>
        <v/>
      </c>
      <c r="AG24" s="340" t="str">
        <f t="shared" si="20"/>
        <v/>
      </c>
      <c r="AH24" s="339" t="str">
        <f t="shared" si="21"/>
        <v/>
      </c>
      <c r="AI24" s="339" t="str">
        <f t="shared" si="22"/>
        <v/>
      </c>
      <c r="AJ24" s="340" t="str">
        <f t="shared" si="23"/>
        <v/>
      </c>
      <c r="AK24" s="339" t="str">
        <f t="shared" si="24"/>
        <v/>
      </c>
      <c r="AL24" s="339" t="str">
        <f t="shared" si="25"/>
        <v/>
      </c>
      <c r="AM24" s="340" t="str">
        <f t="shared" si="26"/>
        <v/>
      </c>
      <c r="AN24" s="341" t="str">
        <f t="shared" si="27"/>
        <v/>
      </c>
      <c r="AO24" s="342" t="str">
        <f t="shared" si="28"/>
        <v/>
      </c>
      <c r="AP24" s="339" t="str">
        <f t="shared" si="29"/>
        <v/>
      </c>
      <c r="AQ24" s="340" t="str">
        <f t="shared" si="30"/>
        <v/>
      </c>
      <c r="AR24" s="342" t="str">
        <f t="shared" si="31"/>
        <v/>
      </c>
      <c r="AS24" s="339" t="str">
        <f t="shared" si="32"/>
        <v/>
      </c>
      <c r="AT24" s="340" t="str">
        <f t="shared" si="33"/>
        <v/>
      </c>
      <c r="AU24" s="342" t="str">
        <f t="shared" si="34"/>
        <v/>
      </c>
      <c r="AV24" s="339" t="str">
        <f t="shared" si="35"/>
        <v/>
      </c>
      <c r="AW24" s="340" t="str">
        <f t="shared" si="36"/>
        <v/>
      </c>
      <c r="AX24" s="343"/>
      <c r="AY24" s="340" t="str">
        <f t="shared" si="37"/>
        <v/>
      </c>
      <c r="AZ24" s="340" t="str">
        <f t="shared" si="38"/>
        <v/>
      </c>
      <c r="BA24" s="344" t="str">
        <f t="shared" si="39"/>
        <v/>
      </c>
      <c r="BB24" s="345" t="str">
        <f t="shared" si="40"/>
        <v/>
      </c>
      <c r="BC24" s="346" t="str">
        <f t="shared" si="41"/>
        <v/>
      </c>
      <c r="BD24" s="344" t="str">
        <f t="shared" si="42"/>
        <v/>
      </c>
      <c r="BE24" s="345" t="str">
        <f t="shared" si="43"/>
        <v/>
      </c>
      <c r="BF24" s="346" t="str">
        <f t="shared" si="44"/>
        <v/>
      </c>
      <c r="BG24" s="344" t="str">
        <f t="shared" si="45"/>
        <v/>
      </c>
      <c r="BH24" s="347" t="str">
        <f t="shared" si="46"/>
        <v/>
      </c>
      <c r="BI24" s="348" t="str">
        <f t="shared" si="47"/>
        <v/>
      </c>
      <c r="BJ24" s="348" t="str">
        <f t="shared" si="48"/>
        <v/>
      </c>
      <c r="BK24" s="486" t="str">
        <f t="shared" si="49"/>
        <v/>
      </c>
      <c r="BL24" s="349" t="str">
        <f t="shared" si="56"/>
        <v/>
      </c>
      <c r="BM24" s="135" t="str">
        <f t="shared" si="57"/>
        <v/>
      </c>
      <c r="BN24" s="136" t="str">
        <f t="shared" si="58"/>
        <v/>
      </c>
      <c r="BO24" s="137" t="str">
        <f t="shared" si="59"/>
        <v/>
      </c>
      <c r="BP24" s="135" t="str">
        <f t="shared" si="60"/>
        <v/>
      </c>
      <c r="BQ24" s="136" t="str">
        <f t="shared" si="61"/>
        <v/>
      </c>
      <c r="BR24" s="137" t="str">
        <f t="shared" si="62"/>
        <v/>
      </c>
      <c r="BS24" s="135" t="str">
        <f t="shared" si="63"/>
        <v/>
      </c>
      <c r="BT24" s="140" t="str">
        <f t="shared" si="64"/>
        <v/>
      </c>
      <c r="BU24" s="348" t="str">
        <f t="shared" si="50"/>
        <v/>
      </c>
      <c r="BV24" s="348" t="str">
        <f t="shared" si="51"/>
        <v/>
      </c>
      <c r="BW24" s="348" t="str">
        <f t="shared" si="52"/>
        <v/>
      </c>
      <c r="BX24" s="350" t="str">
        <f t="shared" si="53"/>
        <v/>
      </c>
      <c r="BY24" s="351" t="str">
        <f t="shared" si="54"/>
        <v/>
      </c>
    </row>
    <row r="25" spans="1:77" s="7" customFormat="1" ht="15.6" x14ac:dyDescent="0.3">
      <c r="A25" s="141">
        <v>4</v>
      </c>
      <c r="B25" s="333"/>
      <c r="C25" s="22"/>
      <c r="D25" s="754"/>
      <c r="E25" s="756"/>
      <c r="F25" s="758"/>
      <c r="G25" s="49"/>
      <c r="H25" s="334"/>
      <c r="I25" s="334"/>
      <c r="J25" s="335"/>
      <c r="K25" s="336"/>
      <c r="L25" s="38" t="str">
        <f t="shared" si="0"/>
        <v/>
      </c>
      <c r="M25" s="38" t="str">
        <f t="shared" si="1"/>
        <v/>
      </c>
      <c r="N25" s="38" t="str">
        <f t="shared" si="2"/>
        <v/>
      </c>
      <c r="O25" s="39" t="str">
        <f t="shared" si="3"/>
        <v/>
      </c>
      <c r="P25" s="40" t="str">
        <f t="shared" si="55"/>
        <v/>
      </c>
      <c r="Q25" s="77" t="str">
        <f t="shared" si="4"/>
        <v/>
      </c>
      <c r="R25" s="337" t="str">
        <f t="shared" si="5"/>
        <v/>
      </c>
      <c r="S25" s="40" t="str">
        <f t="shared" si="6"/>
        <v/>
      </c>
      <c r="T25" s="77" t="str">
        <f t="shared" si="7"/>
        <v/>
      </c>
      <c r="U25" s="337" t="str">
        <f t="shared" si="8"/>
        <v/>
      </c>
      <c r="V25" s="40" t="str">
        <f t="shared" si="9"/>
        <v/>
      </c>
      <c r="W25" s="77" t="str">
        <f t="shared" si="10"/>
        <v/>
      </c>
      <c r="X25" s="41" t="str">
        <f t="shared" si="11"/>
        <v/>
      </c>
      <c r="Y25" s="41" t="str">
        <f t="shared" si="12"/>
        <v/>
      </c>
      <c r="Z25" s="41" t="str">
        <f t="shared" si="13"/>
        <v/>
      </c>
      <c r="AA25" s="42" t="str">
        <f t="shared" si="14"/>
        <v/>
      </c>
      <c r="AB25" s="338">
        <f t="shared" si="15"/>
        <v>0</v>
      </c>
      <c r="AC25" s="338" t="str">
        <f t="shared" si="16"/>
        <v/>
      </c>
      <c r="AD25" s="338" t="str">
        <f t="shared" si="17"/>
        <v/>
      </c>
      <c r="AE25" s="339" t="str">
        <f t="shared" si="18"/>
        <v/>
      </c>
      <c r="AF25" s="339" t="str">
        <f t="shared" si="19"/>
        <v/>
      </c>
      <c r="AG25" s="340" t="str">
        <f t="shared" si="20"/>
        <v/>
      </c>
      <c r="AH25" s="339" t="str">
        <f t="shared" si="21"/>
        <v/>
      </c>
      <c r="AI25" s="339" t="str">
        <f t="shared" si="22"/>
        <v/>
      </c>
      <c r="AJ25" s="340" t="str">
        <f t="shared" si="23"/>
        <v/>
      </c>
      <c r="AK25" s="339" t="str">
        <f t="shared" si="24"/>
        <v/>
      </c>
      <c r="AL25" s="339" t="str">
        <f t="shared" si="25"/>
        <v/>
      </c>
      <c r="AM25" s="340" t="str">
        <f t="shared" si="26"/>
        <v/>
      </c>
      <c r="AN25" s="341" t="str">
        <f t="shared" si="27"/>
        <v/>
      </c>
      <c r="AO25" s="342" t="str">
        <f t="shared" si="28"/>
        <v/>
      </c>
      <c r="AP25" s="339" t="str">
        <f t="shared" si="29"/>
        <v/>
      </c>
      <c r="AQ25" s="340" t="str">
        <f t="shared" si="30"/>
        <v/>
      </c>
      <c r="AR25" s="342" t="str">
        <f t="shared" si="31"/>
        <v/>
      </c>
      <c r="AS25" s="339" t="str">
        <f t="shared" si="32"/>
        <v/>
      </c>
      <c r="AT25" s="340" t="str">
        <f t="shared" si="33"/>
        <v/>
      </c>
      <c r="AU25" s="342" t="str">
        <f t="shared" si="34"/>
        <v/>
      </c>
      <c r="AV25" s="339" t="str">
        <f t="shared" si="35"/>
        <v/>
      </c>
      <c r="AW25" s="340" t="str">
        <f t="shared" si="36"/>
        <v/>
      </c>
      <c r="AX25" s="343"/>
      <c r="AY25" s="340" t="str">
        <f t="shared" si="37"/>
        <v/>
      </c>
      <c r="AZ25" s="340" t="str">
        <f t="shared" si="38"/>
        <v/>
      </c>
      <c r="BA25" s="344" t="str">
        <f t="shared" si="39"/>
        <v/>
      </c>
      <c r="BB25" s="345" t="str">
        <f t="shared" si="40"/>
        <v/>
      </c>
      <c r="BC25" s="346" t="str">
        <f t="shared" si="41"/>
        <v/>
      </c>
      <c r="BD25" s="344" t="str">
        <f t="shared" si="42"/>
        <v/>
      </c>
      <c r="BE25" s="345" t="str">
        <f t="shared" si="43"/>
        <v/>
      </c>
      <c r="BF25" s="346" t="str">
        <f t="shared" si="44"/>
        <v/>
      </c>
      <c r="BG25" s="344" t="str">
        <f t="shared" si="45"/>
        <v/>
      </c>
      <c r="BH25" s="347" t="str">
        <f t="shared" si="46"/>
        <v/>
      </c>
      <c r="BI25" s="348" t="str">
        <f t="shared" si="47"/>
        <v/>
      </c>
      <c r="BJ25" s="348" t="str">
        <f t="shared" si="48"/>
        <v/>
      </c>
      <c r="BK25" s="486" t="str">
        <f t="shared" si="49"/>
        <v/>
      </c>
      <c r="BL25" s="349" t="str">
        <f t="shared" si="56"/>
        <v/>
      </c>
      <c r="BM25" s="135" t="str">
        <f t="shared" si="57"/>
        <v/>
      </c>
      <c r="BN25" s="136" t="str">
        <f t="shared" si="58"/>
        <v/>
      </c>
      <c r="BO25" s="137" t="str">
        <f t="shared" si="59"/>
        <v/>
      </c>
      <c r="BP25" s="135" t="str">
        <f t="shared" si="60"/>
        <v/>
      </c>
      <c r="BQ25" s="136" t="str">
        <f t="shared" si="61"/>
        <v/>
      </c>
      <c r="BR25" s="137" t="str">
        <f t="shared" si="62"/>
        <v/>
      </c>
      <c r="BS25" s="135" t="str">
        <f t="shared" si="63"/>
        <v/>
      </c>
      <c r="BT25" s="140" t="str">
        <f t="shared" si="64"/>
        <v/>
      </c>
      <c r="BU25" s="348" t="str">
        <f t="shared" si="50"/>
        <v/>
      </c>
      <c r="BV25" s="348" t="str">
        <f t="shared" si="51"/>
        <v/>
      </c>
      <c r="BW25" s="348" t="str">
        <f t="shared" si="52"/>
        <v/>
      </c>
      <c r="BX25" s="350" t="str">
        <f t="shared" si="53"/>
        <v/>
      </c>
      <c r="BY25" s="351" t="str">
        <f t="shared" si="54"/>
        <v/>
      </c>
    </row>
    <row r="26" spans="1:77" s="5" customFormat="1" ht="15.6" x14ac:dyDescent="0.3">
      <c r="A26" s="141">
        <v>5</v>
      </c>
      <c r="B26" s="333"/>
      <c r="C26" s="22"/>
      <c r="D26" s="754"/>
      <c r="E26" s="756"/>
      <c r="F26" s="758"/>
      <c r="G26" s="49"/>
      <c r="H26" s="334"/>
      <c r="I26" s="334"/>
      <c r="J26" s="335"/>
      <c r="K26" s="336"/>
      <c r="L26" s="38" t="str">
        <f t="shared" si="0"/>
        <v/>
      </c>
      <c r="M26" s="38" t="str">
        <f t="shared" si="1"/>
        <v/>
      </c>
      <c r="N26" s="38" t="str">
        <f t="shared" si="2"/>
        <v/>
      </c>
      <c r="O26" s="39" t="str">
        <f t="shared" si="3"/>
        <v/>
      </c>
      <c r="P26" s="40" t="str">
        <f t="shared" si="55"/>
        <v/>
      </c>
      <c r="Q26" s="77" t="str">
        <f t="shared" si="4"/>
        <v/>
      </c>
      <c r="R26" s="337" t="str">
        <f t="shared" si="5"/>
        <v/>
      </c>
      <c r="S26" s="40" t="str">
        <f t="shared" si="6"/>
        <v/>
      </c>
      <c r="T26" s="77" t="str">
        <f t="shared" si="7"/>
        <v/>
      </c>
      <c r="U26" s="337" t="str">
        <f t="shared" si="8"/>
        <v/>
      </c>
      <c r="V26" s="40" t="str">
        <f t="shared" si="9"/>
        <v/>
      </c>
      <c r="W26" s="77" t="str">
        <f t="shared" si="10"/>
        <v/>
      </c>
      <c r="X26" s="41" t="str">
        <f t="shared" si="11"/>
        <v/>
      </c>
      <c r="Y26" s="41" t="str">
        <f t="shared" si="12"/>
        <v/>
      </c>
      <c r="Z26" s="41" t="str">
        <f t="shared" si="13"/>
        <v/>
      </c>
      <c r="AA26" s="42" t="str">
        <f t="shared" si="14"/>
        <v/>
      </c>
      <c r="AB26" s="338">
        <f t="shared" si="15"/>
        <v>0</v>
      </c>
      <c r="AC26" s="338" t="str">
        <f t="shared" si="16"/>
        <v/>
      </c>
      <c r="AD26" s="338" t="str">
        <f t="shared" si="17"/>
        <v/>
      </c>
      <c r="AE26" s="339" t="str">
        <f t="shared" si="18"/>
        <v/>
      </c>
      <c r="AF26" s="339" t="str">
        <f t="shared" si="19"/>
        <v/>
      </c>
      <c r="AG26" s="340" t="str">
        <f t="shared" si="20"/>
        <v/>
      </c>
      <c r="AH26" s="339" t="str">
        <f t="shared" si="21"/>
        <v/>
      </c>
      <c r="AI26" s="339" t="str">
        <f t="shared" si="22"/>
        <v/>
      </c>
      <c r="AJ26" s="340" t="str">
        <f t="shared" si="23"/>
        <v/>
      </c>
      <c r="AK26" s="339" t="str">
        <f t="shared" si="24"/>
        <v/>
      </c>
      <c r="AL26" s="339" t="str">
        <f t="shared" si="25"/>
        <v/>
      </c>
      <c r="AM26" s="340" t="str">
        <f t="shared" si="26"/>
        <v/>
      </c>
      <c r="AN26" s="341" t="str">
        <f t="shared" si="27"/>
        <v/>
      </c>
      <c r="AO26" s="342" t="str">
        <f t="shared" si="28"/>
        <v/>
      </c>
      <c r="AP26" s="339" t="str">
        <f t="shared" si="29"/>
        <v/>
      </c>
      <c r="AQ26" s="340" t="str">
        <f t="shared" si="30"/>
        <v/>
      </c>
      <c r="AR26" s="342" t="str">
        <f t="shared" si="31"/>
        <v/>
      </c>
      <c r="AS26" s="339" t="str">
        <f t="shared" si="32"/>
        <v/>
      </c>
      <c r="AT26" s="340" t="str">
        <f t="shared" si="33"/>
        <v/>
      </c>
      <c r="AU26" s="342" t="str">
        <f t="shared" si="34"/>
        <v/>
      </c>
      <c r="AV26" s="339" t="str">
        <f t="shared" si="35"/>
        <v/>
      </c>
      <c r="AW26" s="340" t="str">
        <f t="shared" si="36"/>
        <v/>
      </c>
      <c r="AX26" s="343"/>
      <c r="AY26" s="340" t="str">
        <f t="shared" si="37"/>
        <v/>
      </c>
      <c r="AZ26" s="340" t="str">
        <f t="shared" si="38"/>
        <v/>
      </c>
      <c r="BA26" s="344" t="str">
        <f t="shared" si="39"/>
        <v/>
      </c>
      <c r="BB26" s="345" t="str">
        <f t="shared" si="40"/>
        <v/>
      </c>
      <c r="BC26" s="346" t="str">
        <f t="shared" si="41"/>
        <v/>
      </c>
      <c r="BD26" s="344" t="str">
        <f t="shared" si="42"/>
        <v/>
      </c>
      <c r="BE26" s="345" t="str">
        <f t="shared" si="43"/>
        <v/>
      </c>
      <c r="BF26" s="346" t="str">
        <f t="shared" si="44"/>
        <v/>
      </c>
      <c r="BG26" s="344" t="str">
        <f t="shared" si="45"/>
        <v/>
      </c>
      <c r="BH26" s="347" t="str">
        <f t="shared" si="46"/>
        <v/>
      </c>
      <c r="BI26" s="348" t="str">
        <f t="shared" si="47"/>
        <v/>
      </c>
      <c r="BJ26" s="348" t="str">
        <f t="shared" si="48"/>
        <v/>
      </c>
      <c r="BK26" s="486" t="str">
        <f t="shared" si="49"/>
        <v/>
      </c>
      <c r="BL26" s="349" t="str">
        <f t="shared" si="56"/>
        <v/>
      </c>
      <c r="BM26" s="135" t="str">
        <f t="shared" si="57"/>
        <v/>
      </c>
      <c r="BN26" s="136" t="str">
        <f t="shared" si="58"/>
        <v/>
      </c>
      <c r="BO26" s="137" t="str">
        <f t="shared" si="59"/>
        <v/>
      </c>
      <c r="BP26" s="135" t="str">
        <f t="shared" si="60"/>
        <v/>
      </c>
      <c r="BQ26" s="136" t="str">
        <f t="shared" si="61"/>
        <v/>
      </c>
      <c r="BR26" s="137" t="str">
        <f t="shared" si="62"/>
        <v/>
      </c>
      <c r="BS26" s="135" t="str">
        <f t="shared" si="63"/>
        <v/>
      </c>
      <c r="BT26" s="140" t="str">
        <f t="shared" si="64"/>
        <v/>
      </c>
      <c r="BU26" s="348" t="str">
        <f t="shared" si="50"/>
        <v/>
      </c>
      <c r="BV26" s="348" t="str">
        <f t="shared" si="51"/>
        <v/>
      </c>
      <c r="BW26" s="348" t="str">
        <f t="shared" si="52"/>
        <v/>
      </c>
      <c r="BX26" s="350" t="str">
        <f t="shared" si="53"/>
        <v/>
      </c>
      <c r="BY26" s="351" t="str">
        <f t="shared" si="54"/>
        <v/>
      </c>
    </row>
    <row r="27" spans="1:77" s="5" customFormat="1" ht="15.6" x14ac:dyDescent="0.3">
      <c r="A27" s="141">
        <v>6</v>
      </c>
      <c r="B27" s="333"/>
      <c r="C27" s="22"/>
      <c r="D27" s="754"/>
      <c r="E27" s="756"/>
      <c r="F27" s="758"/>
      <c r="G27" s="49"/>
      <c r="H27" s="334"/>
      <c r="I27" s="334"/>
      <c r="J27" s="335"/>
      <c r="K27" s="336"/>
      <c r="L27" s="38" t="str">
        <f t="shared" si="0"/>
        <v/>
      </c>
      <c r="M27" s="38" t="str">
        <f t="shared" si="1"/>
        <v/>
      </c>
      <c r="N27" s="38" t="str">
        <f t="shared" si="2"/>
        <v/>
      </c>
      <c r="O27" s="39" t="str">
        <f t="shared" si="3"/>
        <v/>
      </c>
      <c r="P27" s="40" t="str">
        <f t="shared" si="55"/>
        <v/>
      </c>
      <c r="Q27" s="77" t="str">
        <f t="shared" si="4"/>
        <v/>
      </c>
      <c r="R27" s="337" t="str">
        <f t="shared" si="5"/>
        <v/>
      </c>
      <c r="S27" s="40" t="str">
        <f t="shared" si="6"/>
        <v/>
      </c>
      <c r="T27" s="77" t="str">
        <f t="shared" si="7"/>
        <v/>
      </c>
      <c r="U27" s="337" t="str">
        <f t="shared" si="8"/>
        <v/>
      </c>
      <c r="V27" s="40" t="str">
        <f t="shared" si="9"/>
        <v/>
      </c>
      <c r="W27" s="77" t="str">
        <f t="shared" si="10"/>
        <v/>
      </c>
      <c r="X27" s="41" t="str">
        <f t="shared" si="11"/>
        <v/>
      </c>
      <c r="Y27" s="41" t="str">
        <f t="shared" si="12"/>
        <v/>
      </c>
      <c r="Z27" s="41" t="str">
        <f t="shared" si="13"/>
        <v/>
      </c>
      <c r="AA27" s="42" t="str">
        <f t="shared" si="14"/>
        <v/>
      </c>
      <c r="AB27" s="338">
        <f t="shared" si="15"/>
        <v>0</v>
      </c>
      <c r="AC27" s="338" t="str">
        <f t="shared" si="16"/>
        <v/>
      </c>
      <c r="AD27" s="338" t="str">
        <f t="shared" si="17"/>
        <v/>
      </c>
      <c r="AE27" s="339" t="str">
        <f t="shared" si="18"/>
        <v/>
      </c>
      <c r="AF27" s="339" t="str">
        <f t="shared" si="19"/>
        <v/>
      </c>
      <c r="AG27" s="340" t="str">
        <f t="shared" si="20"/>
        <v/>
      </c>
      <c r="AH27" s="339" t="str">
        <f t="shared" si="21"/>
        <v/>
      </c>
      <c r="AI27" s="339" t="str">
        <f t="shared" si="22"/>
        <v/>
      </c>
      <c r="AJ27" s="340" t="str">
        <f t="shared" si="23"/>
        <v/>
      </c>
      <c r="AK27" s="339" t="str">
        <f t="shared" si="24"/>
        <v/>
      </c>
      <c r="AL27" s="339" t="str">
        <f t="shared" si="25"/>
        <v/>
      </c>
      <c r="AM27" s="340" t="str">
        <f t="shared" si="26"/>
        <v/>
      </c>
      <c r="AN27" s="341" t="str">
        <f t="shared" si="27"/>
        <v/>
      </c>
      <c r="AO27" s="342" t="str">
        <f t="shared" si="28"/>
        <v/>
      </c>
      <c r="AP27" s="339" t="str">
        <f t="shared" si="29"/>
        <v/>
      </c>
      <c r="AQ27" s="340" t="str">
        <f t="shared" si="30"/>
        <v/>
      </c>
      <c r="AR27" s="342" t="str">
        <f t="shared" si="31"/>
        <v/>
      </c>
      <c r="AS27" s="339" t="str">
        <f t="shared" si="32"/>
        <v/>
      </c>
      <c r="AT27" s="340" t="str">
        <f t="shared" si="33"/>
        <v/>
      </c>
      <c r="AU27" s="342" t="str">
        <f t="shared" si="34"/>
        <v/>
      </c>
      <c r="AV27" s="339" t="str">
        <f t="shared" si="35"/>
        <v/>
      </c>
      <c r="AW27" s="340" t="str">
        <f t="shared" si="36"/>
        <v/>
      </c>
      <c r="AX27" s="343"/>
      <c r="AY27" s="340" t="str">
        <f t="shared" si="37"/>
        <v/>
      </c>
      <c r="AZ27" s="340" t="str">
        <f t="shared" si="38"/>
        <v/>
      </c>
      <c r="BA27" s="344" t="str">
        <f t="shared" si="39"/>
        <v/>
      </c>
      <c r="BB27" s="345" t="str">
        <f t="shared" si="40"/>
        <v/>
      </c>
      <c r="BC27" s="346" t="str">
        <f t="shared" si="41"/>
        <v/>
      </c>
      <c r="BD27" s="344" t="str">
        <f t="shared" si="42"/>
        <v/>
      </c>
      <c r="BE27" s="345" t="str">
        <f t="shared" si="43"/>
        <v/>
      </c>
      <c r="BF27" s="346" t="str">
        <f t="shared" si="44"/>
        <v/>
      </c>
      <c r="BG27" s="344" t="str">
        <f t="shared" si="45"/>
        <v/>
      </c>
      <c r="BH27" s="347" t="str">
        <f t="shared" si="46"/>
        <v/>
      </c>
      <c r="BI27" s="348" t="str">
        <f t="shared" si="47"/>
        <v/>
      </c>
      <c r="BJ27" s="348" t="str">
        <f t="shared" si="48"/>
        <v/>
      </c>
      <c r="BK27" s="486" t="str">
        <f t="shared" si="49"/>
        <v/>
      </c>
      <c r="BL27" s="349" t="str">
        <f t="shared" si="56"/>
        <v/>
      </c>
      <c r="BM27" s="135" t="str">
        <f t="shared" si="57"/>
        <v/>
      </c>
      <c r="BN27" s="136" t="str">
        <f t="shared" si="58"/>
        <v/>
      </c>
      <c r="BO27" s="137" t="str">
        <f t="shared" si="59"/>
        <v/>
      </c>
      <c r="BP27" s="135" t="str">
        <f t="shared" si="60"/>
        <v/>
      </c>
      <c r="BQ27" s="136" t="str">
        <f t="shared" si="61"/>
        <v/>
      </c>
      <c r="BR27" s="137" t="str">
        <f t="shared" si="62"/>
        <v/>
      </c>
      <c r="BS27" s="135" t="str">
        <f t="shared" si="63"/>
        <v/>
      </c>
      <c r="BT27" s="140" t="str">
        <f t="shared" si="64"/>
        <v/>
      </c>
      <c r="BU27" s="348" t="str">
        <f t="shared" si="50"/>
        <v/>
      </c>
      <c r="BV27" s="348" t="str">
        <f t="shared" si="51"/>
        <v/>
      </c>
      <c r="BW27" s="348" t="str">
        <f t="shared" si="52"/>
        <v/>
      </c>
      <c r="BX27" s="350" t="str">
        <f t="shared" si="53"/>
        <v/>
      </c>
      <c r="BY27" s="351" t="str">
        <f t="shared" si="54"/>
        <v/>
      </c>
    </row>
    <row r="28" spans="1:77" s="5" customFormat="1" ht="15.6" x14ac:dyDescent="0.3">
      <c r="A28" s="141">
        <v>7</v>
      </c>
      <c r="B28" s="333"/>
      <c r="C28" s="22"/>
      <c r="D28" s="754"/>
      <c r="E28" s="756"/>
      <c r="F28" s="758"/>
      <c r="G28" s="49"/>
      <c r="H28" s="334"/>
      <c r="I28" s="334"/>
      <c r="J28" s="335"/>
      <c r="K28" s="336"/>
      <c r="L28" s="38" t="str">
        <f t="shared" si="0"/>
        <v/>
      </c>
      <c r="M28" s="38" t="str">
        <f t="shared" si="1"/>
        <v/>
      </c>
      <c r="N28" s="38" t="str">
        <f t="shared" si="2"/>
        <v/>
      </c>
      <c r="O28" s="39" t="str">
        <f t="shared" si="3"/>
        <v/>
      </c>
      <c r="P28" s="40" t="str">
        <f t="shared" si="55"/>
        <v/>
      </c>
      <c r="Q28" s="77" t="str">
        <f t="shared" si="4"/>
        <v/>
      </c>
      <c r="R28" s="337" t="str">
        <f t="shared" si="5"/>
        <v/>
      </c>
      <c r="S28" s="40" t="str">
        <f t="shared" si="6"/>
        <v/>
      </c>
      <c r="T28" s="77" t="str">
        <f t="shared" si="7"/>
        <v/>
      </c>
      <c r="U28" s="337" t="str">
        <f t="shared" si="8"/>
        <v/>
      </c>
      <c r="V28" s="40" t="str">
        <f t="shared" si="9"/>
        <v/>
      </c>
      <c r="W28" s="77" t="str">
        <f t="shared" si="10"/>
        <v/>
      </c>
      <c r="X28" s="41" t="str">
        <f t="shared" si="11"/>
        <v/>
      </c>
      <c r="Y28" s="41" t="str">
        <f t="shared" si="12"/>
        <v/>
      </c>
      <c r="Z28" s="41" t="str">
        <f t="shared" si="13"/>
        <v/>
      </c>
      <c r="AA28" s="42" t="str">
        <f t="shared" si="14"/>
        <v/>
      </c>
      <c r="AB28" s="338">
        <f t="shared" si="15"/>
        <v>0</v>
      </c>
      <c r="AC28" s="338" t="str">
        <f t="shared" si="16"/>
        <v/>
      </c>
      <c r="AD28" s="338" t="str">
        <f t="shared" si="17"/>
        <v/>
      </c>
      <c r="AE28" s="339" t="str">
        <f t="shared" si="18"/>
        <v/>
      </c>
      <c r="AF28" s="339" t="str">
        <f t="shared" si="19"/>
        <v/>
      </c>
      <c r="AG28" s="340" t="str">
        <f t="shared" si="20"/>
        <v/>
      </c>
      <c r="AH28" s="339" t="str">
        <f t="shared" si="21"/>
        <v/>
      </c>
      <c r="AI28" s="339" t="str">
        <f t="shared" si="22"/>
        <v/>
      </c>
      <c r="AJ28" s="340" t="str">
        <f t="shared" si="23"/>
        <v/>
      </c>
      <c r="AK28" s="339" t="str">
        <f t="shared" si="24"/>
        <v/>
      </c>
      <c r="AL28" s="339" t="str">
        <f t="shared" si="25"/>
        <v/>
      </c>
      <c r="AM28" s="340" t="str">
        <f t="shared" si="26"/>
        <v/>
      </c>
      <c r="AN28" s="341" t="str">
        <f t="shared" si="27"/>
        <v/>
      </c>
      <c r="AO28" s="342" t="str">
        <f t="shared" si="28"/>
        <v/>
      </c>
      <c r="AP28" s="339" t="str">
        <f t="shared" si="29"/>
        <v/>
      </c>
      <c r="AQ28" s="340" t="str">
        <f t="shared" si="30"/>
        <v/>
      </c>
      <c r="AR28" s="342" t="str">
        <f t="shared" si="31"/>
        <v/>
      </c>
      <c r="AS28" s="339" t="str">
        <f t="shared" si="32"/>
        <v/>
      </c>
      <c r="AT28" s="340" t="str">
        <f t="shared" si="33"/>
        <v/>
      </c>
      <c r="AU28" s="342" t="str">
        <f t="shared" si="34"/>
        <v/>
      </c>
      <c r="AV28" s="339" t="str">
        <f t="shared" si="35"/>
        <v/>
      </c>
      <c r="AW28" s="340" t="str">
        <f t="shared" si="36"/>
        <v/>
      </c>
      <c r="AX28" s="343"/>
      <c r="AY28" s="340" t="str">
        <f t="shared" si="37"/>
        <v/>
      </c>
      <c r="AZ28" s="340" t="str">
        <f t="shared" si="38"/>
        <v/>
      </c>
      <c r="BA28" s="344" t="str">
        <f t="shared" si="39"/>
        <v/>
      </c>
      <c r="BB28" s="345" t="str">
        <f t="shared" si="40"/>
        <v/>
      </c>
      <c r="BC28" s="346" t="str">
        <f t="shared" si="41"/>
        <v/>
      </c>
      <c r="BD28" s="344" t="str">
        <f t="shared" si="42"/>
        <v/>
      </c>
      <c r="BE28" s="345" t="str">
        <f t="shared" si="43"/>
        <v/>
      </c>
      <c r="BF28" s="346" t="str">
        <f t="shared" si="44"/>
        <v/>
      </c>
      <c r="BG28" s="344" t="str">
        <f t="shared" si="45"/>
        <v/>
      </c>
      <c r="BH28" s="347" t="str">
        <f t="shared" si="46"/>
        <v/>
      </c>
      <c r="BI28" s="348" t="str">
        <f t="shared" si="47"/>
        <v/>
      </c>
      <c r="BJ28" s="348" t="str">
        <f t="shared" si="48"/>
        <v/>
      </c>
      <c r="BK28" s="486" t="str">
        <f t="shared" si="49"/>
        <v/>
      </c>
      <c r="BL28" s="349" t="str">
        <f t="shared" si="56"/>
        <v/>
      </c>
      <c r="BM28" s="135" t="str">
        <f t="shared" si="57"/>
        <v/>
      </c>
      <c r="BN28" s="136" t="str">
        <f t="shared" si="58"/>
        <v/>
      </c>
      <c r="BO28" s="137" t="str">
        <f t="shared" si="59"/>
        <v/>
      </c>
      <c r="BP28" s="135" t="str">
        <f t="shared" si="60"/>
        <v/>
      </c>
      <c r="BQ28" s="136" t="str">
        <f t="shared" si="61"/>
        <v/>
      </c>
      <c r="BR28" s="137" t="str">
        <f t="shared" si="62"/>
        <v/>
      </c>
      <c r="BS28" s="135" t="str">
        <f t="shared" si="63"/>
        <v/>
      </c>
      <c r="BT28" s="140" t="str">
        <f t="shared" si="64"/>
        <v/>
      </c>
      <c r="BU28" s="348" t="str">
        <f t="shared" si="50"/>
        <v/>
      </c>
      <c r="BV28" s="348" t="str">
        <f t="shared" si="51"/>
        <v/>
      </c>
      <c r="BW28" s="348" t="str">
        <f t="shared" si="52"/>
        <v/>
      </c>
      <c r="BX28" s="350" t="str">
        <f t="shared" si="53"/>
        <v/>
      </c>
      <c r="BY28" s="351" t="str">
        <f t="shared" si="54"/>
        <v/>
      </c>
    </row>
    <row r="29" spans="1:77" s="5" customFormat="1" ht="15.6" x14ac:dyDescent="0.3">
      <c r="A29" s="141">
        <v>8</v>
      </c>
      <c r="B29" s="333"/>
      <c r="C29" s="22"/>
      <c r="D29" s="754"/>
      <c r="E29" s="756"/>
      <c r="F29" s="758"/>
      <c r="G29" s="49"/>
      <c r="H29" s="334"/>
      <c r="I29" s="334"/>
      <c r="J29" s="335"/>
      <c r="K29" s="336"/>
      <c r="L29" s="38" t="str">
        <f t="shared" si="0"/>
        <v/>
      </c>
      <c r="M29" s="38" t="str">
        <f t="shared" si="1"/>
        <v/>
      </c>
      <c r="N29" s="38" t="str">
        <f t="shared" si="2"/>
        <v/>
      </c>
      <c r="O29" s="39" t="str">
        <f t="shared" si="3"/>
        <v/>
      </c>
      <c r="P29" s="40" t="str">
        <f t="shared" si="55"/>
        <v/>
      </c>
      <c r="Q29" s="77" t="str">
        <f t="shared" si="4"/>
        <v/>
      </c>
      <c r="R29" s="337" t="str">
        <f t="shared" si="5"/>
        <v/>
      </c>
      <c r="S29" s="40" t="str">
        <f t="shared" si="6"/>
        <v/>
      </c>
      <c r="T29" s="77" t="str">
        <f t="shared" si="7"/>
        <v/>
      </c>
      <c r="U29" s="337" t="str">
        <f t="shared" si="8"/>
        <v/>
      </c>
      <c r="V29" s="40" t="str">
        <f t="shared" si="9"/>
        <v/>
      </c>
      <c r="W29" s="77" t="str">
        <f t="shared" si="10"/>
        <v/>
      </c>
      <c r="X29" s="41" t="str">
        <f t="shared" si="11"/>
        <v/>
      </c>
      <c r="Y29" s="41" t="str">
        <f t="shared" si="12"/>
        <v/>
      </c>
      <c r="Z29" s="41" t="str">
        <f t="shared" si="13"/>
        <v/>
      </c>
      <c r="AA29" s="42" t="str">
        <f t="shared" si="14"/>
        <v/>
      </c>
      <c r="AB29" s="338">
        <f t="shared" si="15"/>
        <v>0</v>
      </c>
      <c r="AC29" s="338" t="str">
        <f t="shared" si="16"/>
        <v/>
      </c>
      <c r="AD29" s="338" t="str">
        <f t="shared" si="17"/>
        <v/>
      </c>
      <c r="AE29" s="339" t="str">
        <f t="shared" si="18"/>
        <v/>
      </c>
      <c r="AF29" s="339" t="str">
        <f t="shared" si="19"/>
        <v/>
      </c>
      <c r="AG29" s="340" t="str">
        <f t="shared" si="20"/>
        <v/>
      </c>
      <c r="AH29" s="339" t="str">
        <f t="shared" si="21"/>
        <v/>
      </c>
      <c r="AI29" s="339" t="str">
        <f t="shared" si="22"/>
        <v/>
      </c>
      <c r="AJ29" s="340" t="str">
        <f t="shared" si="23"/>
        <v/>
      </c>
      <c r="AK29" s="339" t="str">
        <f t="shared" si="24"/>
        <v/>
      </c>
      <c r="AL29" s="339" t="str">
        <f t="shared" si="25"/>
        <v/>
      </c>
      <c r="AM29" s="340" t="str">
        <f t="shared" si="26"/>
        <v/>
      </c>
      <c r="AN29" s="341" t="str">
        <f t="shared" si="27"/>
        <v/>
      </c>
      <c r="AO29" s="342" t="str">
        <f t="shared" si="28"/>
        <v/>
      </c>
      <c r="AP29" s="339" t="str">
        <f t="shared" si="29"/>
        <v/>
      </c>
      <c r="AQ29" s="340" t="str">
        <f t="shared" si="30"/>
        <v/>
      </c>
      <c r="AR29" s="342" t="str">
        <f t="shared" si="31"/>
        <v/>
      </c>
      <c r="AS29" s="339" t="str">
        <f t="shared" si="32"/>
        <v/>
      </c>
      <c r="AT29" s="340" t="str">
        <f t="shared" si="33"/>
        <v/>
      </c>
      <c r="AU29" s="342" t="str">
        <f t="shared" si="34"/>
        <v/>
      </c>
      <c r="AV29" s="339" t="str">
        <f t="shared" si="35"/>
        <v/>
      </c>
      <c r="AW29" s="340" t="str">
        <f t="shared" si="36"/>
        <v/>
      </c>
      <c r="AX29" s="343"/>
      <c r="AY29" s="340" t="str">
        <f t="shared" si="37"/>
        <v/>
      </c>
      <c r="AZ29" s="340" t="str">
        <f t="shared" si="38"/>
        <v/>
      </c>
      <c r="BA29" s="344" t="str">
        <f t="shared" si="39"/>
        <v/>
      </c>
      <c r="BB29" s="345" t="str">
        <f t="shared" si="40"/>
        <v/>
      </c>
      <c r="BC29" s="346" t="str">
        <f t="shared" si="41"/>
        <v/>
      </c>
      <c r="BD29" s="344" t="str">
        <f t="shared" si="42"/>
        <v/>
      </c>
      <c r="BE29" s="345" t="str">
        <f t="shared" si="43"/>
        <v/>
      </c>
      <c r="BF29" s="346" t="str">
        <f t="shared" si="44"/>
        <v/>
      </c>
      <c r="BG29" s="344" t="str">
        <f t="shared" si="45"/>
        <v/>
      </c>
      <c r="BH29" s="347" t="str">
        <f t="shared" si="46"/>
        <v/>
      </c>
      <c r="BI29" s="348" t="str">
        <f t="shared" si="47"/>
        <v/>
      </c>
      <c r="BJ29" s="348" t="str">
        <f t="shared" si="48"/>
        <v/>
      </c>
      <c r="BK29" s="486" t="str">
        <f t="shared" si="49"/>
        <v/>
      </c>
      <c r="BL29" s="349" t="str">
        <f t="shared" si="56"/>
        <v/>
      </c>
      <c r="BM29" s="135" t="str">
        <f t="shared" si="57"/>
        <v/>
      </c>
      <c r="BN29" s="136" t="str">
        <f t="shared" si="58"/>
        <v/>
      </c>
      <c r="BO29" s="137" t="str">
        <f t="shared" si="59"/>
        <v/>
      </c>
      <c r="BP29" s="135" t="str">
        <f t="shared" si="60"/>
        <v/>
      </c>
      <c r="BQ29" s="136" t="str">
        <f t="shared" si="61"/>
        <v/>
      </c>
      <c r="BR29" s="137" t="str">
        <f t="shared" si="62"/>
        <v/>
      </c>
      <c r="BS29" s="135" t="str">
        <f t="shared" si="63"/>
        <v/>
      </c>
      <c r="BT29" s="140" t="str">
        <f t="shared" si="64"/>
        <v/>
      </c>
      <c r="BU29" s="348" t="str">
        <f t="shared" si="50"/>
        <v/>
      </c>
      <c r="BV29" s="348" t="str">
        <f t="shared" si="51"/>
        <v/>
      </c>
      <c r="BW29" s="348" t="str">
        <f t="shared" si="52"/>
        <v/>
      </c>
      <c r="BX29" s="350" t="str">
        <f t="shared" si="53"/>
        <v/>
      </c>
      <c r="BY29" s="351" t="str">
        <f t="shared" si="54"/>
        <v/>
      </c>
    </row>
    <row r="30" spans="1:77" s="5" customFormat="1" ht="15.6" x14ac:dyDescent="0.3">
      <c r="A30" s="141">
        <v>9</v>
      </c>
      <c r="B30" s="333"/>
      <c r="C30" s="22"/>
      <c r="D30" s="754"/>
      <c r="E30" s="756"/>
      <c r="F30" s="758"/>
      <c r="G30" s="49"/>
      <c r="H30" s="334"/>
      <c r="I30" s="334"/>
      <c r="J30" s="335"/>
      <c r="K30" s="336"/>
      <c r="L30" s="38" t="str">
        <f t="shared" si="0"/>
        <v/>
      </c>
      <c r="M30" s="38" t="str">
        <f t="shared" si="1"/>
        <v/>
      </c>
      <c r="N30" s="38" t="str">
        <f t="shared" si="2"/>
        <v/>
      </c>
      <c r="O30" s="39" t="str">
        <f t="shared" si="3"/>
        <v/>
      </c>
      <c r="P30" s="40" t="str">
        <f t="shared" si="55"/>
        <v/>
      </c>
      <c r="Q30" s="77" t="str">
        <f t="shared" si="4"/>
        <v/>
      </c>
      <c r="R30" s="337" t="str">
        <f t="shared" si="5"/>
        <v/>
      </c>
      <c r="S30" s="40" t="str">
        <f t="shared" si="6"/>
        <v/>
      </c>
      <c r="T30" s="77" t="str">
        <f t="shared" si="7"/>
        <v/>
      </c>
      <c r="U30" s="337" t="str">
        <f t="shared" si="8"/>
        <v/>
      </c>
      <c r="V30" s="40" t="str">
        <f t="shared" si="9"/>
        <v/>
      </c>
      <c r="W30" s="77" t="str">
        <f t="shared" si="10"/>
        <v/>
      </c>
      <c r="X30" s="41" t="str">
        <f t="shared" si="11"/>
        <v/>
      </c>
      <c r="Y30" s="41" t="str">
        <f t="shared" si="12"/>
        <v/>
      </c>
      <c r="Z30" s="41" t="str">
        <f t="shared" si="13"/>
        <v/>
      </c>
      <c r="AA30" s="42" t="str">
        <f t="shared" si="14"/>
        <v/>
      </c>
      <c r="AB30" s="338">
        <f t="shared" si="15"/>
        <v>0</v>
      </c>
      <c r="AC30" s="338" t="str">
        <f t="shared" si="16"/>
        <v/>
      </c>
      <c r="AD30" s="338" t="str">
        <f t="shared" si="17"/>
        <v/>
      </c>
      <c r="AE30" s="339" t="str">
        <f t="shared" si="18"/>
        <v/>
      </c>
      <c r="AF30" s="339" t="str">
        <f t="shared" si="19"/>
        <v/>
      </c>
      <c r="AG30" s="340" t="str">
        <f t="shared" si="20"/>
        <v/>
      </c>
      <c r="AH30" s="339" t="str">
        <f t="shared" si="21"/>
        <v/>
      </c>
      <c r="AI30" s="339" t="str">
        <f t="shared" si="22"/>
        <v/>
      </c>
      <c r="AJ30" s="340" t="str">
        <f t="shared" si="23"/>
        <v/>
      </c>
      <c r="AK30" s="339" t="str">
        <f t="shared" si="24"/>
        <v/>
      </c>
      <c r="AL30" s="339" t="str">
        <f t="shared" si="25"/>
        <v/>
      </c>
      <c r="AM30" s="340" t="str">
        <f t="shared" si="26"/>
        <v/>
      </c>
      <c r="AN30" s="341" t="str">
        <f t="shared" si="27"/>
        <v/>
      </c>
      <c r="AO30" s="342" t="str">
        <f t="shared" si="28"/>
        <v/>
      </c>
      <c r="AP30" s="339" t="str">
        <f t="shared" si="29"/>
        <v/>
      </c>
      <c r="AQ30" s="340" t="str">
        <f t="shared" si="30"/>
        <v/>
      </c>
      <c r="AR30" s="342" t="str">
        <f t="shared" si="31"/>
        <v/>
      </c>
      <c r="AS30" s="339" t="str">
        <f t="shared" si="32"/>
        <v/>
      </c>
      <c r="AT30" s="340" t="str">
        <f t="shared" si="33"/>
        <v/>
      </c>
      <c r="AU30" s="342" t="str">
        <f t="shared" si="34"/>
        <v/>
      </c>
      <c r="AV30" s="339" t="str">
        <f t="shared" si="35"/>
        <v/>
      </c>
      <c r="AW30" s="340" t="str">
        <f t="shared" si="36"/>
        <v/>
      </c>
      <c r="AX30" s="343"/>
      <c r="AY30" s="340" t="str">
        <f t="shared" si="37"/>
        <v/>
      </c>
      <c r="AZ30" s="340" t="str">
        <f t="shared" si="38"/>
        <v/>
      </c>
      <c r="BA30" s="344" t="str">
        <f t="shared" si="39"/>
        <v/>
      </c>
      <c r="BB30" s="345" t="str">
        <f t="shared" si="40"/>
        <v/>
      </c>
      <c r="BC30" s="346" t="str">
        <f t="shared" si="41"/>
        <v/>
      </c>
      <c r="BD30" s="344" t="str">
        <f t="shared" si="42"/>
        <v/>
      </c>
      <c r="BE30" s="345" t="str">
        <f t="shared" si="43"/>
        <v/>
      </c>
      <c r="BF30" s="346" t="str">
        <f t="shared" si="44"/>
        <v/>
      </c>
      <c r="BG30" s="344" t="str">
        <f t="shared" si="45"/>
        <v/>
      </c>
      <c r="BH30" s="347" t="str">
        <f t="shared" si="46"/>
        <v/>
      </c>
      <c r="BI30" s="348" t="str">
        <f t="shared" si="47"/>
        <v/>
      </c>
      <c r="BJ30" s="348" t="str">
        <f t="shared" si="48"/>
        <v/>
      </c>
      <c r="BK30" s="486" t="str">
        <f t="shared" si="49"/>
        <v/>
      </c>
      <c r="BL30" s="349" t="str">
        <f t="shared" si="56"/>
        <v/>
      </c>
      <c r="BM30" s="135" t="str">
        <f t="shared" si="57"/>
        <v/>
      </c>
      <c r="BN30" s="136" t="str">
        <f t="shared" si="58"/>
        <v/>
      </c>
      <c r="BO30" s="137" t="str">
        <f t="shared" si="59"/>
        <v/>
      </c>
      <c r="BP30" s="135" t="str">
        <f t="shared" si="60"/>
        <v/>
      </c>
      <c r="BQ30" s="136" t="str">
        <f t="shared" si="61"/>
        <v/>
      </c>
      <c r="BR30" s="137" t="str">
        <f t="shared" si="62"/>
        <v/>
      </c>
      <c r="BS30" s="135" t="str">
        <f t="shared" si="63"/>
        <v/>
      </c>
      <c r="BT30" s="140" t="str">
        <f t="shared" si="64"/>
        <v/>
      </c>
      <c r="BU30" s="348" t="str">
        <f t="shared" si="50"/>
        <v/>
      </c>
      <c r="BV30" s="348" t="str">
        <f t="shared" si="51"/>
        <v/>
      </c>
      <c r="BW30" s="348" t="str">
        <f t="shared" si="52"/>
        <v/>
      </c>
      <c r="BX30" s="350" t="str">
        <f t="shared" si="53"/>
        <v/>
      </c>
      <c r="BY30" s="351" t="str">
        <f t="shared" si="54"/>
        <v/>
      </c>
    </row>
    <row r="31" spans="1:77" s="5" customFormat="1" ht="15.6" x14ac:dyDescent="0.3">
      <c r="A31" s="141">
        <v>10</v>
      </c>
      <c r="B31" s="333"/>
      <c r="C31" s="22"/>
      <c r="D31" s="754"/>
      <c r="E31" s="756"/>
      <c r="F31" s="758"/>
      <c r="G31" s="49"/>
      <c r="H31" s="334"/>
      <c r="I31" s="334"/>
      <c r="J31" s="335"/>
      <c r="K31" s="336"/>
      <c r="L31" s="38" t="str">
        <f t="shared" si="0"/>
        <v/>
      </c>
      <c r="M31" s="38" t="str">
        <f t="shared" si="1"/>
        <v/>
      </c>
      <c r="N31" s="38" t="str">
        <f t="shared" si="2"/>
        <v/>
      </c>
      <c r="O31" s="39" t="str">
        <f t="shared" si="3"/>
        <v/>
      </c>
      <c r="P31" s="40" t="str">
        <f t="shared" si="55"/>
        <v/>
      </c>
      <c r="Q31" s="77" t="str">
        <f t="shared" si="4"/>
        <v/>
      </c>
      <c r="R31" s="337" t="str">
        <f t="shared" si="5"/>
        <v/>
      </c>
      <c r="S31" s="40" t="str">
        <f t="shared" si="6"/>
        <v/>
      </c>
      <c r="T31" s="77" t="str">
        <f t="shared" si="7"/>
        <v/>
      </c>
      <c r="U31" s="337" t="str">
        <f t="shared" si="8"/>
        <v/>
      </c>
      <c r="V31" s="40" t="str">
        <f t="shared" si="9"/>
        <v/>
      </c>
      <c r="W31" s="77" t="str">
        <f t="shared" si="10"/>
        <v/>
      </c>
      <c r="X31" s="41" t="str">
        <f t="shared" si="11"/>
        <v/>
      </c>
      <c r="Y31" s="41" t="str">
        <f t="shared" si="12"/>
        <v/>
      </c>
      <c r="Z31" s="41" t="str">
        <f t="shared" si="13"/>
        <v/>
      </c>
      <c r="AA31" s="42" t="str">
        <f t="shared" si="14"/>
        <v/>
      </c>
      <c r="AB31" s="338">
        <f t="shared" si="15"/>
        <v>0</v>
      </c>
      <c r="AC31" s="338" t="str">
        <f t="shared" si="16"/>
        <v/>
      </c>
      <c r="AD31" s="338" t="str">
        <f t="shared" si="17"/>
        <v/>
      </c>
      <c r="AE31" s="339" t="str">
        <f t="shared" si="18"/>
        <v/>
      </c>
      <c r="AF31" s="339" t="str">
        <f t="shared" si="19"/>
        <v/>
      </c>
      <c r="AG31" s="340" t="str">
        <f t="shared" si="20"/>
        <v/>
      </c>
      <c r="AH31" s="339" t="str">
        <f t="shared" si="21"/>
        <v/>
      </c>
      <c r="AI31" s="339" t="str">
        <f t="shared" si="22"/>
        <v/>
      </c>
      <c r="AJ31" s="340" t="str">
        <f t="shared" si="23"/>
        <v/>
      </c>
      <c r="AK31" s="339" t="str">
        <f t="shared" si="24"/>
        <v/>
      </c>
      <c r="AL31" s="339" t="str">
        <f t="shared" si="25"/>
        <v/>
      </c>
      <c r="AM31" s="340" t="str">
        <f t="shared" si="26"/>
        <v/>
      </c>
      <c r="AN31" s="341" t="str">
        <f t="shared" si="27"/>
        <v/>
      </c>
      <c r="AO31" s="342" t="str">
        <f t="shared" si="28"/>
        <v/>
      </c>
      <c r="AP31" s="339" t="str">
        <f t="shared" si="29"/>
        <v/>
      </c>
      <c r="AQ31" s="340" t="str">
        <f t="shared" si="30"/>
        <v/>
      </c>
      <c r="AR31" s="342" t="str">
        <f t="shared" si="31"/>
        <v/>
      </c>
      <c r="AS31" s="339" t="str">
        <f t="shared" si="32"/>
        <v/>
      </c>
      <c r="AT31" s="340" t="str">
        <f t="shared" si="33"/>
        <v/>
      </c>
      <c r="AU31" s="342" t="str">
        <f t="shared" si="34"/>
        <v/>
      </c>
      <c r="AV31" s="339" t="str">
        <f t="shared" si="35"/>
        <v/>
      </c>
      <c r="AW31" s="340" t="str">
        <f t="shared" si="36"/>
        <v/>
      </c>
      <c r="AX31" s="343"/>
      <c r="AY31" s="340" t="str">
        <f t="shared" si="37"/>
        <v/>
      </c>
      <c r="AZ31" s="340" t="str">
        <f t="shared" si="38"/>
        <v/>
      </c>
      <c r="BA31" s="344" t="str">
        <f t="shared" si="39"/>
        <v/>
      </c>
      <c r="BB31" s="345" t="str">
        <f t="shared" si="40"/>
        <v/>
      </c>
      <c r="BC31" s="346" t="str">
        <f t="shared" si="41"/>
        <v/>
      </c>
      <c r="BD31" s="344" t="str">
        <f t="shared" si="42"/>
        <v/>
      </c>
      <c r="BE31" s="345" t="str">
        <f t="shared" si="43"/>
        <v/>
      </c>
      <c r="BF31" s="346" t="str">
        <f t="shared" si="44"/>
        <v/>
      </c>
      <c r="BG31" s="344" t="str">
        <f t="shared" si="45"/>
        <v/>
      </c>
      <c r="BH31" s="347" t="str">
        <f t="shared" si="46"/>
        <v/>
      </c>
      <c r="BI31" s="348" t="str">
        <f t="shared" si="47"/>
        <v/>
      </c>
      <c r="BJ31" s="348" t="str">
        <f t="shared" si="48"/>
        <v/>
      </c>
      <c r="BK31" s="486" t="str">
        <f t="shared" si="49"/>
        <v/>
      </c>
      <c r="BL31" s="349" t="str">
        <f t="shared" si="56"/>
        <v/>
      </c>
      <c r="BM31" s="135" t="str">
        <f t="shared" si="57"/>
        <v/>
      </c>
      <c r="BN31" s="136" t="str">
        <f t="shared" si="58"/>
        <v/>
      </c>
      <c r="BO31" s="137" t="str">
        <f t="shared" si="59"/>
        <v/>
      </c>
      <c r="BP31" s="135" t="str">
        <f t="shared" si="60"/>
        <v/>
      </c>
      <c r="BQ31" s="136" t="str">
        <f t="shared" si="61"/>
        <v/>
      </c>
      <c r="BR31" s="137" t="str">
        <f t="shared" si="62"/>
        <v/>
      </c>
      <c r="BS31" s="135" t="str">
        <f t="shared" si="63"/>
        <v/>
      </c>
      <c r="BT31" s="140" t="str">
        <f t="shared" si="64"/>
        <v/>
      </c>
      <c r="BU31" s="348" t="str">
        <f t="shared" si="50"/>
        <v/>
      </c>
      <c r="BV31" s="348" t="str">
        <f t="shared" si="51"/>
        <v/>
      </c>
      <c r="BW31" s="348" t="str">
        <f t="shared" si="52"/>
        <v/>
      </c>
      <c r="BX31" s="350" t="str">
        <f t="shared" si="53"/>
        <v/>
      </c>
      <c r="BY31" s="351" t="str">
        <f t="shared" si="54"/>
        <v/>
      </c>
    </row>
    <row r="32" spans="1:77" s="5" customFormat="1" ht="15.6" x14ac:dyDescent="0.3">
      <c r="A32" s="141">
        <v>11</v>
      </c>
      <c r="B32" s="333"/>
      <c r="C32" s="22"/>
      <c r="D32" s="754"/>
      <c r="E32" s="756"/>
      <c r="F32" s="758"/>
      <c r="G32" s="49"/>
      <c r="H32" s="334"/>
      <c r="I32" s="334"/>
      <c r="J32" s="335"/>
      <c r="K32" s="336"/>
      <c r="L32" s="38" t="str">
        <f t="shared" si="0"/>
        <v/>
      </c>
      <c r="M32" s="38" t="str">
        <f t="shared" si="1"/>
        <v/>
      </c>
      <c r="N32" s="38" t="str">
        <f t="shared" si="2"/>
        <v/>
      </c>
      <c r="O32" s="39" t="str">
        <f t="shared" si="3"/>
        <v/>
      </c>
      <c r="P32" s="40" t="str">
        <f t="shared" si="55"/>
        <v/>
      </c>
      <c r="Q32" s="77" t="str">
        <f t="shared" si="4"/>
        <v/>
      </c>
      <c r="R32" s="337" t="str">
        <f t="shared" si="5"/>
        <v/>
      </c>
      <c r="S32" s="40" t="str">
        <f t="shared" si="6"/>
        <v/>
      </c>
      <c r="T32" s="77" t="str">
        <f t="shared" si="7"/>
        <v/>
      </c>
      <c r="U32" s="337" t="str">
        <f t="shared" si="8"/>
        <v/>
      </c>
      <c r="V32" s="40" t="str">
        <f t="shared" si="9"/>
        <v/>
      </c>
      <c r="W32" s="77" t="str">
        <f t="shared" si="10"/>
        <v/>
      </c>
      <c r="X32" s="41" t="str">
        <f t="shared" si="11"/>
        <v/>
      </c>
      <c r="Y32" s="41" t="str">
        <f t="shared" si="12"/>
        <v/>
      </c>
      <c r="Z32" s="41" t="str">
        <f t="shared" si="13"/>
        <v/>
      </c>
      <c r="AA32" s="42" t="str">
        <f t="shared" si="14"/>
        <v/>
      </c>
      <c r="AB32" s="338">
        <f t="shared" si="15"/>
        <v>0</v>
      </c>
      <c r="AC32" s="338" t="str">
        <f t="shared" si="16"/>
        <v/>
      </c>
      <c r="AD32" s="338" t="str">
        <f t="shared" si="17"/>
        <v/>
      </c>
      <c r="AE32" s="339" t="str">
        <f t="shared" si="18"/>
        <v/>
      </c>
      <c r="AF32" s="339" t="str">
        <f t="shared" si="19"/>
        <v/>
      </c>
      <c r="AG32" s="340" t="str">
        <f t="shared" si="20"/>
        <v/>
      </c>
      <c r="AH32" s="339" t="str">
        <f t="shared" si="21"/>
        <v/>
      </c>
      <c r="AI32" s="339" t="str">
        <f t="shared" si="22"/>
        <v/>
      </c>
      <c r="AJ32" s="340" t="str">
        <f t="shared" si="23"/>
        <v/>
      </c>
      <c r="AK32" s="339" t="str">
        <f t="shared" si="24"/>
        <v/>
      </c>
      <c r="AL32" s="339" t="str">
        <f t="shared" si="25"/>
        <v/>
      </c>
      <c r="AM32" s="340" t="str">
        <f t="shared" si="26"/>
        <v/>
      </c>
      <c r="AN32" s="341" t="str">
        <f t="shared" si="27"/>
        <v/>
      </c>
      <c r="AO32" s="342" t="str">
        <f t="shared" si="28"/>
        <v/>
      </c>
      <c r="AP32" s="339" t="str">
        <f t="shared" si="29"/>
        <v/>
      </c>
      <c r="AQ32" s="340" t="str">
        <f t="shared" si="30"/>
        <v/>
      </c>
      <c r="AR32" s="342" t="str">
        <f t="shared" si="31"/>
        <v/>
      </c>
      <c r="AS32" s="339" t="str">
        <f t="shared" si="32"/>
        <v/>
      </c>
      <c r="AT32" s="340" t="str">
        <f t="shared" si="33"/>
        <v/>
      </c>
      <c r="AU32" s="342" t="str">
        <f t="shared" si="34"/>
        <v/>
      </c>
      <c r="AV32" s="339" t="str">
        <f t="shared" si="35"/>
        <v/>
      </c>
      <c r="AW32" s="340" t="str">
        <f t="shared" si="36"/>
        <v/>
      </c>
      <c r="AX32" s="343"/>
      <c r="AY32" s="340" t="str">
        <f t="shared" si="37"/>
        <v/>
      </c>
      <c r="AZ32" s="340" t="str">
        <f t="shared" si="38"/>
        <v/>
      </c>
      <c r="BA32" s="344" t="str">
        <f t="shared" si="39"/>
        <v/>
      </c>
      <c r="BB32" s="345" t="str">
        <f t="shared" si="40"/>
        <v/>
      </c>
      <c r="BC32" s="346" t="str">
        <f t="shared" si="41"/>
        <v/>
      </c>
      <c r="BD32" s="344" t="str">
        <f t="shared" si="42"/>
        <v/>
      </c>
      <c r="BE32" s="345" t="str">
        <f t="shared" si="43"/>
        <v/>
      </c>
      <c r="BF32" s="346" t="str">
        <f t="shared" si="44"/>
        <v/>
      </c>
      <c r="BG32" s="344" t="str">
        <f t="shared" si="45"/>
        <v/>
      </c>
      <c r="BH32" s="347" t="str">
        <f t="shared" si="46"/>
        <v/>
      </c>
      <c r="BI32" s="348" t="str">
        <f t="shared" si="47"/>
        <v/>
      </c>
      <c r="BJ32" s="348" t="str">
        <f t="shared" si="48"/>
        <v/>
      </c>
      <c r="BK32" s="486" t="str">
        <f t="shared" si="49"/>
        <v/>
      </c>
      <c r="BL32" s="349" t="str">
        <f t="shared" si="56"/>
        <v/>
      </c>
      <c r="BM32" s="135" t="str">
        <f t="shared" si="57"/>
        <v/>
      </c>
      <c r="BN32" s="136" t="str">
        <f t="shared" si="58"/>
        <v/>
      </c>
      <c r="BO32" s="137" t="str">
        <f t="shared" si="59"/>
        <v/>
      </c>
      <c r="BP32" s="135" t="str">
        <f t="shared" si="60"/>
        <v/>
      </c>
      <c r="BQ32" s="136" t="str">
        <f t="shared" si="61"/>
        <v/>
      </c>
      <c r="BR32" s="137" t="str">
        <f t="shared" si="62"/>
        <v/>
      </c>
      <c r="BS32" s="135" t="str">
        <f t="shared" si="63"/>
        <v/>
      </c>
      <c r="BT32" s="140" t="str">
        <f t="shared" si="64"/>
        <v/>
      </c>
      <c r="BU32" s="348" t="str">
        <f t="shared" si="50"/>
        <v/>
      </c>
      <c r="BV32" s="348" t="str">
        <f t="shared" si="51"/>
        <v/>
      </c>
      <c r="BW32" s="348" t="str">
        <f t="shared" si="52"/>
        <v/>
      </c>
      <c r="BX32" s="350" t="str">
        <f t="shared" si="53"/>
        <v/>
      </c>
      <c r="BY32" s="351" t="str">
        <f t="shared" si="54"/>
        <v/>
      </c>
    </row>
    <row r="33" spans="1:77" s="5" customFormat="1" ht="15.6" x14ac:dyDescent="0.3">
      <c r="A33" s="141">
        <v>12</v>
      </c>
      <c r="B33" s="333"/>
      <c r="C33" s="22"/>
      <c r="D33" s="754"/>
      <c r="E33" s="756"/>
      <c r="F33" s="758"/>
      <c r="G33" s="49"/>
      <c r="H33" s="334"/>
      <c r="I33" s="334"/>
      <c r="J33" s="335"/>
      <c r="K33" s="336"/>
      <c r="L33" s="38" t="str">
        <f t="shared" si="0"/>
        <v/>
      </c>
      <c r="M33" s="38" t="str">
        <f t="shared" si="1"/>
        <v/>
      </c>
      <c r="N33" s="38" t="str">
        <f t="shared" si="2"/>
        <v/>
      </c>
      <c r="O33" s="39" t="str">
        <f t="shared" si="3"/>
        <v/>
      </c>
      <c r="P33" s="40" t="str">
        <f t="shared" si="55"/>
        <v/>
      </c>
      <c r="Q33" s="77" t="str">
        <f t="shared" si="4"/>
        <v/>
      </c>
      <c r="R33" s="337" t="str">
        <f t="shared" si="5"/>
        <v/>
      </c>
      <c r="S33" s="40" t="str">
        <f t="shared" si="6"/>
        <v/>
      </c>
      <c r="T33" s="77" t="str">
        <f t="shared" si="7"/>
        <v/>
      </c>
      <c r="U33" s="337" t="str">
        <f t="shared" si="8"/>
        <v/>
      </c>
      <c r="V33" s="40" t="str">
        <f t="shared" si="9"/>
        <v/>
      </c>
      <c r="W33" s="77" t="str">
        <f t="shared" si="10"/>
        <v/>
      </c>
      <c r="X33" s="41" t="str">
        <f t="shared" si="11"/>
        <v/>
      </c>
      <c r="Y33" s="41" t="str">
        <f t="shared" si="12"/>
        <v/>
      </c>
      <c r="Z33" s="41" t="str">
        <f t="shared" si="13"/>
        <v/>
      </c>
      <c r="AA33" s="42" t="str">
        <f t="shared" si="14"/>
        <v/>
      </c>
      <c r="AB33" s="338">
        <f t="shared" si="15"/>
        <v>0</v>
      </c>
      <c r="AC33" s="338" t="str">
        <f t="shared" si="16"/>
        <v/>
      </c>
      <c r="AD33" s="338" t="str">
        <f t="shared" si="17"/>
        <v/>
      </c>
      <c r="AE33" s="339" t="str">
        <f t="shared" si="18"/>
        <v/>
      </c>
      <c r="AF33" s="339" t="str">
        <f t="shared" si="19"/>
        <v/>
      </c>
      <c r="AG33" s="340" t="str">
        <f t="shared" si="20"/>
        <v/>
      </c>
      <c r="AH33" s="339" t="str">
        <f t="shared" si="21"/>
        <v/>
      </c>
      <c r="AI33" s="339" t="str">
        <f t="shared" si="22"/>
        <v/>
      </c>
      <c r="AJ33" s="340" t="str">
        <f t="shared" si="23"/>
        <v/>
      </c>
      <c r="AK33" s="339" t="str">
        <f t="shared" si="24"/>
        <v/>
      </c>
      <c r="AL33" s="339" t="str">
        <f t="shared" si="25"/>
        <v/>
      </c>
      <c r="AM33" s="340" t="str">
        <f t="shared" si="26"/>
        <v/>
      </c>
      <c r="AN33" s="341" t="str">
        <f t="shared" si="27"/>
        <v/>
      </c>
      <c r="AO33" s="342" t="str">
        <f t="shared" si="28"/>
        <v/>
      </c>
      <c r="AP33" s="339" t="str">
        <f t="shared" si="29"/>
        <v/>
      </c>
      <c r="AQ33" s="340" t="str">
        <f t="shared" si="30"/>
        <v/>
      </c>
      <c r="AR33" s="342" t="str">
        <f t="shared" si="31"/>
        <v/>
      </c>
      <c r="AS33" s="339" t="str">
        <f t="shared" si="32"/>
        <v/>
      </c>
      <c r="AT33" s="340" t="str">
        <f t="shared" si="33"/>
        <v/>
      </c>
      <c r="AU33" s="342" t="str">
        <f t="shared" si="34"/>
        <v/>
      </c>
      <c r="AV33" s="339" t="str">
        <f t="shared" si="35"/>
        <v/>
      </c>
      <c r="AW33" s="340" t="str">
        <f t="shared" si="36"/>
        <v/>
      </c>
      <c r="AX33" s="343"/>
      <c r="AY33" s="340" t="str">
        <f t="shared" si="37"/>
        <v/>
      </c>
      <c r="AZ33" s="340" t="str">
        <f t="shared" si="38"/>
        <v/>
      </c>
      <c r="BA33" s="344" t="str">
        <f t="shared" si="39"/>
        <v/>
      </c>
      <c r="BB33" s="345" t="str">
        <f t="shared" si="40"/>
        <v/>
      </c>
      <c r="BC33" s="346" t="str">
        <f t="shared" si="41"/>
        <v/>
      </c>
      <c r="BD33" s="344" t="str">
        <f t="shared" si="42"/>
        <v/>
      </c>
      <c r="BE33" s="345" t="str">
        <f t="shared" si="43"/>
        <v/>
      </c>
      <c r="BF33" s="346" t="str">
        <f t="shared" si="44"/>
        <v/>
      </c>
      <c r="BG33" s="344" t="str">
        <f t="shared" si="45"/>
        <v/>
      </c>
      <c r="BH33" s="347" t="str">
        <f t="shared" si="46"/>
        <v/>
      </c>
      <c r="BI33" s="348" t="str">
        <f t="shared" si="47"/>
        <v/>
      </c>
      <c r="BJ33" s="348" t="str">
        <f t="shared" si="48"/>
        <v/>
      </c>
      <c r="BK33" s="486" t="str">
        <f t="shared" si="49"/>
        <v/>
      </c>
      <c r="BL33" s="349" t="str">
        <f t="shared" si="56"/>
        <v/>
      </c>
      <c r="BM33" s="135" t="str">
        <f t="shared" si="57"/>
        <v/>
      </c>
      <c r="BN33" s="136" t="str">
        <f t="shared" si="58"/>
        <v/>
      </c>
      <c r="BO33" s="137" t="str">
        <f t="shared" si="59"/>
        <v/>
      </c>
      <c r="BP33" s="135" t="str">
        <f t="shared" si="60"/>
        <v/>
      </c>
      <c r="BQ33" s="136" t="str">
        <f t="shared" si="61"/>
        <v/>
      </c>
      <c r="BR33" s="137" t="str">
        <f t="shared" si="62"/>
        <v/>
      </c>
      <c r="BS33" s="135" t="str">
        <f t="shared" si="63"/>
        <v/>
      </c>
      <c r="BT33" s="140" t="str">
        <f t="shared" si="64"/>
        <v/>
      </c>
      <c r="BU33" s="348" t="str">
        <f t="shared" si="50"/>
        <v/>
      </c>
      <c r="BV33" s="348" t="str">
        <f t="shared" si="51"/>
        <v/>
      </c>
      <c r="BW33" s="348" t="str">
        <f t="shared" si="52"/>
        <v/>
      </c>
      <c r="BX33" s="350" t="str">
        <f t="shared" si="53"/>
        <v/>
      </c>
      <c r="BY33" s="351" t="str">
        <f t="shared" si="54"/>
        <v/>
      </c>
    </row>
    <row r="34" spans="1:77" s="5" customFormat="1" ht="15.6" x14ac:dyDescent="0.3">
      <c r="A34" s="141">
        <v>13</v>
      </c>
      <c r="B34" s="333"/>
      <c r="C34" s="22"/>
      <c r="D34" s="754"/>
      <c r="E34" s="756"/>
      <c r="F34" s="758"/>
      <c r="G34" s="49"/>
      <c r="H34" s="334"/>
      <c r="I34" s="334"/>
      <c r="J34" s="335"/>
      <c r="K34" s="336"/>
      <c r="L34" s="38" t="str">
        <f t="shared" si="0"/>
        <v/>
      </c>
      <c r="M34" s="38" t="str">
        <f t="shared" si="1"/>
        <v/>
      </c>
      <c r="N34" s="38" t="str">
        <f t="shared" si="2"/>
        <v/>
      </c>
      <c r="O34" s="39" t="str">
        <f t="shared" si="3"/>
        <v/>
      </c>
      <c r="P34" s="40" t="str">
        <f t="shared" si="55"/>
        <v/>
      </c>
      <c r="Q34" s="77" t="str">
        <f t="shared" si="4"/>
        <v/>
      </c>
      <c r="R34" s="337" t="str">
        <f t="shared" si="5"/>
        <v/>
      </c>
      <c r="S34" s="40" t="str">
        <f t="shared" si="6"/>
        <v/>
      </c>
      <c r="T34" s="77" t="str">
        <f t="shared" si="7"/>
        <v/>
      </c>
      <c r="U34" s="337" t="str">
        <f t="shared" si="8"/>
        <v/>
      </c>
      <c r="V34" s="40" t="str">
        <f t="shared" si="9"/>
        <v/>
      </c>
      <c r="W34" s="77" t="str">
        <f t="shared" si="10"/>
        <v/>
      </c>
      <c r="X34" s="41" t="str">
        <f t="shared" si="11"/>
        <v/>
      </c>
      <c r="Y34" s="41" t="str">
        <f t="shared" si="12"/>
        <v/>
      </c>
      <c r="Z34" s="41" t="str">
        <f t="shared" si="13"/>
        <v/>
      </c>
      <c r="AA34" s="42" t="str">
        <f t="shared" si="14"/>
        <v/>
      </c>
      <c r="AB34" s="338">
        <f t="shared" si="15"/>
        <v>0</v>
      </c>
      <c r="AC34" s="338" t="str">
        <f t="shared" si="16"/>
        <v/>
      </c>
      <c r="AD34" s="338" t="str">
        <f t="shared" si="17"/>
        <v/>
      </c>
      <c r="AE34" s="339" t="str">
        <f t="shared" si="18"/>
        <v/>
      </c>
      <c r="AF34" s="339" t="str">
        <f t="shared" si="19"/>
        <v/>
      </c>
      <c r="AG34" s="340" t="str">
        <f t="shared" si="20"/>
        <v/>
      </c>
      <c r="AH34" s="339" t="str">
        <f t="shared" si="21"/>
        <v/>
      </c>
      <c r="AI34" s="339" t="str">
        <f t="shared" si="22"/>
        <v/>
      </c>
      <c r="AJ34" s="340" t="str">
        <f t="shared" si="23"/>
        <v/>
      </c>
      <c r="AK34" s="339" t="str">
        <f t="shared" si="24"/>
        <v/>
      </c>
      <c r="AL34" s="339" t="str">
        <f t="shared" si="25"/>
        <v/>
      </c>
      <c r="AM34" s="340" t="str">
        <f t="shared" si="26"/>
        <v/>
      </c>
      <c r="AN34" s="341" t="str">
        <f t="shared" si="27"/>
        <v/>
      </c>
      <c r="AO34" s="342" t="str">
        <f t="shared" si="28"/>
        <v/>
      </c>
      <c r="AP34" s="339" t="str">
        <f t="shared" si="29"/>
        <v/>
      </c>
      <c r="AQ34" s="340" t="str">
        <f t="shared" si="30"/>
        <v/>
      </c>
      <c r="AR34" s="342" t="str">
        <f t="shared" si="31"/>
        <v/>
      </c>
      <c r="AS34" s="339" t="str">
        <f t="shared" si="32"/>
        <v/>
      </c>
      <c r="AT34" s="340" t="str">
        <f t="shared" si="33"/>
        <v/>
      </c>
      <c r="AU34" s="342" t="str">
        <f t="shared" si="34"/>
        <v/>
      </c>
      <c r="AV34" s="339" t="str">
        <f t="shared" si="35"/>
        <v/>
      </c>
      <c r="AW34" s="340" t="str">
        <f t="shared" si="36"/>
        <v/>
      </c>
      <c r="AX34" s="343"/>
      <c r="AY34" s="340" t="str">
        <f t="shared" si="37"/>
        <v/>
      </c>
      <c r="AZ34" s="340" t="str">
        <f t="shared" si="38"/>
        <v/>
      </c>
      <c r="BA34" s="344" t="str">
        <f t="shared" si="39"/>
        <v/>
      </c>
      <c r="BB34" s="345" t="str">
        <f t="shared" si="40"/>
        <v/>
      </c>
      <c r="BC34" s="346" t="str">
        <f t="shared" si="41"/>
        <v/>
      </c>
      <c r="BD34" s="344" t="str">
        <f t="shared" si="42"/>
        <v/>
      </c>
      <c r="BE34" s="345" t="str">
        <f t="shared" si="43"/>
        <v/>
      </c>
      <c r="BF34" s="346" t="str">
        <f t="shared" si="44"/>
        <v/>
      </c>
      <c r="BG34" s="344" t="str">
        <f t="shared" si="45"/>
        <v/>
      </c>
      <c r="BH34" s="347" t="str">
        <f t="shared" si="46"/>
        <v/>
      </c>
      <c r="BI34" s="348" t="str">
        <f t="shared" si="47"/>
        <v/>
      </c>
      <c r="BJ34" s="348" t="str">
        <f t="shared" si="48"/>
        <v/>
      </c>
      <c r="BK34" s="486" t="str">
        <f t="shared" si="49"/>
        <v/>
      </c>
      <c r="BL34" s="349" t="str">
        <f t="shared" si="56"/>
        <v/>
      </c>
      <c r="BM34" s="135" t="str">
        <f t="shared" si="57"/>
        <v/>
      </c>
      <c r="BN34" s="136" t="str">
        <f t="shared" si="58"/>
        <v/>
      </c>
      <c r="BO34" s="137" t="str">
        <f t="shared" si="59"/>
        <v/>
      </c>
      <c r="BP34" s="135" t="str">
        <f t="shared" si="60"/>
        <v/>
      </c>
      <c r="BQ34" s="136" t="str">
        <f t="shared" si="61"/>
        <v/>
      </c>
      <c r="BR34" s="137" t="str">
        <f t="shared" si="62"/>
        <v/>
      </c>
      <c r="BS34" s="135" t="str">
        <f t="shared" si="63"/>
        <v/>
      </c>
      <c r="BT34" s="140" t="str">
        <f t="shared" si="64"/>
        <v/>
      </c>
      <c r="BU34" s="348" t="str">
        <f t="shared" si="50"/>
        <v/>
      </c>
      <c r="BV34" s="348" t="str">
        <f t="shared" si="51"/>
        <v/>
      </c>
      <c r="BW34" s="348" t="str">
        <f t="shared" si="52"/>
        <v/>
      </c>
      <c r="BX34" s="350" t="str">
        <f t="shared" si="53"/>
        <v/>
      </c>
      <c r="BY34" s="351" t="str">
        <f t="shared" si="54"/>
        <v/>
      </c>
    </row>
    <row r="35" spans="1:77" s="5" customFormat="1" ht="15.6" x14ac:dyDescent="0.3">
      <c r="A35" s="141">
        <v>14</v>
      </c>
      <c r="B35" s="333"/>
      <c r="C35" s="22"/>
      <c r="D35" s="754"/>
      <c r="E35" s="756"/>
      <c r="F35" s="758"/>
      <c r="G35" s="49"/>
      <c r="H35" s="334"/>
      <c r="I35" s="334"/>
      <c r="J35" s="335"/>
      <c r="K35" s="336"/>
      <c r="L35" s="38" t="str">
        <f t="shared" si="0"/>
        <v/>
      </c>
      <c r="M35" s="38" t="str">
        <f t="shared" si="1"/>
        <v/>
      </c>
      <c r="N35" s="38" t="str">
        <f t="shared" si="2"/>
        <v/>
      </c>
      <c r="O35" s="39" t="str">
        <f t="shared" si="3"/>
        <v/>
      </c>
      <c r="P35" s="40" t="str">
        <f t="shared" si="55"/>
        <v/>
      </c>
      <c r="Q35" s="77" t="str">
        <f t="shared" si="4"/>
        <v/>
      </c>
      <c r="R35" s="337" t="str">
        <f t="shared" si="5"/>
        <v/>
      </c>
      <c r="S35" s="40" t="str">
        <f t="shared" si="6"/>
        <v/>
      </c>
      <c r="T35" s="77" t="str">
        <f t="shared" si="7"/>
        <v/>
      </c>
      <c r="U35" s="337" t="str">
        <f t="shared" si="8"/>
        <v/>
      </c>
      <c r="V35" s="40" t="str">
        <f t="shared" si="9"/>
        <v/>
      </c>
      <c r="W35" s="77" t="str">
        <f t="shared" si="10"/>
        <v/>
      </c>
      <c r="X35" s="41" t="str">
        <f t="shared" si="11"/>
        <v/>
      </c>
      <c r="Y35" s="41" t="str">
        <f t="shared" si="12"/>
        <v/>
      </c>
      <c r="Z35" s="41" t="str">
        <f t="shared" si="13"/>
        <v/>
      </c>
      <c r="AA35" s="42" t="str">
        <f t="shared" si="14"/>
        <v/>
      </c>
      <c r="AB35" s="338">
        <f t="shared" si="15"/>
        <v>0</v>
      </c>
      <c r="AC35" s="338" t="str">
        <f t="shared" si="16"/>
        <v/>
      </c>
      <c r="AD35" s="338" t="str">
        <f t="shared" si="17"/>
        <v/>
      </c>
      <c r="AE35" s="339" t="str">
        <f t="shared" si="18"/>
        <v/>
      </c>
      <c r="AF35" s="339" t="str">
        <f t="shared" si="19"/>
        <v/>
      </c>
      <c r="AG35" s="340" t="str">
        <f t="shared" si="20"/>
        <v/>
      </c>
      <c r="AH35" s="339" t="str">
        <f t="shared" si="21"/>
        <v/>
      </c>
      <c r="AI35" s="339" t="str">
        <f t="shared" si="22"/>
        <v/>
      </c>
      <c r="AJ35" s="340" t="str">
        <f t="shared" si="23"/>
        <v/>
      </c>
      <c r="AK35" s="339" t="str">
        <f t="shared" si="24"/>
        <v/>
      </c>
      <c r="AL35" s="339" t="str">
        <f t="shared" si="25"/>
        <v/>
      </c>
      <c r="AM35" s="340" t="str">
        <f t="shared" si="26"/>
        <v/>
      </c>
      <c r="AN35" s="341" t="str">
        <f t="shared" si="27"/>
        <v/>
      </c>
      <c r="AO35" s="342" t="str">
        <f t="shared" si="28"/>
        <v/>
      </c>
      <c r="AP35" s="339" t="str">
        <f t="shared" si="29"/>
        <v/>
      </c>
      <c r="AQ35" s="340" t="str">
        <f t="shared" si="30"/>
        <v/>
      </c>
      <c r="AR35" s="342" t="str">
        <f t="shared" si="31"/>
        <v/>
      </c>
      <c r="AS35" s="339" t="str">
        <f t="shared" si="32"/>
        <v/>
      </c>
      <c r="AT35" s="340" t="str">
        <f t="shared" si="33"/>
        <v/>
      </c>
      <c r="AU35" s="342" t="str">
        <f t="shared" si="34"/>
        <v/>
      </c>
      <c r="AV35" s="339" t="str">
        <f t="shared" si="35"/>
        <v/>
      </c>
      <c r="AW35" s="340" t="str">
        <f t="shared" si="36"/>
        <v/>
      </c>
      <c r="AX35" s="343"/>
      <c r="AY35" s="340" t="str">
        <f t="shared" si="37"/>
        <v/>
      </c>
      <c r="AZ35" s="340" t="str">
        <f t="shared" si="38"/>
        <v/>
      </c>
      <c r="BA35" s="344" t="str">
        <f t="shared" si="39"/>
        <v/>
      </c>
      <c r="BB35" s="345" t="str">
        <f t="shared" si="40"/>
        <v/>
      </c>
      <c r="BC35" s="346" t="str">
        <f t="shared" si="41"/>
        <v/>
      </c>
      <c r="BD35" s="344" t="str">
        <f t="shared" si="42"/>
        <v/>
      </c>
      <c r="BE35" s="345" t="str">
        <f t="shared" si="43"/>
        <v/>
      </c>
      <c r="BF35" s="346" t="str">
        <f t="shared" si="44"/>
        <v/>
      </c>
      <c r="BG35" s="344" t="str">
        <f t="shared" si="45"/>
        <v/>
      </c>
      <c r="BH35" s="347" t="str">
        <f t="shared" si="46"/>
        <v/>
      </c>
      <c r="BI35" s="348" t="str">
        <f t="shared" si="47"/>
        <v/>
      </c>
      <c r="BJ35" s="348" t="str">
        <f t="shared" si="48"/>
        <v/>
      </c>
      <c r="BK35" s="486" t="str">
        <f t="shared" si="49"/>
        <v/>
      </c>
      <c r="BL35" s="349" t="str">
        <f t="shared" si="56"/>
        <v/>
      </c>
      <c r="BM35" s="135" t="str">
        <f t="shared" si="57"/>
        <v/>
      </c>
      <c r="BN35" s="136" t="str">
        <f t="shared" si="58"/>
        <v/>
      </c>
      <c r="BO35" s="137" t="str">
        <f t="shared" si="59"/>
        <v/>
      </c>
      <c r="BP35" s="135" t="str">
        <f t="shared" si="60"/>
        <v/>
      </c>
      <c r="BQ35" s="136" t="str">
        <f t="shared" si="61"/>
        <v/>
      </c>
      <c r="BR35" s="137" t="str">
        <f t="shared" si="62"/>
        <v/>
      </c>
      <c r="BS35" s="135" t="str">
        <f t="shared" si="63"/>
        <v/>
      </c>
      <c r="BT35" s="140" t="str">
        <f t="shared" si="64"/>
        <v/>
      </c>
      <c r="BU35" s="348" t="str">
        <f t="shared" si="50"/>
        <v/>
      </c>
      <c r="BV35" s="348" t="str">
        <f t="shared" si="51"/>
        <v/>
      </c>
      <c r="BW35" s="348" t="str">
        <f t="shared" si="52"/>
        <v/>
      </c>
      <c r="BX35" s="350" t="str">
        <f t="shared" si="53"/>
        <v/>
      </c>
      <c r="BY35" s="351" t="str">
        <f t="shared" si="54"/>
        <v/>
      </c>
    </row>
    <row r="36" spans="1:77" s="5" customFormat="1" ht="15.6" x14ac:dyDescent="0.3">
      <c r="A36" s="141">
        <v>15</v>
      </c>
      <c r="B36" s="333"/>
      <c r="C36" s="22"/>
      <c r="D36" s="754"/>
      <c r="E36" s="756"/>
      <c r="F36" s="758"/>
      <c r="G36" s="49"/>
      <c r="H36" s="334"/>
      <c r="I36" s="334"/>
      <c r="J36" s="335"/>
      <c r="K36" s="336"/>
      <c r="L36" s="38" t="str">
        <f t="shared" si="0"/>
        <v/>
      </c>
      <c r="M36" s="38" t="str">
        <f t="shared" si="1"/>
        <v/>
      </c>
      <c r="N36" s="38" t="str">
        <f t="shared" si="2"/>
        <v/>
      </c>
      <c r="O36" s="39" t="str">
        <f t="shared" si="3"/>
        <v/>
      </c>
      <c r="P36" s="40" t="str">
        <f t="shared" si="55"/>
        <v/>
      </c>
      <c r="Q36" s="77" t="str">
        <f t="shared" si="4"/>
        <v/>
      </c>
      <c r="R36" s="337" t="str">
        <f t="shared" si="5"/>
        <v/>
      </c>
      <c r="S36" s="40" t="str">
        <f t="shared" si="6"/>
        <v/>
      </c>
      <c r="T36" s="77" t="str">
        <f t="shared" si="7"/>
        <v/>
      </c>
      <c r="U36" s="337" t="str">
        <f t="shared" si="8"/>
        <v/>
      </c>
      <c r="V36" s="40" t="str">
        <f t="shared" si="9"/>
        <v/>
      </c>
      <c r="W36" s="77" t="str">
        <f t="shared" si="10"/>
        <v/>
      </c>
      <c r="X36" s="41" t="str">
        <f t="shared" si="11"/>
        <v/>
      </c>
      <c r="Y36" s="41" t="str">
        <f t="shared" si="12"/>
        <v/>
      </c>
      <c r="Z36" s="41" t="str">
        <f t="shared" si="13"/>
        <v/>
      </c>
      <c r="AA36" s="42" t="str">
        <f t="shared" si="14"/>
        <v/>
      </c>
      <c r="AB36" s="338">
        <f t="shared" si="15"/>
        <v>0</v>
      </c>
      <c r="AC36" s="338" t="str">
        <f t="shared" si="16"/>
        <v/>
      </c>
      <c r="AD36" s="338" t="str">
        <f t="shared" si="17"/>
        <v/>
      </c>
      <c r="AE36" s="339" t="str">
        <f t="shared" si="18"/>
        <v/>
      </c>
      <c r="AF36" s="339" t="str">
        <f t="shared" si="19"/>
        <v/>
      </c>
      <c r="AG36" s="340" t="str">
        <f t="shared" si="20"/>
        <v/>
      </c>
      <c r="AH36" s="339" t="str">
        <f t="shared" si="21"/>
        <v/>
      </c>
      <c r="AI36" s="339" t="str">
        <f t="shared" si="22"/>
        <v/>
      </c>
      <c r="AJ36" s="340" t="str">
        <f t="shared" si="23"/>
        <v/>
      </c>
      <c r="AK36" s="339" t="str">
        <f t="shared" si="24"/>
        <v/>
      </c>
      <c r="AL36" s="339" t="str">
        <f t="shared" si="25"/>
        <v/>
      </c>
      <c r="AM36" s="340" t="str">
        <f t="shared" si="26"/>
        <v/>
      </c>
      <c r="AN36" s="341" t="str">
        <f t="shared" si="27"/>
        <v/>
      </c>
      <c r="AO36" s="342" t="str">
        <f t="shared" si="28"/>
        <v/>
      </c>
      <c r="AP36" s="339" t="str">
        <f t="shared" si="29"/>
        <v/>
      </c>
      <c r="AQ36" s="340" t="str">
        <f t="shared" si="30"/>
        <v/>
      </c>
      <c r="AR36" s="342" t="str">
        <f t="shared" si="31"/>
        <v/>
      </c>
      <c r="AS36" s="339" t="str">
        <f t="shared" si="32"/>
        <v/>
      </c>
      <c r="AT36" s="340" t="str">
        <f t="shared" si="33"/>
        <v/>
      </c>
      <c r="AU36" s="342" t="str">
        <f t="shared" si="34"/>
        <v/>
      </c>
      <c r="AV36" s="339" t="str">
        <f t="shared" si="35"/>
        <v/>
      </c>
      <c r="AW36" s="340" t="str">
        <f t="shared" si="36"/>
        <v/>
      </c>
      <c r="AX36" s="343"/>
      <c r="AY36" s="340" t="str">
        <f t="shared" si="37"/>
        <v/>
      </c>
      <c r="AZ36" s="340" t="str">
        <f t="shared" si="38"/>
        <v/>
      </c>
      <c r="BA36" s="344" t="str">
        <f t="shared" si="39"/>
        <v/>
      </c>
      <c r="BB36" s="345" t="str">
        <f t="shared" si="40"/>
        <v/>
      </c>
      <c r="BC36" s="346" t="str">
        <f t="shared" si="41"/>
        <v/>
      </c>
      <c r="BD36" s="344" t="str">
        <f t="shared" si="42"/>
        <v/>
      </c>
      <c r="BE36" s="345" t="str">
        <f t="shared" si="43"/>
        <v/>
      </c>
      <c r="BF36" s="346" t="str">
        <f t="shared" si="44"/>
        <v/>
      </c>
      <c r="BG36" s="344" t="str">
        <f t="shared" si="45"/>
        <v/>
      </c>
      <c r="BH36" s="347" t="str">
        <f t="shared" si="46"/>
        <v/>
      </c>
      <c r="BI36" s="348" t="str">
        <f t="shared" si="47"/>
        <v/>
      </c>
      <c r="BJ36" s="348" t="str">
        <f t="shared" si="48"/>
        <v/>
      </c>
      <c r="BK36" s="486" t="str">
        <f t="shared" si="49"/>
        <v/>
      </c>
      <c r="BL36" s="349" t="str">
        <f t="shared" si="56"/>
        <v/>
      </c>
      <c r="BM36" s="135" t="str">
        <f t="shared" si="57"/>
        <v/>
      </c>
      <c r="BN36" s="136" t="str">
        <f t="shared" si="58"/>
        <v/>
      </c>
      <c r="BO36" s="137" t="str">
        <f t="shared" si="59"/>
        <v/>
      </c>
      <c r="BP36" s="135" t="str">
        <f t="shared" si="60"/>
        <v/>
      </c>
      <c r="BQ36" s="136" t="str">
        <f t="shared" si="61"/>
        <v/>
      </c>
      <c r="BR36" s="137" t="str">
        <f t="shared" si="62"/>
        <v/>
      </c>
      <c r="BS36" s="135" t="str">
        <f t="shared" si="63"/>
        <v/>
      </c>
      <c r="BT36" s="140" t="str">
        <f t="shared" si="64"/>
        <v/>
      </c>
      <c r="BU36" s="348" t="str">
        <f t="shared" si="50"/>
        <v/>
      </c>
      <c r="BV36" s="348" t="str">
        <f t="shared" si="51"/>
        <v/>
      </c>
      <c r="BW36" s="348" t="str">
        <f t="shared" si="52"/>
        <v/>
      </c>
      <c r="BX36" s="350" t="str">
        <f t="shared" si="53"/>
        <v/>
      </c>
      <c r="BY36" s="351" t="str">
        <f t="shared" si="54"/>
        <v/>
      </c>
    </row>
    <row r="37" spans="1:77" s="5" customFormat="1" ht="15.6" x14ac:dyDescent="0.3">
      <c r="A37" s="141">
        <v>16</v>
      </c>
      <c r="B37" s="333"/>
      <c r="C37" s="22"/>
      <c r="D37" s="754"/>
      <c r="E37" s="756"/>
      <c r="F37" s="758"/>
      <c r="G37" s="49"/>
      <c r="H37" s="334"/>
      <c r="I37" s="334"/>
      <c r="J37" s="335"/>
      <c r="K37" s="336"/>
      <c r="L37" s="38" t="str">
        <f t="shared" si="0"/>
        <v/>
      </c>
      <c r="M37" s="38" t="str">
        <f t="shared" si="1"/>
        <v/>
      </c>
      <c r="N37" s="38" t="str">
        <f t="shared" si="2"/>
        <v/>
      </c>
      <c r="O37" s="39" t="str">
        <f t="shared" si="3"/>
        <v/>
      </c>
      <c r="P37" s="40" t="str">
        <f t="shared" si="55"/>
        <v/>
      </c>
      <c r="Q37" s="77" t="str">
        <f t="shared" si="4"/>
        <v/>
      </c>
      <c r="R37" s="337" t="str">
        <f t="shared" si="5"/>
        <v/>
      </c>
      <c r="S37" s="40" t="str">
        <f t="shared" si="6"/>
        <v/>
      </c>
      <c r="T37" s="77" t="str">
        <f t="shared" si="7"/>
        <v/>
      </c>
      <c r="U37" s="337" t="str">
        <f t="shared" si="8"/>
        <v/>
      </c>
      <c r="V37" s="40" t="str">
        <f t="shared" si="9"/>
        <v/>
      </c>
      <c r="W37" s="77" t="str">
        <f t="shared" si="10"/>
        <v/>
      </c>
      <c r="X37" s="41" t="str">
        <f t="shared" si="11"/>
        <v/>
      </c>
      <c r="Y37" s="41" t="str">
        <f t="shared" si="12"/>
        <v/>
      </c>
      <c r="Z37" s="41" t="str">
        <f t="shared" si="13"/>
        <v/>
      </c>
      <c r="AA37" s="42" t="str">
        <f t="shared" si="14"/>
        <v/>
      </c>
      <c r="AB37" s="338">
        <f t="shared" si="15"/>
        <v>0</v>
      </c>
      <c r="AC37" s="338" t="str">
        <f t="shared" si="16"/>
        <v/>
      </c>
      <c r="AD37" s="338" t="str">
        <f t="shared" si="17"/>
        <v/>
      </c>
      <c r="AE37" s="339" t="str">
        <f t="shared" si="18"/>
        <v/>
      </c>
      <c r="AF37" s="339" t="str">
        <f t="shared" si="19"/>
        <v/>
      </c>
      <c r="AG37" s="340" t="str">
        <f t="shared" si="20"/>
        <v/>
      </c>
      <c r="AH37" s="339" t="str">
        <f t="shared" si="21"/>
        <v/>
      </c>
      <c r="AI37" s="339" t="str">
        <f t="shared" si="22"/>
        <v/>
      </c>
      <c r="AJ37" s="340" t="str">
        <f t="shared" si="23"/>
        <v/>
      </c>
      <c r="AK37" s="339" t="str">
        <f t="shared" si="24"/>
        <v/>
      </c>
      <c r="AL37" s="339" t="str">
        <f t="shared" si="25"/>
        <v/>
      </c>
      <c r="AM37" s="340" t="str">
        <f t="shared" si="26"/>
        <v/>
      </c>
      <c r="AN37" s="341" t="str">
        <f t="shared" si="27"/>
        <v/>
      </c>
      <c r="AO37" s="342" t="str">
        <f t="shared" si="28"/>
        <v/>
      </c>
      <c r="AP37" s="339" t="str">
        <f t="shared" si="29"/>
        <v/>
      </c>
      <c r="AQ37" s="340" t="str">
        <f t="shared" si="30"/>
        <v/>
      </c>
      <c r="AR37" s="342" t="str">
        <f t="shared" si="31"/>
        <v/>
      </c>
      <c r="AS37" s="339" t="str">
        <f t="shared" si="32"/>
        <v/>
      </c>
      <c r="AT37" s="340" t="str">
        <f t="shared" si="33"/>
        <v/>
      </c>
      <c r="AU37" s="342" t="str">
        <f t="shared" si="34"/>
        <v/>
      </c>
      <c r="AV37" s="339" t="str">
        <f t="shared" si="35"/>
        <v/>
      </c>
      <c r="AW37" s="340" t="str">
        <f t="shared" si="36"/>
        <v/>
      </c>
      <c r="AX37" s="343"/>
      <c r="AY37" s="340" t="str">
        <f t="shared" si="37"/>
        <v/>
      </c>
      <c r="AZ37" s="340" t="str">
        <f t="shared" si="38"/>
        <v/>
      </c>
      <c r="BA37" s="344" t="str">
        <f t="shared" si="39"/>
        <v/>
      </c>
      <c r="BB37" s="345" t="str">
        <f t="shared" si="40"/>
        <v/>
      </c>
      <c r="BC37" s="346" t="str">
        <f t="shared" si="41"/>
        <v/>
      </c>
      <c r="BD37" s="344" t="str">
        <f t="shared" si="42"/>
        <v/>
      </c>
      <c r="BE37" s="345" t="str">
        <f t="shared" si="43"/>
        <v/>
      </c>
      <c r="BF37" s="346" t="str">
        <f t="shared" si="44"/>
        <v/>
      </c>
      <c r="BG37" s="344" t="str">
        <f t="shared" si="45"/>
        <v/>
      </c>
      <c r="BH37" s="347" t="str">
        <f t="shared" si="46"/>
        <v/>
      </c>
      <c r="BI37" s="348" t="str">
        <f t="shared" si="47"/>
        <v/>
      </c>
      <c r="BJ37" s="348" t="str">
        <f t="shared" si="48"/>
        <v/>
      </c>
      <c r="BK37" s="486" t="str">
        <f t="shared" si="49"/>
        <v/>
      </c>
      <c r="BL37" s="349" t="str">
        <f t="shared" si="56"/>
        <v/>
      </c>
      <c r="BM37" s="135" t="str">
        <f t="shared" si="57"/>
        <v/>
      </c>
      <c r="BN37" s="136" t="str">
        <f t="shared" si="58"/>
        <v/>
      </c>
      <c r="BO37" s="137" t="str">
        <f t="shared" si="59"/>
        <v/>
      </c>
      <c r="BP37" s="135" t="str">
        <f t="shared" si="60"/>
        <v/>
      </c>
      <c r="BQ37" s="136" t="str">
        <f t="shared" si="61"/>
        <v/>
      </c>
      <c r="BR37" s="137" t="str">
        <f t="shared" si="62"/>
        <v/>
      </c>
      <c r="BS37" s="135" t="str">
        <f t="shared" si="63"/>
        <v/>
      </c>
      <c r="BT37" s="140" t="str">
        <f t="shared" si="64"/>
        <v/>
      </c>
      <c r="BU37" s="348" t="str">
        <f t="shared" si="50"/>
        <v/>
      </c>
      <c r="BV37" s="348" t="str">
        <f t="shared" si="51"/>
        <v/>
      </c>
      <c r="BW37" s="348" t="str">
        <f t="shared" si="52"/>
        <v/>
      </c>
      <c r="BX37" s="350" t="str">
        <f t="shared" si="53"/>
        <v/>
      </c>
      <c r="BY37" s="351" t="str">
        <f t="shared" si="54"/>
        <v/>
      </c>
    </row>
    <row r="38" spans="1:77" s="5" customFormat="1" ht="15.6" x14ac:dyDescent="0.3">
      <c r="A38" s="141">
        <v>17</v>
      </c>
      <c r="B38" s="333"/>
      <c r="C38" s="22"/>
      <c r="D38" s="754"/>
      <c r="E38" s="756"/>
      <c r="F38" s="758"/>
      <c r="G38" s="49"/>
      <c r="H38" s="334"/>
      <c r="I38" s="334"/>
      <c r="J38" s="335"/>
      <c r="K38" s="336"/>
      <c r="L38" s="38" t="str">
        <f t="shared" si="0"/>
        <v/>
      </c>
      <c r="M38" s="38" t="str">
        <f t="shared" si="1"/>
        <v/>
      </c>
      <c r="N38" s="38" t="str">
        <f t="shared" si="2"/>
        <v/>
      </c>
      <c r="O38" s="39" t="str">
        <f t="shared" si="3"/>
        <v/>
      </c>
      <c r="P38" s="40" t="str">
        <f t="shared" si="55"/>
        <v/>
      </c>
      <c r="Q38" s="77" t="str">
        <f t="shared" si="4"/>
        <v/>
      </c>
      <c r="R38" s="337" t="str">
        <f t="shared" si="5"/>
        <v/>
      </c>
      <c r="S38" s="40" t="str">
        <f t="shared" si="6"/>
        <v/>
      </c>
      <c r="T38" s="77" t="str">
        <f t="shared" si="7"/>
        <v/>
      </c>
      <c r="U38" s="337" t="str">
        <f t="shared" si="8"/>
        <v/>
      </c>
      <c r="V38" s="40" t="str">
        <f t="shared" si="9"/>
        <v/>
      </c>
      <c r="W38" s="77" t="str">
        <f t="shared" si="10"/>
        <v/>
      </c>
      <c r="X38" s="41" t="str">
        <f t="shared" si="11"/>
        <v/>
      </c>
      <c r="Y38" s="41" t="str">
        <f t="shared" si="12"/>
        <v/>
      </c>
      <c r="Z38" s="41" t="str">
        <f t="shared" si="13"/>
        <v/>
      </c>
      <c r="AA38" s="42" t="str">
        <f t="shared" si="14"/>
        <v/>
      </c>
      <c r="AB38" s="338">
        <f t="shared" si="15"/>
        <v>0</v>
      </c>
      <c r="AC38" s="338" t="str">
        <f t="shared" si="16"/>
        <v/>
      </c>
      <c r="AD38" s="338" t="str">
        <f t="shared" si="17"/>
        <v/>
      </c>
      <c r="AE38" s="339" t="str">
        <f t="shared" si="18"/>
        <v/>
      </c>
      <c r="AF38" s="339" t="str">
        <f t="shared" si="19"/>
        <v/>
      </c>
      <c r="AG38" s="340" t="str">
        <f t="shared" si="20"/>
        <v/>
      </c>
      <c r="AH38" s="339" t="str">
        <f t="shared" si="21"/>
        <v/>
      </c>
      <c r="AI38" s="339" t="str">
        <f t="shared" si="22"/>
        <v/>
      </c>
      <c r="AJ38" s="340" t="str">
        <f t="shared" si="23"/>
        <v/>
      </c>
      <c r="AK38" s="339" t="str">
        <f t="shared" si="24"/>
        <v/>
      </c>
      <c r="AL38" s="339" t="str">
        <f t="shared" si="25"/>
        <v/>
      </c>
      <c r="AM38" s="340" t="str">
        <f t="shared" si="26"/>
        <v/>
      </c>
      <c r="AN38" s="341" t="str">
        <f t="shared" si="27"/>
        <v/>
      </c>
      <c r="AO38" s="342" t="str">
        <f t="shared" si="28"/>
        <v/>
      </c>
      <c r="AP38" s="339" t="str">
        <f t="shared" si="29"/>
        <v/>
      </c>
      <c r="AQ38" s="340" t="str">
        <f t="shared" si="30"/>
        <v/>
      </c>
      <c r="AR38" s="342" t="str">
        <f t="shared" si="31"/>
        <v/>
      </c>
      <c r="AS38" s="339" t="str">
        <f t="shared" si="32"/>
        <v/>
      </c>
      <c r="AT38" s="340" t="str">
        <f t="shared" si="33"/>
        <v/>
      </c>
      <c r="AU38" s="342" t="str">
        <f t="shared" si="34"/>
        <v/>
      </c>
      <c r="AV38" s="339" t="str">
        <f t="shared" si="35"/>
        <v/>
      </c>
      <c r="AW38" s="340" t="str">
        <f t="shared" si="36"/>
        <v/>
      </c>
      <c r="AX38" s="343"/>
      <c r="AY38" s="340" t="str">
        <f t="shared" si="37"/>
        <v/>
      </c>
      <c r="AZ38" s="340" t="str">
        <f t="shared" si="38"/>
        <v/>
      </c>
      <c r="BA38" s="344" t="str">
        <f t="shared" si="39"/>
        <v/>
      </c>
      <c r="BB38" s="345" t="str">
        <f t="shared" si="40"/>
        <v/>
      </c>
      <c r="BC38" s="346" t="str">
        <f t="shared" si="41"/>
        <v/>
      </c>
      <c r="BD38" s="344" t="str">
        <f t="shared" si="42"/>
        <v/>
      </c>
      <c r="BE38" s="345" t="str">
        <f t="shared" si="43"/>
        <v/>
      </c>
      <c r="BF38" s="346" t="str">
        <f t="shared" si="44"/>
        <v/>
      </c>
      <c r="BG38" s="344" t="str">
        <f t="shared" si="45"/>
        <v/>
      </c>
      <c r="BH38" s="347" t="str">
        <f t="shared" si="46"/>
        <v/>
      </c>
      <c r="BI38" s="348" t="str">
        <f t="shared" si="47"/>
        <v/>
      </c>
      <c r="BJ38" s="348" t="str">
        <f t="shared" si="48"/>
        <v/>
      </c>
      <c r="BK38" s="486" t="str">
        <f t="shared" si="49"/>
        <v/>
      </c>
      <c r="BL38" s="349" t="str">
        <f t="shared" si="56"/>
        <v/>
      </c>
      <c r="BM38" s="135" t="str">
        <f t="shared" si="57"/>
        <v/>
      </c>
      <c r="BN38" s="136" t="str">
        <f t="shared" si="58"/>
        <v/>
      </c>
      <c r="BO38" s="137" t="str">
        <f t="shared" si="59"/>
        <v/>
      </c>
      <c r="BP38" s="135" t="str">
        <f t="shared" si="60"/>
        <v/>
      </c>
      <c r="BQ38" s="136" t="str">
        <f t="shared" si="61"/>
        <v/>
      </c>
      <c r="BR38" s="137" t="str">
        <f t="shared" si="62"/>
        <v/>
      </c>
      <c r="BS38" s="135" t="str">
        <f t="shared" si="63"/>
        <v/>
      </c>
      <c r="BT38" s="140" t="str">
        <f t="shared" si="64"/>
        <v/>
      </c>
      <c r="BU38" s="348" t="str">
        <f t="shared" si="50"/>
        <v/>
      </c>
      <c r="BV38" s="348" t="str">
        <f t="shared" si="51"/>
        <v/>
      </c>
      <c r="BW38" s="348" t="str">
        <f t="shared" si="52"/>
        <v/>
      </c>
      <c r="BX38" s="350" t="str">
        <f t="shared" si="53"/>
        <v/>
      </c>
      <c r="BY38" s="351" t="str">
        <f t="shared" si="54"/>
        <v/>
      </c>
    </row>
    <row r="39" spans="1:77" s="5" customFormat="1" ht="15.6" x14ac:dyDescent="0.3">
      <c r="A39" s="141">
        <v>18</v>
      </c>
      <c r="B39" s="333"/>
      <c r="C39" s="22"/>
      <c r="D39" s="754"/>
      <c r="E39" s="756"/>
      <c r="F39" s="758"/>
      <c r="G39" s="49"/>
      <c r="H39" s="334"/>
      <c r="I39" s="334"/>
      <c r="J39" s="335"/>
      <c r="K39" s="336"/>
      <c r="L39" s="38" t="str">
        <f t="shared" si="0"/>
        <v/>
      </c>
      <c r="M39" s="38" t="str">
        <f t="shared" si="1"/>
        <v/>
      </c>
      <c r="N39" s="38" t="str">
        <f t="shared" si="2"/>
        <v/>
      </c>
      <c r="O39" s="39" t="str">
        <f t="shared" si="3"/>
        <v/>
      </c>
      <c r="P39" s="40" t="str">
        <f t="shared" si="55"/>
        <v/>
      </c>
      <c r="Q39" s="77" t="str">
        <f t="shared" si="4"/>
        <v/>
      </c>
      <c r="R39" s="337" t="str">
        <f t="shared" si="5"/>
        <v/>
      </c>
      <c r="S39" s="40" t="str">
        <f t="shared" si="6"/>
        <v/>
      </c>
      <c r="T39" s="77" t="str">
        <f t="shared" si="7"/>
        <v/>
      </c>
      <c r="U39" s="337" t="str">
        <f t="shared" si="8"/>
        <v/>
      </c>
      <c r="V39" s="40" t="str">
        <f t="shared" si="9"/>
        <v/>
      </c>
      <c r="W39" s="77" t="str">
        <f t="shared" si="10"/>
        <v/>
      </c>
      <c r="X39" s="41" t="str">
        <f t="shared" si="11"/>
        <v/>
      </c>
      <c r="Y39" s="41" t="str">
        <f t="shared" si="12"/>
        <v/>
      </c>
      <c r="Z39" s="41" t="str">
        <f t="shared" si="13"/>
        <v/>
      </c>
      <c r="AA39" s="42" t="str">
        <f t="shared" si="14"/>
        <v/>
      </c>
      <c r="AB39" s="338">
        <f t="shared" si="15"/>
        <v>0</v>
      </c>
      <c r="AC39" s="338" t="str">
        <f t="shared" si="16"/>
        <v/>
      </c>
      <c r="AD39" s="338" t="str">
        <f t="shared" si="17"/>
        <v/>
      </c>
      <c r="AE39" s="339" t="str">
        <f t="shared" si="18"/>
        <v/>
      </c>
      <c r="AF39" s="339" t="str">
        <f t="shared" si="19"/>
        <v/>
      </c>
      <c r="AG39" s="340" t="str">
        <f t="shared" si="20"/>
        <v/>
      </c>
      <c r="AH39" s="339" t="str">
        <f t="shared" si="21"/>
        <v/>
      </c>
      <c r="AI39" s="339" t="str">
        <f t="shared" si="22"/>
        <v/>
      </c>
      <c r="AJ39" s="340" t="str">
        <f t="shared" si="23"/>
        <v/>
      </c>
      <c r="AK39" s="339" t="str">
        <f t="shared" si="24"/>
        <v/>
      </c>
      <c r="AL39" s="339" t="str">
        <f t="shared" si="25"/>
        <v/>
      </c>
      <c r="AM39" s="340" t="str">
        <f t="shared" si="26"/>
        <v/>
      </c>
      <c r="AN39" s="341" t="str">
        <f t="shared" si="27"/>
        <v/>
      </c>
      <c r="AO39" s="342" t="str">
        <f t="shared" si="28"/>
        <v/>
      </c>
      <c r="AP39" s="339" t="str">
        <f t="shared" si="29"/>
        <v/>
      </c>
      <c r="AQ39" s="340" t="str">
        <f t="shared" si="30"/>
        <v/>
      </c>
      <c r="AR39" s="342" t="str">
        <f t="shared" si="31"/>
        <v/>
      </c>
      <c r="AS39" s="339" t="str">
        <f t="shared" si="32"/>
        <v/>
      </c>
      <c r="AT39" s="340" t="str">
        <f t="shared" si="33"/>
        <v/>
      </c>
      <c r="AU39" s="342" t="str">
        <f t="shared" si="34"/>
        <v/>
      </c>
      <c r="AV39" s="339" t="str">
        <f t="shared" si="35"/>
        <v/>
      </c>
      <c r="AW39" s="340" t="str">
        <f t="shared" si="36"/>
        <v/>
      </c>
      <c r="AX39" s="343"/>
      <c r="AY39" s="340" t="str">
        <f t="shared" si="37"/>
        <v/>
      </c>
      <c r="AZ39" s="340" t="str">
        <f t="shared" si="38"/>
        <v/>
      </c>
      <c r="BA39" s="344" t="str">
        <f t="shared" si="39"/>
        <v/>
      </c>
      <c r="BB39" s="345" t="str">
        <f t="shared" si="40"/>
        <v/>
      </c>
      <c r="BC39" s="346" t="str">
        <f t="shared" si="41"/>
        <v/>
      </c>
      <c r="BD39" s="344" t="str">
        <f t="shared" si="42"/>
        <v/>
      </c>
      <c r="BE39" s="345" t="str">
        <f t="shared" si="43"/>
        <v/>
      </c>
      <c r="BF39" s="346" t="str">
        <f t="shared" si="44"/>
        <v/>
      </c>
      <c r="BG39" s="344" t="str">
        <f t="shared" si="45"/>
        <v/>
      </c>
      <c r="BH39" s="347" t="str">
        <f t="shared" si="46"/>
        <v/>
      </c>
      <c r="BI39" s="348" t="str">
        <f t="shared" si="47"/>
        <v/>
      </c>
      <c r="BJ39" s="348" t="str">
        <f t="shared" si="48"/>
        <v/>
      </c>
      <c r="BK39" s="486" t="str">
        <f t="shared" si="49"/>
        <v/>
      </c>
      <c r="BL39" s="349" t="str">
        <f t="shared" si="56"/>
        <v/>
      </c>
      <c r="BM39" s="135" t="str">
        <f t="shared" si="57"/>
        <v/>
      </c>
      <c r="BN39" s="136" t="str">
        <f t="shared" si="58"/>
        <v/>
      </c>
      <c r="BO39" s="137" t="str">
        <f t="shared" si="59"/>
        <v/>
      </c>
      <c r="BP39" s="135" t="str">
        <f t="shared" si="60"/>
        <v/>
      </c>
      <c r="BQ39" s="136" t="str">
        <f t="shared" si="61"/>
        <v/>
      </c>
      <c r="BR39" s="137" t="str">
        <f t="shared" si="62"/>
        <v/>
      </c>
      <c r="BS39" s="135" t="str">
        <f t="shared" si="63"/>
        <v/>
      </c>
      <c r="BT39" s="140" t="str">
        <f t="shared" si="64"/>
        <v/>
      </c>
      <c r="BU39" s="348" t="str">
        <f t="shared" si="50"/>
        <v/>
      </c>
      <c r="BV39" s="348" t="str">
        <f t="shared" si="51"/>
        <v/>
      </c>
      <c r="BW39" s="348" t="str">
        <f t="shared" si="52"/>
        <v/>
      </c>
      <c r="BX39" s="350" t="str">
        <f t="shared" si="53"/>
        <v/>
      </c>
      <c r="BY39" s="351" t="str">
        <f t="shared" si="54"/>
        <v/>
      </c>
    </row>
    <row r="40" spans="1:77" s="5" customFormat="1" ht="15.6" x14ac:dyDescent="0.3">
      <c r="A40" s="141">
        <v>19</v>
      </c>
      <c r="B40" s="333"/>
      <c r="C40" s="22"/>
      <c r="D40" s="754"/>
      <c r="E40" s="756"/>
      <c r="F40" s="758"/>
      <c r="G40" s="49"/>
      <c r="H40" s="334"/>
      <c r="I40" s="334"/>
      <c r="J40" s="335"/>
      <c r="K40" s="336"/>
      <c r="L40" s="38" t="str">
        <f t="shared" si="0"/>
        <v/>
      </c>
      <c r="M40" s="38" t="str">
        <f t="shared" si="1"/>
        <v/>
      </c>
      <c r="N40" s="38" t="str">
        <f t="shared" si="2"/>
        <v/>
      </c>
      <c r="O40" s="39" t="str">
        <f t="shared" si="3"/>
        <v/>
      </c>
      <c r="P40" s="40" t="str">
        <f t="shared" si="55"/>
        <v/>
      </c>
      <c r="Q40" s="77" t="str">
        <f t="shared" si="4"/>
        <v/>
      </c>
      <c r="R40" s="337" t="str">
        <f t="shared" si="5"/>
        <v/>
      </c>
      <c r="S40" s="40" t="str">
        <f t="shared" si="6"/>
        <v/>
      </c>
      <c r="T40" s="77" t="str">
        <f t="shared" si="7"/>
        <v/>
      </c>
      <c r="U40" s="337" t="str">
        <f t="shared" si="8"/>
        <v/>
      </c>
      <c r="V40" s="40" t="str">
        <f t="shared" si="9"/>
        <v/>
      </c>
      <c r="W40" s="77" t="str">
        <f t="shared" si="10"/>
        <v/>
      </c>
      <c r="X40" s="41" t="str">
        <f t="shared" si="11"/>
        <v/>
      </c>
      <c r="Y40" s="41" t="str">
        <f t="shared" si="12"/>
        <v/>
      </c>
      <c r="Z40" s="41" t="str">
        <f t="shared" si="13"/>
        <v/>
      </c>
      <c r="AA40" s="42" t="str">
        <f t="shared" si="14"/>
        <v/>
      </c>
      <c r="AB40" s="338">
        <f t="shared" si="15"/>
        <v>0</v>
      </c>
      <c r="AC40" s="338" t="str">
        <f t="shared" si="16"/>
        <v/>
      </c>
      <c r="AD40" s="338" t="str">
        <f t="shared" si="17"/>
        <v/>
      </c>
      <c r="AE40" s="339" t="str">
        <f t="shared" si="18"/>
        <v/>
      </c>
      <c r="AF40" s="339" t="str">
        <f t="shared" si="19"/>
        <v/>
      </c>
      <c r="AG40" s="340" t="str">
        <f t="shared" si="20"/>
        <v/>
      </c>
      <c r="AH40" s="339" t="str">
        <f t="shared" si="21"/>
        <v/>
      </c>
      <c r="AI40" s="339" t="str">
        <f t="shared" si="22"/>
        <v/>
      </c>
      <c r="AJ40" s="340" t="str">
        <f t="shared" si="23"/>
        <v/>
      </c>
      <c r="AK40" s="339" t="str">
        <f t="shared" si="24"/>
        <v/>
      </c>
      <c r="AL40" s="339" t="str">
        <f t="shared" si="25"/>
        <v/>
      </c>
      <c r="AM40" s="340" t="str">
        <f t="shared" si="26"/>
        <v/>
      </c>
      <c r="AN40" s="341" t="str">
        <f t="shared" si="27"/>
        <v/>
      </c>
      <c r="AO40" s="342" t="str">
        <f t="shared" si="28"/>
        <v/>
      </c>
      <c r="AP40" s="339" t="str">
        <f t="shared" si="29"/>
        <v/>
      </c>
      <c r="AQ40" s="340" t="str">
        <f t="shared" si="30"/>
        <v/>
      </c>
      <c r="AR40" s="342" t="str">
        <f t="shared" si="31"/>
        <v/>
      </c>
      <c r="AS40" s="339" t="str">
        <f t="shared" si="32"/>
        <v/>
      </c>
      <c r="AT40" s="340" t="str">
        <f t="shared" si="33"/>
        <v/>
      </c>
      <c r="AU40" s="342" t="str">
        <f t="shared" si="34"/>
        <v/>
      </c>
      <c r="AV40" s="339" t="str">
        <f t="shared" si="35"/>
        <v/>
      </c>
      <c r="AW40" s="340" t="str">
        <f t="shared" si="36"/>
        <v/>
      </c>
      <c r="AX40" s="343"/>
      <c r="AY40" s="340" t="str">
        <f t="shared" si="37"/>
        <v/>
      </c>
      <c r="AZ40" s="340" t="str">
        <f t="shared" si="38"/>
        <v/>
      </c>
      <c r="BA40" s="344" t="str">
        <f t="shared" si="39"/>
        <v/>
      </c>
      <c r="BB40" s="345" t="str">
        <f t="shared" si="40"/>
        <v/>
      </c>
      <c r="BC40" s="346" t="str">
        <f t="shared" si="41"/>
        <v/>
      </c>
      <c r="BD40" s="344" t="str">
        <f t="shared" si="42"/>
        <v/>
      </c>
      <c r="BE40" s="345" t="str">
        <f t="shared" si="43"/>
        <v/>
      </c>
      <c r="BF40" s="346" t="str">
        <f t="shared" si="44"/>
        <v/>
      </c>
      <c r="BG40" s="344" t="str">
        <f t="shared" si="45"/>
        <v/>
      </c>
      <c r="BH40" s="347" t="str">
        <f t="shared" si="46"/>
        <v/>
      </c>
      <c r="BI40" s="348" t="str">
        <f t="shared" si="47"/>
        <v/>
      </c>
      <c r="BJ40" s="348" t="str">
        <f t="shared" si="48"/>
        <v/>
      </c>
      <c r="BK40" s="486" t="str">
        <f t="shared" si="49"/>
        <v/>
      </c>
      <c r="BL40" s="349" t="str">
        <f t="shared" si="56"/>
        <v/>
      </c>
      <c r="BM40" s="135" t="str">
        <f t="shared" si="57"/>
        <v/>
      </c>
      <c r="BN40" s="136" t="str">
        <f t="shared" si="58"/>
        <v/>
      </c>
      <c r="BO40" s="137" t="str">
        <f t="shared" si="59"/>
        <v/>
      </c>
      <c r="BP40" s="135" t="str">
        <f t="shared" si="60"/>
        <v/>
      </c>
      <c r="BQ40" s="136" t="str">
        <f t="shared" si="61"/>
        <v/>
      </c>
      <c r="BR40" s="137" t="str">
        <f t="shared" si="62"/>
        <v/>
      </c>
      <c r="BS40" s="135" t="str">
        <f t="shared" si="63"/>
        <v/>
      </c>
      <c r="BT40" s="140" t="str">
        <f t="shared" si="64"/>
        <v/>
      </c>
      <c r="BU40" s="348" t="str">
        <f t="shared" si="50"/>
        <v/>
      </c>
      <c r="BV40" s="348" t="str">
        <f t="shared" si="51"/>
        <v/>
      </c>
      <c r="BW40" s="348" t="str">
        <f t="shared" si="52"/>
        <v/>
      </c>
      <c r="BX40" s="350" t="str">
        <f t="shared" si="53"/>
        <v/>
      </c>
      <c r="BY40" s="351" t="str">
        <f t="shared" si="54"/>
        <v/>
      </c>
    </row>
    <row r="41" spans="1:77" s="5" customFormat="1" ht="15.6" x14ac:dyDescent="0.3">
      <c r="A41" s="141">
        <v>20</v>
      </c>
      <c r="B41" s="333"/>
      <c r="C41" s="22"/>
      <c r="D41" s="754"/>
      <c r="E41" s="756"/>
      <c r="F41" s="758"/>
      <c r="G41" s="49"/>
      <c r="H41" s="334"/>
      <c r="I41" s="334"/>
      <c r="J41" s="335"/>
      <c r="K41" s="336"/>
      <c r="L41" s="38" t="str">
        <f t="shared" si="0"/>
        <v/>
      </c>
      <c r="M41" s="38" t="str">
        <f t="shared" si="1"/>
        <v/>
      </c>
      <c r="N41" s="38" t="str">
        <f t="shared" si="2"/>
        <v/>
      </c>
      <c r="O41" s="39" t="str">
        <f t="shared" si="3"/>
        <v/>
      </c>
      <c r="P41" s="40" t="str">
        <f t="shared" si="55"/>
        <v/>
      </c>
      <c r="Q41" s="77" t="str">
        <f t="shared" si="4"/>
        <v/>
      </c>
      <c r="R41" s="337" t="str">
        <f t="shared" si="5"/>
        <v/>
      </c>
      <c r="S41" s="40" t="str">
        <f t="shared" si="6"/>
        <v/>
      </c>
      <c r="T41" s="77" t="str">
        <f t="shared" si="7"/>
        <v/>
      </c>
      <c r="U41" s="337" t="str">
        <f t="shared" si="8"/>
        <v/>
      </c>
      <c r="V41" s="40" t="str">
        <f t="shared" si="9"/>
        <v/>
      </c>
      <c r="W41" s="77" t="str">
        <f t="shared" si="10"/>
        <v/>
      </c>
      <c r="X41" s="41" t="str">
        <f t="shared" si="11"/>
        <v/>
      </c>
      <c r="Y41" s="41" t="str">
        <f t="shared" si="12"/>
        <v/>
      </c>
      <c r="Z41" s="41" t="str">
        <f t="shared" si="13"/>
        <v/>
      </c>
      <c r="AA41" s="42" t="str">
        <f t="shared" si="14"/>
        <v/>
      </c>
      <c r="AB41" s="338">
        <f t="shared" si="15"/>
        <v>0</v>
      </c>
      <c r="AC41" s="338" t="str">
        <f t="shared" si="16"/>
        <v/>
      </c>
      <c r="AD41" s="338" t="str">
        <f t="shared" si="17"/>
        <v/>
      </c>
      <c r="AE41" s="339" t="str">
        <f t="shared" si="18"/>
        <v/>
      </c>
      <c r="AF41" s="339" t="str">
        <f t="shared" si="19"/>
        <v/>
      </c>
      <c r="AG41" s="340" t="str">
        <f t="shared" si="20"/>
        <v/>
      </c>
      <c r="AH41" s="339" t="str">
        <f t="shared" si="21"/>
        <v/>
      </c>
      <c r="AI41" s="339" t="str">
        <f t="shared" si="22"/>
        <v/>
      </c>
      <c r="AJ41" s="340" t="str">
        <f t="shared" si="23"/>
        <v/>
      </c>
      <c r="AK41" s="339" t="str">
        <f t="shared" si="24"/>
        <v/>
      </c>
      <c r="AL41" s="339" t="str">
        <f t="shared" si="25"/>
        <v/>
      </c>
      <c r="AM41" s="340" t="str">
        <f t="shared" si="26"/>
        <v/>
      </c>
      <c r="AN41" s="341" t="str">
        <f t="shared" si="27"/>
        <v/>
      </c>
      <c r="AO41" s="342" t="str">
        <f t="shared" si="28"/>
        <v/>
      </c>
      <c r="AP41" s="339" t="str">
        <f t="shared" si="29"/>
        <v/>
      </c>
      <c r="AQ41" s="340" t="str">
        <f t="shared" si="30"/>
        <v/>
      </c>
      <c r="AR41" s="342" t="str">
        <f t="shared" si="31"/>
        <v/>
      </c>
      <c r="AS41" s="339" t="str">
        <f t="shared" si="32"/>
        <v/>
      </c>
      <c r="AT41" s="340" t="str">
        <f t="shared" si="33"/>
        <v/>
      </c>
      <c r="AU41" s="342" t="str">
        <f t="shared" si="34"/>
        <v/>
      </c>
      <c r="AV41" s="339" t="str">
        <f t="shared" si="35"/>
        <v/>
      </c>
      <c r="AW41" s="340" t="str">
        <f t="shared" si="36"/>
        <v/>
      </c>
      <c r="AX41" s="343"/>
      <c r="AY41" s="340" t="str">
        <f t="shared" si="37"/>
        <v/>
      </c>
      <c r="AZ41" s="340" t="str">
        <f t="shared" si="38"/>
        <v/>
      </c>
      <c r="BA41" s="344" t="str">
        <f t="shared" si="39"/>
        <v/>
      </c>
      <c r="BB41" s="345" t="str">
        <f t="shared" si="40"/>
        <v/>
      </c>
      <c r="BC41" s="346" t="str">
        <f t="shared" si="41"/>
        <v/>
      </c>
      <c r="BD41" s="344" t="str">
        <f t="shared" si="42"/>
        <v/>
      </c>
      <c r="BE41" s="345" t="str">
        <f t="shared" si="43"/>
        <v/>
      </c>
      <c r="BF41" s="346" t="str">
        <f t="shared" si="44"/>
        <v/>
      </c>
      <c r="BG41" s="344" t="str">
        <f t="shared" si="45"/>
        <v/>
      </c>
      <c r="BH41" s="347" t="str">
        <f t="shared" si="46"/>
        <v/>
      </c>
      <c r="BI41" s="348" t="str">
        <f t="shared" si="47"/>
        <v/>
      </c>
      <c r="BJ41" s="348" t="str">
        <f t="shared" si="48"/>
        <v/>
      </c>
      <c r="BK41" s="486" t="str">
        <f t="shared" si="49"/>
        <v/>
      </c>
      <c r="BL41" s="349" t="str">
        <f t="shared" si="56"/>
        <v/>
      </c>
      <c r="BM41" s="135" t="str">
        <f t="shared" si="57"/>
        <v/>
      </c>
      <c r="BN41" s="136" t="str">
        <f t="shared" si="58"/>
        <v/>
      </c>
      <c r="BO41" s="137" t="str">
        <f t="shared" si="59"/>
        <v/>
      </c>
      <c r="BP41" s="135" t="str">
        <f t="shared" si="60"/>
        <v/>
      </c>
      <c r="BQ41" s="136" t="str">
        <f t="shared" si="61"/>
        <v/>
      </c>
      <c r="BR41" s="137" t="str">
        <f t="shared" si="62"/>
        <v/>
      </c>
      <c r="BS41" s="135" t="str">
        <f t="shared" si="63"/>
        <v/>
      </c>
      <c r="BT41" s="140" t="str">
        <f t="shared" si="64"/>
        <v/>
      </c>
      <c r="BU41" s="348" t="str">
        <f t="shared" si="50"/>
        <v/>
      </c>
      <c r="BV41" s="348" t="str">
        <f t="shared" si="51"/>
        <v/>
      </c>
      <c r="BW41" s="348" t="str">
        <f t="shared" si="52"/>
        <v/>
      </c>
      <c r="BX41" s="350" t="str">
        <f t="shared" si="53"/>
        <v/>
      </c>
      <c r="BY41" s="351" t="str">
        <f t="shared" si="54"/>
        <v/>
      </c>
    </row>
    <row r="42" spans="1:77" s="5" customFormat="1" ht="15.6" x14ac:dyDescent="0.3">
      <c r="A42" s="141">
        <v>21</v>
      </c>
      <c r="B42" s="333"/>
      <c r="C42" s="22"/>
      <c r="D42" s="754"/>
      <c r="E42" s="756"/>
      <c r="F42" s="758"/>
      <c r="G42" s="49"/>
      <c r="H42" s="334"/>
      <c r="I42" s="334"/>
      <c r="J42" s="335"/>
      <c r="K42" s="336"/>
      <c r="L42" s="38" t="str">
        <f t="shared" si="0"/>
        <v/>
      </c>
      <c r="M42" s="38" t="str">
        <f t="shared" si="1"/>
        <v/>
      </c>
      <c r="N42" s="38" t="str">
        <f t="shared" si="2"/>
        <v/>
      </c>
      <c r="O42" s="39" t="str">
        <f t="shared" si="3"/>
        <v/>
      </c>
      <c r="P42" s="40" t="str">
        <f t="shared" si="55"/>
        <v/>
      </c>
      <c r="Q42" s="77" t="str">
        <f t="shared" si="4"/>
        <v/>
      </c>
      <c r="R42" s="337" t="str">
        <f t="shared" si="5"/>
        <v/>
      </c>
      <c r="S42" s="40" t="str">
        <f t="shared" si="6"/>
        <v/>
      </c>
      <c r="T42" s="77" t="str">
        <f t="shared" si="7"/>
        <v/>
      </c>
      <c r="U42" s="337" t="str">
        <f t="shared" si="8"/>
        <v/>
      </c>
      <c r="V42" s="40" t="str">
        <f t="shared" si="9"/>
        <v/>
      </c>
      <c r="W42" s="77" t="str">
        <f t="shared" si="10"/>
        <v/>
      </c>
      <c r="X42" s="41" t="str">
        <f t="shared" si="11"/>
        <v/>
      </c>
      <c r="Y42" s="41" t="str">
        <f t="shared" si="12"/>
        <v/>
      </c>
      <c r="Z42" s="41" t="str">
        <f t="shared" si="13"/>
        <v/>
      </c>
      <c r="AA42" s="42" t="str">
        <f t="shared" si="14"/>
        <v/>
      </c>
      <c r="AB42" s="338">
        <f t="shared" si="15"/>
        <v>0</v>
      </c>
      <c r="AC42" s="338" t="str">
        <f t="shared" si="16"/>
        <v/>
      </c>
      <c r="AD42" s="338" t="str">
        <f t="shared" si="17"/>
        <v/>
      </c>
      <c r="AE42" s="339" t="str">
        <f t="shared" si="18"/>
        <v/>
      </c>
      <c r="AF42" s="339" t="str">
        <f t="shared" si="19"/>
        <v/>
      </c>
      <c r="AG42" s="340" t="str">
        <f t="shared" si="20"/>
        <v/>
      </c>
      <c r="AH42" s="339" t="str">
        <f t="shared" si="21"/>
        <v/>
      </c>
      <c r="AI42" s="339" t="str">
        <f t="shared" si="22"/>
        <v/>
      </c>
      <c r="AJ42" s="340" t="str">
        <f t="shared" si="23"/>
        <v/>
      </c>
      <c r="AK42" s="339" t="str">
        <f t="shared" si="24"/>
        <v/>
      </c>
      <c r="AL42" s="339" t="str">
        <f t="shared" si="25"/>
        <v/>
      </c>
      <c r="AM42" s="340" t="str">
        <f t="shared" si="26"/>
        <v/>
      </c>
      <c r="AN42" s="341" t="str">
        <f t="shared" si="27"/>
        <v/>
      </c>
      <c r="AO42" s="342" t="str">
        <f t="shared" si="28"/>
        <v/>
      </c>
      <c r="AP42" s="339" t="str">
        <f t="shared" si="29"/>
        <v/>
      </c>
      <c r="AQ42" s="340" t="str">
        <f t="shared" si="30"/>
        <v/>
      </c>
      <c r="AR42" s="342" t="str">
        <f t="shared" si="31"/>
        <v/>
      </c>
      <c r="AS42" s="339" t="str">
        <f t="shared" si="32"/>
        <v/>
      </c>
      <c r="AT42" s="340" t="str">
        <f t="shared" si="33"/>
        <v/>
      </c>
      <c r="AU42" s="342" t="str">
        <f t="shared" si="34"/>
        <v/>
      </c>
      <c r="AV42" s="339" t="str">
        <f t="shared" si="35"/>
        <v/>
      </c>
      <c r="AW42" s="340" t="str">
        <f t="shared" si="36"/>
        <v/>
      </c>
      <c r="AX42" s="343"/>
      <c r="AY42" s="340" t="str">
        <f t="shared" si="37"/>
        <v/>
      </c>
      <c r="AZ42" s="340" t="str">
        <f t="shared" si="38"/>
        <v/>
      </c>
      <c r="BA42" s="344" t="str">
        <f t="shared" si="39"/>
        <v/>
      </c>
      <c r="BB42" s="345" t="str">
        <f t="shared" si="40"/>
        <v/>
      </c>
      <c r="BC42" s="346" t="str">
        <f t="shared" si="41"/>
        <v/>
      </c>
      <c r="BD42" s="344" t="str">
        <f t="shared" si="42"/>
        <v/>
      </c>
      <c r="BE42" s="345" t="str">
        <f t="shared" si="43"/>
        <v/>
      </c>
      <c r="BF42" s="346" t="str">
        <f t="shared" si="44"/>
        <v/>
      </c>
      <c r="BG42" s="344" t="str">
        <f t="shared" si="45"/>
        <v/>
      </c>
      <c r="BH42" s="347" t="str">
        <f t="shared" si="46"/>
        <v/>
      </c>
      <c r="BI42" s="348" t="str">
        <f t="shared" si="47"/>
        <v/>
      </c>
      <c r="BJ42" s="348" t="str">
        <f t="shared" si="48"/>
        <v/>
      </c>
      <c r="BK42" s="486" t="str">
        <f t="shared" si="49"/>
        <v/>
      </c>
      <c r="BL42" s="349" t="str">
        <f t="shared" si="56"/>
        <v/>
      </c>
      <c r="BM42" s="135" t="str">
        <f t="shared" si="57"/>
        <v/>
      </c>
      <c r="BN42" s="136" t="str">
        <f t="shared" si="58"/>
        <v/>
      </c>
      <c r="BO42" s="137" t="str">
        <f t="shared" si="59"/>
        <v/>
      </c>
      <c r="BP42" s="135" t="str">
        <f t="shared" si="60"/>
        <v/>
      </c>
      <c r="BQ42" s="136" t="str">
        <f t="shared" si="61"/>
        <v/>
      </c>
      <c r="BR42" s="137" t="str">
        <f t="shared" si="62"/>
        <v/>
      </c>
      <c r="BS42" s="135" t="str">
        <f t="shared" si="63"/>
        <v/>
      </c>
      <c r="BT42" s="140" t="str">
        <f t="shared" si="64"/>
        <v/>
      </c>
      <c r="BU42" s="348" t="str">
        <f t="shared" si="50"/>
        <v/>
      </c>
      <c r="BV42" s="348" t="str">
        <f t="shared" si="51"/>
        <v/>
      </c>
      <c r="BW42" s="348" t="str">
        <f t="shared" si="52"/>
        <v/>
      </c>
      <c r="BX42" s="350" t="str">
        <f t="shared" si="53"/>
        <v/>
      </c>
      <c r="BY42" s="351" t="str">
        <f t="shared" si="54"/>
        <v/>
      </c>
    </row>
    <row r="43" spans="1:77" s="5" customFormat="1" ht="15.6" x14ac:dyDescent="0.3">
      <c r="A43" s="141">
        <v>22</v>
      </c>
      <c r="B43" s="333"/>
      <c r="C43" s="22"/>
      <c r="D43" s="754"/>
      <c r="E43" s="756"/>
      <c r="F43" s="758"/>
      <c r="G43" s="49"/>
      <c r="H43" s="334"/>
      <c r="I43" s="334"/>
      <c r="J43" s="335"/>
      <c r="K43" s="336"/>
      <c r="L43" s="38" t="str">
        <f t="shared" si="0"/>
        <v/>
      </c>
      <c r="M43" s="38" t="str">
        <f t="shared" si="1"/>
        <v/>
      </c>
      <c r="N43" s="38" t="str">
        <f t="shared" si="2"/>
        <v/>
      </c>
      <c r="O43" s="39" t="str">
        <f t="shared" si="3"/>
        <v/>
      </c>
      <c r="P43" s="40" t="str">
        <f t="shared" si="55"/>
        <v/>
      </c>
      <c r="Q43" s="77" t="str">
        <f t="shared" si="4"/>
        <v/>
      </c>
      <c r="R43" s="337" t="str">
        <f t="shared" si="5"/>
        <v/>
      </c>
      <c r="S43" s="40" t="str">
        <f t="shared" si="6"/>
        <v/>
      </c>
      <c r="T43" s="77" t="str">
        <f t="shared" si="7"/>
        <v/>
      </c>
      <c r="U43" s="337" t="str">
        <f t="shared" si="8"/>
        <v/>
      </c>
      <c r="V43" s="40" t="str">
        <f t="shared" si="9"/>
        <v/>
      </c>
      <c r="W43" s="77" t="str">
        <f t="shared" si="10"/>
        <v/>
      </c>
      <c r="X43" s="41" t="str">
        <f t="shared" si="11"/>
        <v/>
      </c>
      <c r="Y43" s="41" t="str">
        <f t="shared" si="12"/>
        <v/>
      </c>
      <c r="Z43" s="41" t="str">
        <f t="shared" si="13"/>
        <v/>
      </c>
      <c r="AA43" s="42" t="str">
        <f t="shared" si="14"/>
        <v/>
      </c>
      <c r="AB43" s="338">
        <f t="shared" si="15"/>
        <v>0</v>
      </c>
      <c r="AC43" s="338" t="str">
        <f t="shared" si="16"/>
        <v/>
      </c>
      <c r="AD43" s="338" t="str">
        <f t="shared" si="17"/>
        <v/>
      </c>
      <c r="AE43" s="339" t="str">
        <f t="shared" si="18"/>
        <v/>
      </c>
      <c r="AF43" s="339" t="str">
        <f t="shared" si="19"/>
        <v/>
      </c>
      <c r="AG43" s="340" t="str">
        <f t="shared" si="20"/>
        <v/>
      </c>
      <c r="AH43" s="339" t="str">
        <f t="shared" si="21"/>
        <v/>
      </c>
      <c r="AI43" s="339" t="str">
        <f t="shared" si="22"/>
        <v/>
      </c>
      <c r="AJ43" s="340" t="str">
        <f t="shared" si="23"/>
        <v/>
      </c>
      <c r="AK43" s="339" t="str">
        <f t="shared" si="24"/>
        <v/>
      </c>
      <c r="AL43" s="339" t="str">
        <f t="shared" si="25"/>
        <v/>
      </c>
      <c r="AM43" s="340" t="str">
        <f t="shared" si="26"/>
        <v/>
      </c>
      <c r="AN43" s="341" t="str">
        <f t="shared" si="27"/>
        <v/>
      </c>
      <c r="AO43" s="342" t="str">
        <f t="shared" si="28"/>
        <v/>
      </c>
      <c r="AP43" s="339" t="str">
        <f t="shared" si="29"/>
        <v/>
      </c>
      <c r="AQ43" s="340" t="str">
        <f t="shared" si="30"/>
        <v/>
      </c>
      <c r="AR43" s="342" t="str">
        <f t="shared" si="31"/>
        <v/>
      </c>
      <c r="AS43" s="339" t="str">
        <f t="shared" si="32"/>
        <v/>
      </c>
      <c r="AT43" s="340" t="str">
        <f t="shared" si="33"/>
        <v/>
      </c>
      <c r="AU43" s="342" t="str">
        <f t="shared" si="34"/>
        <v/>
      </c>
      <c r="AV43" s="339" t="str">
        <f t="shared" si="35"/>
        <v/>
      </c>
      <c r="AW43" s="340" t="str">
        <f t="shared" si="36"/>
        <v/>
      </c>
      <c r="AX43" s="343"/>
      <c r="AY43" s="340" t="str">
        <f t="shared" si="37"/>
        <v/>
      </c>
      <c r="AZ43" s="340" t="str">
        <f t="shared" si="38"/>
        <v/>
      </c>
      <c r="BA43" s="344" t="str">
        <f t="shared" si="39"/>
        <v/>
      </c>
      <c r="BB43" s="345" t="str">
        <f t="shared" si="40"/>
        <v/>
      </c>
      <c r="BC43" s="346" t="str">
        <f t="shared" si="41"/>
        <v/>
      </c>
      <c r="BD43" s="344" t="str">
        <f t="shared" si="42"/>
        <v/>
      </c>
      <c r="BE43" s="345" t="str">
        <f t="shared" si="43"/>
        <v/>
      </c>
      <c r="BF43" s="346" t="str">
        <f t="shared" si="44"/>
        <v/>
      </c>
      <c r="BG43" s="344" t="str">
        <f t="shared" si="45"/>
        <v/>
      </c>
      <c r="BH43" s="347" t="str">
        <f t="shared" si="46"/>
        <v/>
      </c>
      <c r="BI43" s="348" t="str">
        <f t="shared" si="47"/>
        <v/>
      </c>
      <c r="BJ43" s="348" t="str">
        <f t="shared" si="48"/>
        <v/>
      </c>
      <c r="BK43" s="486" t="str">
        <f t="shared" si="49"/>
        <v/>
      </c>
      <c r="BL43" s="349" t="str">
        <f t="shared" si="56"/>
        <v/>
      </c>
      <c r="BM43" s="135" t="str">
        <f t="shared" si="57"/>
        <v/>
      </c>
      <c r="BN43" s="136" t="str">
        <f t="shared" si="58"/>
        <v/>
      </c>
      <c r="BO43" s="137" t="str">
        <f t="shared" si="59"/>
        <v/>
      </c>
      <c r="BP43" s="135" t="str">
        <f t="shared" si="60"/>
        <v/>
      </c>
      <c r="BQ43" s="136" t="str">
        <f t="shared" si="61"/>
        <v/>
      </c>
      <c r="BR43" s="137" t="str">
        <f t="shared" si="62"/>
        <v/>
      </c>
      <c r="BS43" s="135" t="str">
        <f t="shared" si="63"/>
        <v/>
      </c>
      <c r="BT43" s="140" t="str">
        <f t="shared" si="64"/>
        <v/>
      </c>
      <c r="BU43" s="348" t="str">
        <f t="shared" si="50"/>
        <v/>
      </c>
      <c r="BV43" s="348" t="str">
        <f t="shared" si="51"/>
        <v/>
      </c>
      <c r="BW43" s="348" t="str">
        <f t="shared" si="52"/>
        <v/>
      </c>
      <c r="BX43" s="350" t="str">
        <f t="shared" si="53"/>
        <v/>
      </c>
      <c r="BY43" s="351" t="str">
        <f t="shared" si="54"/>
        <v/>
      </c>
    </row>
    <row r="44" spans="1:77" s="5" customFormat="1" ht="15.6" x14ac:dyDescent="0.3">
      <c r="A44" s="141">
        <v>23</v>
      </c>
      <c r="B44" s="333"/>
      <c r="C44" s="22"/>
      <c r="D44" s="754"/>
      <c r="E44" s="756"/>
      <c r="F44" s="758"/>
      <c r="G44" s="49"/>
      <c r="H44" s="334"/>
      <c r="I44" s="334"/>
      <c r="J44" s="335"/>
      <c r="K44" s="336"/>
      <c r="L44" s="38" t="str">
        <f t="shared" si="0"/>
        <v/>
      </c>
      <c r="M44" s="38" t="str">
        <f t="shared" si="1"/>
        <v/>
      </c>
      <c r="N44" s="38" t="str">
        <f t="shared" si="2"/>
        <v/>
      </c>
      <c r="O44" s="39" t="str">
        <f t="shared" si="3"/>
        <v/>
      </c>
      <c r="P44" s="40" t="str">
        <f t="shared" si="55"/>
        <v/>
      </c>
      <c r="Q44" s="77" t="str">
        <f t="shared" si="4"/>
        <v/>
      </c>
      <c r="R44" s="337" t="str">
        <f t="shared" si="5"/>
        <v/>
      </c>
      <c r="S44" s="40" t="str">
        <f t="shared" si="6"/>
        <v/>
      </c>
      <c r="T44" s="77" t="str">
        <f t="shared" si="7"/>
        <v/>
      </c>
      <c r="U44" s="337" t="str">
        <f t="shared" si="8"/>
        <v/>
      </c>
      <c r="V44" s="40" t="str">
        <f t="shared" si="9"/>
        <v/>
      </c>
      <c r="W44" s="77" t="str">
        <f t="shared" si="10"/>
        <v/>
      </c>
      <c r="X44" s="41" t="str">
        <f t="shared" si="11"/>
        <v/>
      </c>
      <c r="Y44" s="41" t="str">
        <f t="shared" si="12"/>
        <v/>
      </c>
      <c r="Z44" s="41" t="str">
        <f t="shared" si="13"/>
        <v/>
      </c>
      <c r="AA44" s="42" t="str">
        <f t="shared" si="14"/>
        <v/>
      </c>
      <c r="AB44" s="338">
        <f t="shared" si="15"/>
        <v>0</v>
      </c>
      <c r="AC44" s="338" t="str">
        <f t="shared" si="16"/>
        <v/>
      </c>
      <c r="AD44" s="338" t="str">
        <f t="shared" si="17"/>
        <v/>
      </c>
      <c r="AE44" s="339" t="str">
        <f t="shared" si="18"/>
        <v/>
      </c>
      <c r="AF44" s="339" t="str">
        <f t="shared" si="19"/>
        <v/>
      </c>
      <c r="AG44" s="340" t="str">
        <f t="shared" si="20"/>
        <v/>
      </c>
      <c r="AH44" s="339" t="str">
        <f t="shared" si="21"/>
        <v/>
      </c>
      <c r="AI44" s="339" t="str">
        <f t="shared" si="22"/>
        <v/>
      </c>
      <c r="AJ44" s="340" t="str">
        <f t="shared" si="23"/>
        <v/>
      </c>
      <c r="AK44" s="339" t="str">
        <f t="shared" si="24"/>
        <v/>
      </c>
      <c r="AL44" s="339" t="str">
        <f t="shared" si="25"/>
        <v/>
      </c>
      <c r="AM44" s="340" t="str">
        <f t="shared" si="26"/>
        <v/>
      </c>
      <c r="AN44" s="341" t="str">
        <f t="shared" si="27"/>
        <v/>
      </c>
      <c r="AO44" s="342" t="str">
        <f t="shared" si="28"/>
        <v/>
      </c>
      <c r="AP44" s="339" t="str">
        <f t="shared" si="29"/>
        <v/>
      </c>
      <c r="AQ44" s="340" t="str">
        <f t="shared" si="30"/>
        <v/>
      </c>
      <c r="AR44" s="342" t="str">
        <f t="shared" si="31"/>
        <v/>
      </c>
      <c r="AS44" s="339" t="str">
        <f t="shared" si="32"/>
        <v/>
      </c>
      <c r="AT44" s="340" t="str">
        <f t="shared" si="33"/>
        <v/>
      </c>
      <c r="AU44" s="342" t="str">
        <f t="shared" si="34"/>
        <v/>
      </c>
      <c r="AV44" s="339" t="str">
        <f t="shared" si="35"/>
        <v/>
      </c>
      <c r="AW44" s="340" t="str">
        <f t="shared" si="36"/>
        <v/>
      </c>
      <c r="AX44" s="343"/>
      <c r="AY44" s="340" t="str">
        <f t="shared" si="37"/>
        <v/>
      </c>
      <c r="AZ44" s="340" t="str">
        <f t="shared" si="38"/>
        <v/>
      </c>
      <c r="BA44" s="344" t="str">
        <f t="shared" si="39"/>
        <v/>
      </c>
      <c r="BB44" s="345" t="str">
        <f t="shared" si="40"/>
        <v/>
      </c>
      <c r="BC44" s="346" t="str">
        <f t="shared" si="41"/>
        <v/>
      </c>
      <c r="BD44" s="344" t="str">
        <f t="shared" si="42"/>
        <v/>
      </c>
      <c r="BE44" s="345" t="str">
        <f t="shared" si="43"/>
        <v/>
      </c>
      <c r="BF44" s="346" t="str">
        <f t="shared" si="44"/>
        <v/>
      </c>
      <c r="BG44" s="344" t="str">
        <f t="shared" si="45"/>
        <v/>
      </c>
      <c r="BH44" s="347" t="str">
        <f t="shared" si="46"/>
        <v/>
      </c>
      <c r="BI44" s="348" t="str">
        <f t="shared" si="47"/>
        <v/>
      </c>
      <c r="BJ44" s="348" t="str">
        <f t="shared" si="48"/>
        <v/>
      </c>
      <c r="BK44" s="486" t="str">
        <f t="shared" si="49"/>
        <v/>
      </c>
      <c r="BL44" s="349" t="str">
        <f t="shared" si="56"/>
        <v/>
      </c>
      <c r="BM44" s="135" t="str">
        <f t="shared" si="57"/>
        <v/>
      </c>
      <c r="BN44" s="136" t="str">
        <f t="shared" si="58"/>
        <v/>
      </c>
      <c r="BO44" s="137" t="str">
        <f t="shared" si="59"/>
        <v/>
      </c>
      <c r="BP44" s="135" t="str">
        <f t="shared" si="60"/>
        <v/>
      </c>
      <c r="BQ44" s="136" t="str">
        <f t="shared" si="61"/>
        <v/>
      </c>
      <c r="BR44" s="137" t="str">
        <f t="shared" si="62"/>
        <v/>
      </c>
      <c r="BS44" s="135" t="str">
        <f t="shared" si="63"/>
        <v/>
      </c>
      <c r="BT44" s="140" t="str">
        <f t="shared" si="64"/>
        <v/>
      </c>
      <c r="BU44" s="348" t="str">
        <f t="shared" si="50"/>
        <v/>
      </c>
      <c r="BV44" s="348" t="str">
        <f t="shared" si="51"/>
        <v/>
      </c>
      <c r="BW44" s="348" t="str">
        <f t="shared" si="52"/>
        <v/>
      </c>
      <c r="BX44" s="350" t="str">
        <f t="shared" si="53"/>
        <v/>
      </c>
      <c r="BY44" s="351" t="str">
        <f t="shared" si="54"/>
        <v/>
      </c>
    </row>
    <row r="45" spans="1:77" s="5" customFormat="1" ht="15.6" x14ac:dyDescent="0.3">
      <c r="A45" s="141">
        <v>24</v>
      </c>
      <c r="B45" s="333"/>
      <c r="C45" s="22"/>
      <c r="D45" s="754"/>
      <c r="E45" s="756"/>
      <c r="F45" s="758"/>
      <c r="G45" s="49"/>
      <c r="H45" s="334"/>
      <c r="I45" s="334"/>
      <c r="J45" s="335"/>
      <c r="K45" s="336"/>
      <c r="L45" s="38" t="str">
        <f t="shared" si="0"/>
        <v/>
      </c>
      <c r="M45" s="38" t="str">
        <f t="shared" si="1"/>
        <v/>
      </c>
      <c r="N45" s="38" t="str">
        <f t="shared" si="2"/>
        <v/>
      </c>
      <c r="O45" s="39" t="str">
        <f t="shared" si="3"/>
        <v/>
      </c>
      <c r="P45" s="40" t="str">
        <f t="shared" si="55"/>
        <v/>
      </c>
      <c r="Q45" s="77" t="str">
        <f t="shared" si="4"/>
        <v/>
      </c>
      <c r="R45" s="337" t="str">
        <f t="shared" si="5"/>
        <v/>
      </c>
      <c r="S45" s="40" t="str">
        <f t="shared" si="6"/>
        <v/>
      </c>
      <c r="T45" s="77" t="str">
        <f t="shared" si="7"/>
        <v/>
      </c>
      <c r="U45" s="337" t="str">
        <f t="shared" si="8"/>
        <v/>
      </c>
      <c r="V45" s="40" t="str">
        <f t="shared" si="9"/>
        <v/>
      </c>
      <c r="W45" s="77" t="str">
        <f t="shared" si="10"/>
        <v/>
      </c>
      <c r="X45" s="41" t="str">
        <f t="shared" si="11"/>
        <v/>
      </c>
      <c r="Y45" s="41" t="str">
        <f t="shared" si="12"/>
        <v/>
      </c>
      <c r="Z45" s="41" t="str">
        <f t="shared" si="13"/>
        <v/>
      </c>
      <c r="AA45" s="42" t="str">
        <f t="shared" si="14"/>
        <v/>
      </c>
      <c r="AB45" s="338">
        <f t="shared" si="15"/>
        <v>0</v>
      </c>
      <c r="AC45" s="338" t="str">
        <f t="shared" si="16"/>
        <v/>
      </c>
      <c r="AD45" s="338" t="str">
        <f t="shared" si="17"/>
        <v/>
      </c>
      <c r="AE45" s="339" t="str">
        <f t="shared" si="18"/>
        <v/>
      </c>
      <c r="AF45" s="339" t="str">
        <f t="shared" si="19"/>
        <v/>
      </c>
      <c r="AG45" s="340" t="str">
        <f t="shared" si="20"/>
        <v/>
      </c>
      <c r="AH45" s="339" t="str">
        <f t="shared" si="21"/>
        <v/>
      </c>
      <c r="AI45" s="339" t="str">
        <f t="shared" si="22"/>
        <v/>
      </c>
      <c r="AJ45" s="340" t="str">
        <f t="shared" si="23"/>
        <v/>
      </c>
      <c r="AK45" s="339" t="str">
        <f t="shared" si="24"/>
        <v/>
      </c>
      <c r="AL45" s="339" t="str">
        <f t="shared" si="25"/>
        <v/>
      </c>
      <c r="AM45" s="340" t="str">
        <f t="shared" si="26"/>
        <v/>
      </c>
      <c r="AN45" s="341" t="str">
        <f t="shared" si="27"/>
        <v/>
      </c>
      <c r="AO45" s="342" t="str">
        <f t="shared" si="28"/>
        <v/>
      </c>
      <c r="AP45" s="339" t="str">
        <f t="shared" si="29"/>
        <v/>
      </c>
      <c r="AQ45" s="340" t="str">
        <f t="shared" si="30"/>
        <v/>
      </c>
      <c r="AR45" s="342" t="str">
        <f t="shared" si="31"/>
        <v/>
      </c>
      <c r="AS45" s="339" t="str">
        <f t="shared" si="32"/>
        <v/>
      </c>
      <c r="AT45" s="340" t="str">
        <f t="shared" si="33"/>
        <v/>
      </c>
      <c r="AU45" s="342" t="str">
        <f t="shared" si="34"/>
        <v/>
      </c>
      <c r="AV45" s="339" t="str">
        <f t="shared" si="35"/>
        <v/>
      </c>
      <c r="AW45" s="340" t="str">
        <f t="shared" si="36"/>
        <v/>
      </c>
      <c r="AX45" s="343"/>
      <c r="AY45" s="340" t="str">
        <f t="shared" si="37"/>
        <v/>
      </c>
      <c r="AZ45" s="340" t="str">
        <f t="shared" si="38"/>
        <v/>
      </c>
      <c r="BA45" s="344" t="str">
        <f t="shared" si="39"/>
        <v/>
      </c>
      <c r="BB45" s="345" t="str">
        <f t="shared" si="40"/>
        <v/>
      </c>
      <c r="BC45" s="346" t="str">
        <f t="shared" si="41"/>
        <v/>
      </c>
      <c r="BD45" s="344" t="str">
        <f t="shared" si="42"/>
        <v/>
      </c>
      <c r="BE45" s="345" t="str">
        <f t="shared" si="43"/>
        <v/>
      </c>
      <c r="BF45" s="346" t="str">
        <f t="shared" si="44"/>
        <v/>
      </c>
      <c r="BG45" s="344" t="str">
        <f t="shared" si="45"/>
        <v/>
      </c>
      <c r="BH45" s="347" t="str">
        <f t="shared" si="46"/>
        <v/>
      </c>
      <c r="BI45" s="348" t="str">
        <f t="shared" si="47"/>
        <v/>
      </c>
      <c r="BJ45" s="348" t="str">
        <f t="shared" si="48"/>
        <v/>
      </c>
      <c r="BK45" s="486" t="str">
        <f t="shared" si="49"/>
        <v/>
      </c>
      <c r="BL45" s="349" t="str">
        <f t="shared" si="56"/>
        <v/>
      </c>
      <c r="BM45" s="135" t="str">
        <f t="shared" si="57"/>
        <v/>
      </c>
      <c r="BN45" s="136" t="str">
        <f t="shared" si="58"/>
        <v/>
      </c>
      <c r="BO45" s="137" t="str">
        <f t="shared" si="59"/>
        <v/>
      </c>
      <c r="BP45" s="135" t="str">
        <f t="shared" si="60"/>
        <v/>
      </c>
      <c r="BQ45" s="136" t="str">
        <f t="shared" si="61"/>
        <v/>
      </c>
      <c r="BR45" s="137" t="str">
        <f t="shared" si="62"/>
        <v/>
      </c>
      <c r="BS45" s="135" t="str">
        <f t="shared" si="63"/>
        <v/>
      </c>
      <c r="BT45" s="140" t="str">
        <f t="shared" si="64"/>
        <v/>
      </c>
      <c r="BU45" s="348" t="str">
        <f t="shared" si="50"/>
        <v/>
      </c>
      <c r="BV45" s="348" t="str">
        <f t="shared" si="51"/>
        <v/>
      </c>
      <c r="BW45" s="348" t="str">
        <f t="shared" si="52"/>
        <v/>
      </c>
      <c r="BX45" s="350" t="str">
        <f t="shared" si="53"/>
        <v/>
      </c>
      <c r="BY45" s="351" t="str">
        <f t="shared" si="54"/>
        <v/>
      </c>
    </row>
    <row r="46" spans="1:77" s="12" customFormat="1" ht="16.2" thickBot="1" x14ac:dyDescent="0.35">
      <c r="A46" s="141">
        <v>25</v>
      </c>
      <c r="B46" s="333"/>
      <c r="C46" s="22"/>
      <c r="D46" s="754"/>
      <c r="E46" s="756"/>
      <c r="F46" s="758"/>
      <c r="G46" s="49"/>
      <c r="H46" s="334"/>
      <c r="I46" s="334"/>
      <c r="J46" s="335"/>
      <c r="K46" s="336"/>
      <c r="L46" s="38" t="str">
        <f t="shared" si="0"/>
        <v/>
      </c>
      <c r="M46" s="38" t="str">
        <f t="shared" si="1"/>
        <v/>
      </c>
      <c r="N46" s="38" t="str">
        <f t="shared" si="2"/>
        <v/>
      </c>
      <c r="O46" s="39" t="str">
        <f t="shared" si="3"/>
        <v/>
      </c>
      <c r="P46" s="40" t="str">
        <f t="shared" si="55"/>
        <v/>
      </c>
      <c r="Q46" s="77" t="str">
        <f t="shared" si="4"/>
        <v/>
      </c>
      <c r="R46" s="337" t="str">
        <f t="shared" si="5"/>
        <v/>
      </c>
      <c r="S46" s="40" t="str">
        <f t="shared" si="6"/>
        <v/>
      </c>
      <c r="T46" s="77" t="str">
        <f t="shared" si="7"/>
        <v/>
      </c>
      <c r="U46" s="337" t="str">
        <f t="shared" si="8"/>
        <v/>
      </c>
      <c r="V46" s="40" t="str">
        <f t="shared" si="9"/>
        <v/>
      </c>
      <c r="W46" s="77" t="str">
        <f t="shared" si="10"/>
        <v/>
      </c>
      <c r="X46" s="41" t="str">
        <f t="shared" si="11"/>
        <v/>
      </c>
      <c r="Y46" s="41" t="str">
        <f t="shared" si="12"/>
        <v/>
      </c>
      <c r="Z46" s="41" t="str">
        <f t="shared" si="13"/>
        <v/>
      </c>
      <c r="AA46" s="42" t="str">
        <f t="shared" si="14"/>
        <v/>
      </c>
      <c r="AB46" s="338">
        <f t="shared" si="15"/>
        <v>0</v>
      </c>
      <c r="AC46" s="338" t="str">
        <f t="shared" si="16"/>
        <v/>
      </c>
      <c r="AD46" s="338" t="str">
        <f t="shared" si="17"/>
        <v/>
      </c>
      <c r="AE46" s="339" t="str">
        <f t="shared" si="18"/>
        <v/>
      </c>
      <c r="AF46" s="339" t="str">
        <f t="shared" si="19"/>
        <v/>
      </c>
      <c r="AG46" s="340" t="str">
        <f t="shared" si="20"/>
        <v/>
      </c>
      <c r="AH46" s="339" t="str">
        <f t="shared" si="21"/>
        <v/>
      </c>
      <c r="AI46" s="339" t="str">
        <f t="shared" si="22"/>
        <v/>
      </c>
      <c r="AJ46" s="340" t="str">
        <f t="shared" si="23"/>
        <v/>
      </c>
      <c r="AK46" s="339" t="str">
        <f t="shared" si="24"/>
        <v/>
      </c>
      <c r="AL46" s="339" t="str">
        <f t="shared" si="25"/>
        <v/>
      </c>
      <c r="AM46" s="340" t="str">
        <f t="shared" si="26"/>
        <v/>
      </c>
      <c r="AN46" s="341" t="str">
        <f t="shared" si="27"/>
        <v/>
      </c>
      <c r="AO46" s="342" t="str">
        <f t="shared" si="28"/>
        <v/>
      </c>
      <c r="AP46" s="339" t="str">
        <f t="shared" si="29"/>
        <v/>
      </c>
      <c r="AQ46" s="340" t="str">
        <f t="shared" si="30"/>
        <v/>
      </c>
      <c r="AR46" s="342" t="str">
        <f t="shared" si="31"/>
        <v/>
      </c>
      <c r="AS46" s="339" t="str">
        <f t="shared" si="32"/>
        <v/>
      </c>
      <c r="AT46" s="340" t="str">
        <f t="shared" si="33"/>
        <v/>
      </c>
      <c r="AU46" s="342" t="str">
        <f t="shared" si="34"/>
        <v/>
      </c>
      <c r="AV46" s="339" t="str">
        <f t="shared" si="35"/>
        <v/>
      </c>
      <c r="AW46" s="340" t="str">
        <f t="shared" si="36"/>
        <v/>
      </c>
      <c r="AX46" s="343"/>
      <c r="AY46" s="340" t="str">
        <f t="shared" si="37"/>
        <v/>
      </c>
      <c r="AZ46" s="340" t="str">
        <f t="shared" si="38"/>
        <v/>
      </c>
      <c r="BA46" s="344" t="str">
        <f t="shared" si="39"/>
        <v/>
      </c>
      <c r="BB46" s="345" t="str">
        <f t="shared" si="40"/>
        <v/>
      </c>
      <c r="BC46" s="346" t="str">
        <f t="shared" si="41"/>
        <v/>
      </c>
      <c r="BD46" s="344" t="str">
        <f t="shared" si="42"/>
        <v/>
      </c>
      <c r="BE46" s="345" t="str">
        <f t="shared" si="43"/>
        <v/>
      </c>
      <c r="BF46" s="346" t="str">
        <f t="shared" si="44"/>
        <v/>
      </c>
      <c r="BG46" s="344" t="str">
        <f t="shared" si="45"/>
        <v/>
      </c>
      <c r="BH46" s="347" t="str">
        <f t="shared" si="46"/>
        <v/>
      </c>
      <c r="BI46" s="348" t="str">
        <f t="shared" si="47"/>
        <v/>
      </c>
      <c r="BJ46" s="348" t="str">
        <f t="shared" si="48"/>
        <v/>
      </c>
      <c r="BK46" s="486" t="str">
        <f t="shared" si="49"/>
        <v/>
      </c>
      <c r="BL46" s="349" t="str">
        <f t="shared" si="56"/>
        <v/>
      </c>
      <c r="BM46" s="135" t="str">
        <f t="shared" si="57"/>
        <v/>
      </c>
      <c r="BN46" s="136" t="str">
        <f t="shared" si="58"/>
        <v/>
      </c>
      <c r="BO46" s="137" t="str">
        <f t="shared" si="59"/>
        <v/>
      </c>
      <c r="BP46" s="135" t="str">
        <f t="shared" si="60"/>
        <v/>
      </c>
      <c r="BQ46" s="136" t="str">
        <f t="shared" si="61"/>
        <v/>
      </c>
      <c r="BR46" s="137" t="str">
        <f t="shared" si="62"/>
        <v/>
      </c>
      <c r="BS46" s="135" t="str">
        <f t="shared" si="63"/>
        <v/>
      </c>
      <c r="BT46" s="140" t="str">
        <f t="shared" si="64"/>
        <v/>
      </c>
      <c r="BU46" s="348" t="str">
        <f t="shared" si="50"/>
        <v/>
      </c>
      <c r="BV46" s="348" t="str">
        <f t="shared" si="51"/>
        <v/>
      </c>
      <c r="BW46" s="348" t="str">
        <f t="shared" si="52"/>
        <v/>
      </c>
      <c r="BX46" s="350" t="str">
        <f t="shared" si="53"/>
        <v/>
      </c>
      <c r="BY46" s="351" t="str">
        <f t="shared" si="54"/>
        <v/>
      </c>
    </row>
    <row r="47" spans="1:77" s="5" customFormat="1" ht="15.6" x14ac:dyDescent="0.3">
      <c r="A47" s="141">
        <v>26</v>
      </c>
      <c r="B47" s="333"/>
      <c r="C47" s="22"/>
      <c r="D47" s="754"/>
      <c r="E47" s="756"/>
      <c r="F47" s="758"/>
      <c r="G47" s="49"/>
      <c r="H47" s="334"/>
      <c r="I47" s="334"/>
      <c r="J47" s="335"/>
      <c r="K47" s="336"/>
      <c r="L47" s="38" t="str">
        <f t="shared" si="0"/>
        <v/>
      </c>
      <c r="M47" s="38" t="str">
        <f t="shared" si="1"/>
        <v/>
      </c>
      <c r="N47" s="38" t="str">
        <f t="shared" si="2"/>
        <v/>
      </c>
      <c r="O47" s="39" t="str">
        <f t="shared" si="3"/>
        <v/>
      </c>
      <c r="P47" s="40" t="str">
        <f t="shared" si="55"/>
        <v/>
      </c>
      <c r="Q47" s="77" t="str">
        <f t="shared" si="4"/>
        <v/>
      </c>
      <c r="R47" s="337" t="str">
        <f t="shared" si="5"/>
        <v/>
      </c>
      <c r="S47" s="40" t="str">
        <f t="shared" si="6"/>
        <v/>
      </c>
      <c r="T47" s="77" t="str">
        <f t="shared" si="7"/>
        <v/>
      </c>
      <c r="U47" s="337" t="str">
        <f t="shared" si="8"/>
        <v/>
      </c>
      <c r="V47" s="40" t="str">
        <f t="shared" si="9"/>
        <v/>
      </c>
      <c r="W47" s="77" t="str">
        <f t="shared" si="10"/>
        <v/>
      </c>
      <c r="X47" s="41" t="str">
        <f t="shared" si="11"/>
        <v/>
      </c>
      <c r="Y47" s="41" t="str">
        <f t="shared" si="12"/>
        <v/>
      </c>
      <c r="Z47" s="41" t="str">
        <f t="shared" si="13"/>
        <v/>
      </c>
      <c r="AA47" s="42" t="str">
        <f t="shared" si="14"/>
        <v/>
      </c>
      <c r="AB47" s="338">
        <f t="shared" si="15"/>
        <v>0</v>
      </c>
      <c r="AC47" s="338" t="str">
        <f t="shared" si="16"/>
        <v/>
      </c>
      <c r="AD47" s="338" t="str">
        <f t="shared" si="17"/>
        <v/>
      </c>
      <c r="AE47" s="339" t="str">
        <f t="shared" si="18"/>
        <v/>
      </c>
      <c r="AF47" s="339" t="str">
        <f t="shared" si="19"/>
        <v/>
      </c>
      <c r="AG47" s="340" t="str">
        <f t="shared" si="20"/>
        <v/>
      </c>
      <c r="AH47" s="339" t="str">
        <f t="shared" si="21"/>
        <v/>
      </c>
      <c r="AI47" s="339" t="str">
        <f t="shared" si="22"/>
        <v/>
      </c>
      <c r="AJ47" s="340" t="str">
        <f t="shared" si="23"/>
        <v/>
      </c>
      <c r="AK47" s="339" t="str">
        <f t="shared" si="24"/>
        <v/>
      </c>
      <c r="AL47" s="339" t="str">
        <f t="shared" si="25"/>
        <v/>
      </c>
      <c r="AM47" s="340" t="str">
        <f t="shared" si="26"/>
        <v/>
      </c>
      <c r="AN47" s="341" t="str">
        <f t="shared" si="27"/>
        <v/>
      </c>
      <c r="AO47" s="342" t="str">
        <f t="shared" si="28"/>
        <v/>
      </c>
      <c r="AP47" s="339" t="str">
        <f t="shared" si="29"/>
        <v/>
      </c>
      <c r="AQ47" s="340" t="str">
        <f t="shared" si="30"/>
        <v/>
      </c>
      <c r="AR47" s="342" t="str">
        <f t="shared" si="31"/>
        <v/>
      </c>
      <c r="AS47" s="339" t="str">
        <f t="shared" si="32"/>
        <v/>
      </c>
      <c r="AT47" s="340" t="str">
        <f t="shared" si="33"/>
        <v/>
      </c>
      <c r="AU47" s="342" t="str">
        <f t="shared" si="34"/>
        <v/>
      </c>
      <c r="AV47" s="339" t="str">
        <f t="shared" si="35"/>
        <v/>
      </c>
      <c r="AW47" s="340" t="str">
        <f t="shared" si="36"/>
        <v/>
      </c>
      <c r="AX47" s="343"/>
      <c r="AY47" s="340" t="str">
        <f t="shared" si="37"/>
        <v/>
      </c>
      <c r="AZ47" s="340" t="str">
        <f t="shared" si="38"/>
        <v/>
      </c>
      <c r="BA47" s="344" t="str">
        <f t="shared" si="39"/>
        <v/>
      </c>
      <c r="BB47" s="345" t="str">
        <f t="shared" si="40"/>
        <v/>
      </c>
      <c r="BC47" s="346" t="str">
        <f t="shared" si="41"/>
        <v/>
      </c>
      <c r="BD47" s="344" t="str">
        <f t="shared" si="42"/>
        <v/>
      </c>
      <c r="BE47" s="345" t="str">
        <f t="shared" si="43"/>
        <v/>
      </c>
      <c r="BF47" s="346" t="str">
        <f t="shared" si="44"/>
        <v/>
      </c>
      <c r="BG47" s="344" t="str">
        <f t="shared" si="45"/>
        <v/>
      </c>
      <c r="BH47" s="347" t="str">
        <f t="shared" si="46"/>
        <v/>
      </c>
      <c r="BI47" s="348" t="str">
        <f t="shared" si="47"/>
        <v/>
      </c>
      <c r="BJ47" s="348" t="str">
        <f t="shared" si="48"/>
        <v/>
      </c>
      <c r="BK47" s="486" t="str">
        <f t="shared" si="49"/>
        <v/>
      </c>
      <c r="BL47" s="349" t="str">
        <f t="shared" si="56"/>
        <v/>
      </c>
      <c r="BM47" s="135" t="str">
        <f t="shared" si="57"/>
        <v/>
      </c>
      <c r="BN47" s="136" t="str">
        <f t="shared" si="58"/>
        <v/>
      </c>
      <c r="BO47" s="137" t="str">
        <f t="shared" si="59"/>
        <v/>
      </c>
      <c r="BP47" s="135" t="str">
        <f t="shared" si="60"/>
        <v/>
      </c>
      <c r="BQ47" s="136" t="str">
        <f t="shared" si="61"/>
        <v/>
      </c>
      <c r="BR47" s="137" t="str">
        <f t="shared" si="62"/>
        <v/>
      </c>
      <c r="BS47" s="135" t="str">
        <f t="shared" si="63"/>
        <v/>
      </c>
      <c r="BT47" s="140" t="str">
        <f t="shared" si="64"/>
        <v/>
      </c>
      <c r="BU47" s="348" t="str">
        <f t="shared" si="50"/>
        <v/>
      </c>
      <c r="BV47" s="348" t="str">
        <f t="shared" si="51"/>
        <v/>
      </c>
      <c r="BW47" s="348" t="str">
        <f t="shared" si="52"/>
        <v/>
      </c>
      <c r="BX47" s="350" t="str">
        <f t="shared" si="53"/>
        <v/>
      </c>
      <c r="BY47" s="351" t="str">
        <f t="shared" si="54"/>
        <v/>
      </c>
    </row>
    <row r="48" spans="1:77" s="5" customFormat="1" ht="15.6" x14ac:dyDescent="0.3">
      <c r="A48" s="141">
        <v>27</v>
      </c>
      <c r="B48" s="333"/>
      <c r="C48" s="22"/>
      <c r="D48" s="754"/>
      <c r="E48" s="756"/>
      <c r="F48" s="758"/>
      <c r="G48" s="49"/>
      <c r="H48" s="334"/>
      <c r="I48" s="334"/>
      <c r="J48" s="335"/>
      <c r="K48" s="336"/>
      <c r="L48" s="38" t="str">
        <f t="shared" si="0"/>
        <v/>
      </c>
      <c r="M48" s="38" t="str">
        <f t="shared" si="1"/>
        <v/>
      </c>
      <c r="N48" s="38" t="str">
        <f t="shared" si="2"/>
        <v/>
      </c>
      <c r="O48" s="39" t="str">
        <f t="shared" si="3"/>
        <v/>
      </c>
      <c r="P48" s="40" t="str">
        <f t="shared" si="55"/>
        <v/>
      </c>
      <c r="Q48" s="77" t="str">
        <f t="shared" si="4"/>
        <v/>
      </c>
      <c r="R48" s="337" t="str">
        <f t="shared" si="5"/>
        <v/>
      </c>
      <c r="S48" s="40" t="str">
        <f t="shared" si="6"/>
        <v/>
      </c>
      <c r="T48" s="77" t="str">
        <f t="shared" si="7"/>
        <v/>
      </c>
      <c r="U48" s="337" t="str">
        <f t="shared" si="8"/>
        <v/>
      </c>
      <c r="V48" s="40" t="str">
        <f t="shared" si="9"/>
        <v/>
      </c>
      <c r="W48" s="77" t="str">
        <f t="shared" si="10"/>
        <v/>
      </c>
      <c r="X48" s="41" t="str">
        <f t="shared" si="11"/>
        <v/>
      </c>
      <c r="Y48" s="41" t="str">
        <f t="shared" si="12"/>
        <v/>
      </c>
      <c r="Z48" s="41" t="str">
        <f t="shared" si="13"/>
        <v/>
      </c>
      <c r="AA48" s="42" t="str">
        <f t="shared" si="14"/>
        <v/>
      </c>
      <c r="AB48" s="338">
        <f t="shared" si="15"/>
        <v>0</v>
      </c>
      <c r="AC48" s="338" t="str">
        <f t="shared" si="16"/>
        <v/>
      </c>
      <c r="AD48" s="338" t="str">
        <f t="shared" si="17"/>
        <v/>
      </c>
      <c r="AE48" s="339" t="str">
        <f t="shared" si="18"/>
        <v/>
      </c>
      <c r="AF48" s="339" t="str">
        <f t="shared" si="19"/>
        <v/>
      </c>
      <c r="AG48" s="340" t="str">
        <f t="shared" si="20"/>
        <v/>
      </c>
      <c r="AH48" s="339" t="str">
        <f t="shared" si="21"/>
        <v/>
      </c>
      <c r="AI48" s="339" t="str">
        <f t="shared" si="22"/>
        <v/>
      </c>
      <c r="AJ48" s="340" t="str">
        <f t="shared" si="23"/>
        <v/>
      </c>
      <c r="AK48" s="339" t="str">
        <f t="shared" si="24"/>
        <v/>
      </c>
      <c r="AL48" s="339" t="str">
        <f t="shared" si="25"/>
        <v/>
      </c>
      <c r="AM48" s="340" t="str">
        <f t="shared" si="26"/>
        <v/>
      </c>
      <c r="AN48" s="341" t="str">
        <f t="shared" si="27"/>
        <v/>
      </c>
      <c r="AO48" s="342" t="str">
        <f t="shared" si="28"/>
        <v/>
      </c>
      <c r="AP48" s="339" t="str">
        <f t="shared" si="29"/>
        <v/>
      </c>
      <c r="AQ48" s="340" t="str">
        <f t="shared" si="30"/>
        <v/>
      </c>
      <c r="AR48" s="342" t="str">
        <f t="shared" si="31"/>
        <v/>
      </c>
      <c r="AS48" s="339" t="str">
        <f t="shared" si="32"/>
        <v/>
      </c>
      <c r="AT48" s="340" t="str">
        <f t="shared" si="33"/>
        <v/>
      </c>
      <c r="AU48" s="342" t="str">
        <f t="shared" si="34"/>
        <v/>
      </c>
      <c r="AV48" s="339" t="str">
        <f t="shared" si="35"/>
        <v/>
      </c>
      <c r="AW48" s="340" t="str">
        <f t="shared" si="36"/>
        <v/>
      </c>
      <c r="AX48" s="343"/>
      <c r="AY48" s="340" t="str">
        <f t="shared" si="37"/>
        <v/>
      </c>
      <c r="AZ48" s="340" t="str">
        <f t="shared" si="38"/>
        <v/>
      </c>
      <c r="BA48" s="344" t="str">
        <f t="shared" si="39"/>
        <v/>
      </c>
      <c r="BB48" s="345" t="str">
        <f t="shared" si="40"/>
        <v/>
      </c>
      <c r="BC48" s="346" t="str">
        <f t="shared" si="41"/>
        <v/>
      </c>
      <c r="BD48" s="344" t="str">
        <f t="shared" si="42"/>
        <v/>
      </c>
      <c r="BE48" s="345" t="str">
        <f t="shared" si="43"/>
        <v/>
      </c>
      <c r="BF48" s="346" t="str">
        <f t="shared" si="44"/>
        <v/>
      </c>
      <c r="BG48" s="344" t="str">
        <f t="shared" si="45"/>
        <v/>
      </c>
      <c r="BH48" s="347" t="str">
        <f t="shared" si="46"/>
        <v/>
      </c>
      <c r="BI48" s="348" t="str">
        <f t="shared" si="47"/>
        <v/>
      </c>
      <c r="BJ48" s="348" t="str">
        <f t="shared" si="48"/>
        <v/>
      </c>
      <c r="BK48" s="486" t="str">
        <f t="shared" si="49"/>
        <v/>
      </c>
      <c r="BL48" s="349" t="str">
        <f t="shared" si="56"/>
        <v/>
      </c>
      <c r="BM48" s="135" t="str">
        <f t="shared" si="57"/>
        <v/>
      </c>
      <c r="BN48" s="136" t="str">
        <f t="shared" si="58"/>
        <v/>
      </c>
      <c r="BO48" s="137" t="str">
        <f t="shared" si="59"/>
        <v/>
      </c>
      <c r="BP48" s="135" t="str">
        <f t="shared" si="60"/>
        <v/>
      </c>
      <c r="BQ48" s="136" t="str">
        <f t="shared" si="61"/>
        <v/>
      </c>
      <c r="BR48" s="137" t="str">
        <f t="shared" si="62"/>
        <v/>
      </c>
      <c r="BS48" s="135" t="str">
        <f t="shared" si="63"/>
        <v/>
      </c>
      <c r="BT48" s="140" t="str">
        <f t="shared" si="64"/>
        <v/>
      </c>
      <c r="BU48" s="348" t="str">
        <f t="shared" si="50"/>
        <v/>
      </c>
      <c r="BV48" s="348" t="str">
        <f t="shared" si="51"/>
        <v/>
      </c>
      <c r="BW48" s="348" t="str">
        <f t="shared" si="52"/>
        <v/>
      </c>
      <c r="BX48" s="350" t="str">
        <f t="shared" si="53"/>
        <v/>
      </c>
      <c r="BY48" s="351" t="str">
        <f t="shared" si="54"/>
        <v/>
      </c>
    </row>
    <row r="49" spans="1:77" s="5" customFormat="1" ht="15.6" x14ac:dyDescent="0.3">
      <c r="A49" s="141">
        <v>28</v>
      </c>
      <c r="B49" s="333"/>
      <c r="C49" s="22"/>
      <c r="D49" s="754"/>
      <c r="E49" s="756"/>
      <c r="F49" s="758"/>
      <c r="G49" s="49"/>
      <c r="H49" s="334"/>
      <c r="I49" s="334"/>
      <c r="J49" s="335"/>
      <c r="K49" s="336"/>
      <c r="L49" s="38" t="str">
        <f t="shared" si="0"/>
        <v/>
      </c>
      <c r="M49" s="38" t="str">
        <f t="shared" si="1"/>
        <v/>
      </c>
      <c r="N49" s="38" t="str">
        <f t="shared" si="2"/>
        <v/>
      </c>
      <c r="O49" s="39" t="str">
        <f t="shared" si="3"/>
        <v/>
      </c>
      <c r="P49" s="40" t="str">
        <f t="shared" si="55"/>
        <v/>
      </c>
      <c r="Q49" s="77" t="str">
        <f t="shared" si="4"/>
        <v/>
      </c>
      <c r="R49" s="337" t="str">
        <f t="shared" si="5"/>
        <v/>
      </c>
      <c r="S49" s="40" t="str">
        <f t="shared" si="6"/>
        <v/>
      </c>
      <c r="T49" s="77" t="str">
        <f t="shared" si="7"/>
        <v/>
      </c>
      <c r="U49" s="337" t="str">
        <f t="shared" si="8"/>
        <v/>
      </c>
      <c r="V49" s="40" t="str">
        <f t="shared" si="9"/>
        <v/>
      </c>
      <c r="W49" s="77" t="str">
        <f t="shared" si="10"/>
        <v/>
      </c>
      <c r="X49" s="41" t="str">
        <f t="shared" si="11"/>
        <v/>
      </c>
      <c r="Y49" s="41" t="str">
        <f t="shared" si="12"/>
        <v/>
      </c>
      <c r="Z49" s="41" t="str">
        <f t="shared" si="13"/>
        <v/>
      </c>
      <c r="AA49" s="42" t="str">
        <f t="shared" si="14"/>
        <v/>
      </c>
      <c r="AB49" s="338">
        <f t="shared" si="15"/>
        <v>0</v>
      </c>
      <c r="AC49" s="338" t="str">
        <f t="shared" si="16"/>
        <v/>
      </c>
      <c r="AD49" s="338" t="str">
        <f t="shared" si="17"/>
        <v/>
      </c>
      <c r="AE49" s="339" t="str">
        <f t="shared" si="18"/>
        <v/>
      </c>
      <c r="AF49" s="339" t="str">
        <f t="shared" si="19"/>
        <v/>
      </c>
      <c r="AG49" s="340" t="str">
        <f t="shared" si="20"/>
        <v/>
      </c>
      <c r="AH49" s="339" t="str">
        <f t="shared" si="21"/>
        <v/>
      </c>
      <c r="AI49" s="339" t="str">
        <f t="shared" si="22"/>
        <v/>
      </c>
      <c r="AJ49" s="340" t="str">
        <f t="shared" si="23"/>
        <v/>
      </c>
      <c r="AK49" s="339" t="str">
        <f t="shared" si="24"/>
        <v/>
      </c>
      <c r="AL49" s="339" t="str">
        <f t="shared" si="25"/>
        <v/>
      </c>
      <c r="AM49" s="340" t="str">
        <f t="shared" si="26"/>
        <v/>
      </c>
      <c r="AN49" s="341" t="str">
        <f t="shared" si="27"/>
        <v/>
      </c>
      <c r="AO49" s="342" t="str">
        <f t="shared" si="28"/>
        <v/>
      </c>
      <c r="AP49" s="339" t="str">
        <f t="shared" si="29"/>
        <v/>
      </c>
      <c r="AQ49" s="340" t="str">
        <f t="shared" si="30"/>
        <v/>
      </c>
      <c r="AR49" s="342" t="str">
        <f t="shared" si="31"/>
        <v/>
      </c>
      <c r="AS49" s="339" t="str">
        <f t="shared" si="32"/>
        <v/>
      </c>
      <c r="AT49" s="340" t="str">
        <f t="shared" si="33"/>
        <v/>
      </c>
      <c r="AU49" s="342" t="str">
        <f t="shared" si="34"/>
        <v/>
      </c>
      <c r="AV49" s="339" t="str">
        <f t="shared" si="35"/>
        <v/>
      </c>
      <c r="AW49" s="340" t="str">
        <f t="shared" si="36"/>
        <v/>
      </c>
      <c r="AX49" s="343"/>
      <c r="AY49" s="340" t="str">
        <f t="shared" si="37"/>
        <v/>
      </c>
      <c r="AZ49" s="340" t="str">
        <f t="shared" si="38"/>
        <v/>
      </c>
      <c r="BA49" s="344" t="str">
        <f t="shared" si="39"/>
        <v/>
      </c>
      <c r="BB49" s="345" t="str">
        <f t="shared" si="40"/>
        <v/>
      </c>
      <c r="BC49" s="346" t="str">
        <f t="shared" si="41"/>
        <v/>
      </c>
      <c r="BD49" s="344" t="str">
        <f t="shared" si="42"/>
        <v/>
      </c>
      <c r="BE49" s="345" t="str">
        <f t="shared" si="43"/>
        <v/>
      </c>
      <c r="BF49" s="346" t="str">
        <f t="shared" si="44"/>
        <v/>
      </c>
      <c r="BG49" s="344" t="str">
        <f t="shared" si="45"/>
        <v/>
      </c>
      <c r="BH49" s="347" t="str">
        <f t="shared" si="46"/>
        <v/>
      </c>
      <c r="BI49" s="348" t="str">
        <f t="shared" si="47"/>
        <v/>
      </c>
      <c r="BJ49" s="348" t="str">
        <f t="shared" si="48"/>
        <v/>
      </c>
      <c r="BK49" s="486" t="str">
        <f t="shared" si="49"/>
        <v/>
      </c>
      <c r="BL49" s="349" t="str">
        <f t="shared" si="56"/>
        <v/>
      </c>
      <c r="BM49" s="135" t="str">
        <f t="shared" si="57"/>
        <v/>
      </c>
      <c r="BN49" s="136" t="str">
        <f t="shared" si="58"/>
        <v/>
      </c>
      <c r="BO49" s="137" t="str">
        <f t="shared" si="59"/>
        <v/>
      </c>
      <c r="BP49" s="135" t="str">
        <f t="shared" si="60"/>
        <v/>
      </c>
      <c r="BQ49" s="136" t="str">
        <f t="shared" si="61"/>
        <v/>
      </c>
      <c r="BR49" s="137" t="str">
        <f t="shared" si="62"/>
        <v/>
      </c>
      <c r="BS49" s="135" t="str">
        <f t="shared" si="63"/>
        <v/>
      </c>
      <c r="BT49" s="140" t="str">
        <f t="shared" si="64"/>
        <v/>
      </c>
      <c r="BU49" s="348" t="str">
        <f t="shared" si="50"/>
        <v/>
      </c>
      <c r="BV49" s="348" t="str">
        <f t="shared" si="51"/>
        <v/>
      </c>
      <c r="BW49" s="348" t="str">
        <f t="shared" si="52"/>
        <v/>
      </c>
      <c r="BX49" s="350" t="str">
        <f t="shared" si="53"/>
        <v/>
      </c>
      <c r="BY49" s="351" t="str">
        <f t="shared" si="54"/>
        <v/>
      </c>
    </row>
    <row r="50" spans="1:77" s="5" customFormat="1" ht="15.6" x14ac:dyDescent="0.3">
      <c r="A50" s="141">
        <v>29</v>
      </c>
      <c r="B50" s="333"/>
      <c r="C50" s="22"/>
      <c r="D50" s="754"/>
      <c r="E50" s="756"/>
      <c r="F50" s="758"/>
      <c r="G50" s="49"/>
      <c r="H50" s="334"/>
      <c r="I50" s="334"/>
      <c r="J50" s="335"/>
      <c r="K50" s="336"/>
      <c r="L50" s="38" t="str">
        <f t="shared" si="0"/>
        <v/>
      </c>
      <c r="M50" s="38" t="str">
        <f t="shared" si="1"/>
        <v/>
      </c>
      <c r="N50" s="38" t="str">
        <f t="shared" si="2"/>
        <v/>
      </c>
      <c r="O50" s="39" t="str">
        <f t="shared" si="3"/>
        <v/>
      </c>
      <c r="P50" s="40" t="str">
        <f t="shared" si="55"/>
        <v/>
      </c>
      <c r="Q50" s="77" t="str">
        <f t="shared" si="4"/>
        <v/>
      </c>
      <c r="R50" s="337" t="str">
        <f t="shared" si="5"/>
        <v/>
      </c>
      <c r="S50" s="40" t="str">
        <f t="shared" si="6"/>
        <v/>
      </c>
      <c r="T50" s="77" t="str">
        <f t="shared" si="7"/>
        <v/>
      </c>
      <c r="U50" s="337" t="str">
        <f t="shared" si="8"/>
        <v/>
      </c>
      <c r="V50" s="40" t="str">
        <f t="shared" si="9"/>
        <v/>
      </c>
      <c r="W50" s="77" t="str">
        <f t="shared" si="10"/>
        <v/>
      </c>
      <c r="X50" s="41" t="str">
        <f t="shared" si="11"/>
        <v/>
      </c>
      <c r="Y50" s="41" t="str">
        <f t="shared" si="12"/>
        <v/>
      </c>
      <c r="Z50" s="41" t="str">
        <f t="shared" si="13"/>
        <v/>
      </c>
      <c r="AA50" s="42" t="str">
        <f t="shared" si="14"/>
        <v/>
      </c>
      <c r="AB50" s="338">
        <f t="shared" si="15"/>
        <v>0</v>
      </c>
      <c r="AC50" s="338" t="str">
        <f t="shared" si="16"/>
        <v/>
      </c>
      <c r="AD50" s="338" t="str">
        <f t="shared" si="17"/>
        <v/>
      </c>
      <c r="AE50" s="339" t="str">
        <f t="shared" si="18"/>
        <v/>
      </c>
      <c r="AF50" s="339" t="str">
        <f t="shared" si="19"/>
        <v/>
      </c>
      <c r="AG50" s="340" t="str">
        <f t="shared" si="20"/>
        <v/>
      </c>
      <c r="AH50" s="339" t="str">
        <f t="shared" si="21"/>
        <v/>
      </c>
      <c r="AI50" s="339" t="str">
        <f t="shared" si="22"/>
        <v/>
      </c>
      <c r="AJ50" s="340" t="str">
        <f t="shared" si="23"/>
        <v/>
      </c>
      <c r="AK50" s="339" t="str">
        <f t="shared" si="24"/>
        <v/>
      </c>
      <c r="AL50" s="339" t="str">
        <f t="shared" si="25"/>
        <v/>
      </c>
      <c r="AM50" s="340" t="str">
        <f t="shared" si="26"/>
        <v/>
      </c>
      <c r="AN50" s="341" t="str">
        <f t="shared" si="27"/>
        <v/>
      </c>
      <c r="AO50" s="342" t="str">
        <f t="shared" si="28"/>
        <v/>
      </c>
      <c r="AP50" s="339" t="str">
        <f t="shared" si="29"/>
        <v/>
      </c>
      <c r="AQ50" s="340" t="str">
        <f t="shared" si="30"/>
        <v/>
      </c>
      <c r="AR50" s="342" t="str">
        <f t="shared" si="31"/>
        <v/>
      </c>
      <c r="AS50" s="339" t="str">
        <f t="shared" si="32"/>
        <v/>
      </c>
      <c r="AT50" s="340" t="str">
        <f t="shared" si="33"/>
        <v/>
      </c>
      <c r="AU50" s="342" t="str">
        <f t="shared" si="34"/>
        <v/>
      </c>
      <c r="AV50" s="339" t="str">
        <f t="shared" si="35"/>
        <v/>
      </c>
      <c r="AW50" s="340" t="str">
        <f t="shared" si="36"/>
        <v/>
      </c>
      <c r="AX50" s="343"/>
      <c r="AY50" s="340" t="str">
        <f t="shared" si="37"/>
        <v/>
      </c>
      <c r="AZ50" s="340" t="str">
        <f t="shared" si="38"/>
        <v/>
      </c>
      <c r="BA50" s="344" t="str">
        <f t="shared" si="39"/>
        <v/>
      </c>
      <c r="BB50" s="345" t="str">
        <f t="shared" si="40"/>
        <v/>
      </c>
      <c r="BC50" s="346" t="str">
        <f t="shared" si="41"/>
        <v/>
      </c>
      <c r="BD50" s="344" t="str">
        <f t="shared" si="42"/>
        <v/>
      </c>
      <c r="BE50" s="345" t="str">
        <f t="shared" si="43"/>
        <v/>
      </c>
      <c r="BF50" s="346" t="str">
        <f t="shared" si="44"/>
        <v/>
      </c>
      <c r="BG50" s="344" t="str">
        <f t="shared" si="45"/>
        <v/>
      </c>
      <c r="BH50" s="347" t="str">
        <f t="shared" si="46"/>
        <v/>
      </c>
      <c r="BI50" s="348" t="str">
        <f t="shared" si="47"/>
        <v/>
      </c>
      <c r="BJ50" s="348" t="str">
        <f t="shared" si="48"/>
        <v/>
      </c>
      <c r="BK50" s="486" t="str">
        <f t="shared" si="49"/>
        <v/>
      </c>
      <c r="BL50" s="349" t="str">
        <f t="shared" si="56"/>
        <v/>
      </c>
      <c r="BM50" s="135" t="str">
        <f t="shared" si="57"/>
        <v/>
      </c>
      <c r="BN50" s="136" t="str">
        <f t="shared" si="58"/>
        <v/>
      </c>
      <c r="BO50" s="137" t="str">
        <f t="shared" si="59"/>
        <v/>
      </c>
      <c r="BP50" s="135" t="str">
        <f t="shared" si="60"/>
        <v/>
      </c>
      <c r="BQ50" s="136" t="str">
        <f t="shared" si="61"/>
        <v/>
      </c>
      <c r="BR50" s="137" t="str">
        <f t="shared" si="62"/>
        <v/>
      </c>
      <c r="BS50" s="135" t="str">
        <f t="shared" si="63"/>
        <v/>
      </c>
      <c r="BT50" s="140" t="str">
        <f t="shared" si="64"/>
        <v/>
      </c>
      <c r="BU50" s="348" t="str">
        <f t="shared" si="50"/>
        <v/>
      </c>
      <c r="BV50" s="348" t="str">
        <f t="shared" si="51"/>
        <v/>
      </c>
      <c r="BW50" s="348" t="str">
        <f t="shared" si="52"/>
        <v/>
      </c>
      <c r="BX50" s="350" t="str">
        <f t="shared" si="53"/>
        <v/>
      </c>
      <c r="BY50" s="351" t="str">
        <f t="shared" si="54"/>
        <v/>
      </c>
    </row>
    <row r="51" spans="1:77" s="5" customFormat="1" ht="15.6" x14ac:dyDescent="0.3">
      <c r="A51" s="141">
        <v>30</v>
      </c>
      <c r="B51" s="333"/>
      <c r="C51" s="22"/>
      <c r="D51" s="754"/>
      <c r="E51" s="756"/>
      <c r="F51" s="758"/>
      <c r="G51" s="49"/>
      <c r="H51" s="334"/>
      <c r="I51" s="334"/>
      <c r="J51" s="335"/>
      <c r="K51" s="336"/>
      <c r="L51" s="38" t="str">
        <f t="shared" si="0"/>
        <v/>
      </c>
      <c r="M51" s="38" t="str">
        <f t="shared" si="1"/>
        <v/>
      </c>
      <c r="N51" s="38" t="str">
        <f t="shared" si="2"/>
        <v/>
      </c>
      <c r="O51" s="39" t="str">
        <f t="shared" si="3"/>
        <v/>
      </c>
      <c r="P51" s="40" t="str">
        <f t="shared" si="55"/>
        <v/>
      </c>
      <c r="Q51" s="77" t="str">
        <f t="shared" si="4"/>
        <v/>
      </c>
      <c r="R51" s="337" t="str">
        <f t="shared" si="5"/>
        <v/>
      </c>
      <c r="S51" s="40" t="str">
        <f t="shared" si="6"/>
        <v/>
      </c>
      <c r="T51" s="77" t="str">
        <f t="shared" si="7"/>
        <v/>
      </c>
      <c r="U51" s="337" t="str">
        <f t="shared" si="8"/>
        <v/>
      </c>
      <c r="V51" s="40" t="str">
        <f t="shared" si="9"/>
        <v/>
      </c>
      <c r="W51" s="77" t="str">
        <f t="shared" si="10"/>
        <v/>
      </c>
      <c r="X51" s="41" t="str">
        <f t="shared" si="11"/>
        <v/>
      </c>
      <c r="Y51" s="41" t="str">
        <f t="shared" si="12"/>
        <v/>
      </c>
      <c r="Z51" s="41" t="str">
        <f t="shared" si="13"/>
        <v/>
      </c>
      <c r="AA51" s="42" t="str">
        <f t="shared" si="14"/>
        <v/>
      </c>
      <c r="AB51" s="338">
        <f t="shared" si="15"/>
        <v>0</v>
      </c>
      <c r="AC51" s="338" t="str">
        <f t="shared" si="16"/>
        <v/>
      </c>
      <c r="AD51" s="338" t="str">
        <f t="shared" si="17"/>
        <v/>
      </c>
      <c r="AE51" s="339" t="str">
        <f t="shared" si="18"/>
        <v/>
      </c>
      <c r="AF51" s="339" t="str">
        <f t="shared" si="19"/>
        <v/>
      </c>
      <c r="AG51" s="340" t="str">
        <f t="shared" si="20"/>
        <v/>
      </c>
      <c r="AH51" s="339" t="str">
        <f t="shared" si="21"/>
        <v/>
      </c>
      <c r="AI51" s="339" t="str">
        <f t="shared" si="22"/>
        <v/>
      </c>
      <c r="AJ51" s="340" t="str">
        <f t="shared" si="23"/>
        <v/>
      </c>
      <c r="AK51" s="339" t="str">
        <f t="shared" si="24"/>
        <v/>
      </c>
      <c r="AL51" s="339" t="str">
        <f t="shared" si="25"/>
        <v/>
      </c>
      <c r="AM51" s="340" t="str">
        <f t="shared" si="26"/>
        <v/>
      </c>
      <c r="AN51" s="341" t="str">
        <f t="shared" si="27"/>
        <v/>
      </c>
      <c r="AO51" s="342" t="str">
        <f t="shared" si="28"/>
        <v/>
      </c>
      <c r="AP51" s="339" t="str">
        <f t="shared" si="29"/>
        <v/>
      </c>
      <c r="AQ51" s="340" t="str">
        <f t="shared" si="30"/>
        <v/>
      </c>
      <c r="AR51" s="342" t="str">
        <f t="shared" si="31"/>
        <v/>
      </c>
      <c r="AS51" s="339" t="str">
        <f t="shared" si="32"/>
        <v/>
      </c>
      <c r="AT51" s="340" t="str">
        <f t="shared" si="33"/>
        <v/>
      </c>
      <c r="AU51" s="342" t="str">
        <f t="shared" si="34"/>
        <v/>
      </c>
      <c r="AV51" s="339" t="str">
        <f t="shared" si="35"/>
        <v/>
      </c>
      <c r="AW51" s="340" t="str">
        <f t="shared" si="36"/>
        <v/>
      </c>
      <c r="AX51" s="343"/>
      <c r="AY51" s="340" t="str">
        <f t="shared" si="37"/>
        <v/>
      </c>
      <c r="AZ51" s="340" t="str">
        <f t="shared" si="38"/>
        <v/>
      </c>
      <c r="BA51" s="344" t="str">
        <f t="shared" si="39"/>
        <v/>
      </c>
      <c r="BB51" s="345" t="str">
        <f t="shared" si="40"/>
        <v/>
      </c>
      <c r="BC51" s="346" t="str">
        <f t="shared" si="41"/>
        <v/>
      </c>
      <c r="BD51" s="344" t="str">
        <f t="shared" si="42"/>
        <v/>
      </c>
      <c r="BE51" s="345" t="str">
        <f t="shared" si="43"/>
        <v/>
      </c>
      <c r="BF51" s="346" t="str">
        <f t="shared" si="44"/>
        <v/>
      </c>
      <c r="BG51" s="344" t="str">
        <f t="shared" si="45"/>
        <v/>
      </c>
      <c r="BH51" s="347" t="str">
        <f t="shared" si="46"/>
        <v/>
      </c>
      <c r="BI51" s="348" t="str">
        <f t="shared" si="47"/>
        <v/>
      </c>
      <c r="BJ51" s="348" t="str">
        <f t="shared" si="48"/>
        <v/>
      </c>
      <c r="BK51" s="486" t="str">
        <f t="shared" si="49"/>
        <v/>
      </c>
      <c r="BL51" s="349" t="str">
        <f t="shared" si="56"/>
        <v/>
      </c>
      <c r="BM51" s="135" t="str">
        <f t="shared" si="57"/>
        <v/>
      </c>
      <c r="BN51" s="136" t="str">
        <f t="shared" si="58"/>
        <v/>
      </c>
      <c r="BO51" s="137" t="str">
        <f t="shared" si="59"/>
        <v/>
      </c>
      <c r="BP51" s="135" t="str">
        <f t="shared" si="60"/>
        <v/>
      </c>
      <c r="BQ51" s="136" t="str">
        <f t="shared" si="61"/>
        <v/>
      </c>
      <c r="BR51" s="137" t="str">
        <f t="shared" si="62"/>
        <v/>
      </c>
      <c r="BS51" s="135" t="str">
        <f t="shared" si="63"/>
        <v/>
      </c>
      <c r="BT51" s="140" t="str">
        <f t="shared" si="64"/>
        <v/>
      </c>
      <c r="BU51" s="348" t="str">
        <f t="shared" si="50"/>
        <v/>
      </c>
      <c r="BV51" s="348" t="str">
        <f t="shared" si="51"/>
        <v/>
      </c>
      <c r="BW51" s="348" t="str">
        <f t="shared" si="52"/>
        <v/>
      </c>
      <c r="BX51" s="350" t="str">
        <f t="shared" si="53"/>
        <v/>
      </c>
      <c r="BY51" s="351" t="str">
        <f t="shared" si="54"/>
        <v/>
      </c>
    </row>
    <row r="52" spans="1:77" s="5" customFormat="1" ht="15.6" x14ac:dyDescent="0.3">
      <c r="A52" s="141">
        <v>31</v>
      </c>
      <c r="B52" s="333"/>
      <c r="C52" s="22"/>
      <c r="D52" s="754"/>
      <c r="E52" s="756"/>
      <c r="F52" s="758"/>
      <c r="G52" s="49"/>
      <c r="H52" s="334"/>
      <c r="I52" s="334"/>
      <c r="J52" s="335"/>
      <c r="K52" s="336"/>
      <c r="L52" s="38" t="str">
        <f t="shared" si="0"/>
        <v/>
      </c>
      <c r="M52" s="38" t="str">
        <f t="shared" si="1"/>
        <v/>
      </c>
      <c r="N52" s="38" t="str">
        <f t="shared" si="2"/>
        <v/>
      </c>
      <c r="O52" s="39" t="str">
        <f t="shared" si="3"/>
        <v/>
      </c>
      <c r="P52" s="40" t="str">
        <f t="shared" si="55"/>
        <v/>
      </c>
      <c r="Q52" s="77" t="str">
        <f t="shared" si="4"/>
        <v/>
      </c>
      <c r="R52" s="337" t="str">
        <f t="shared" si="5"/>
        <v/>
      </c>
      <c r="S52" s="40" t="str">
        <f t="shared" si="6"/>
        <v/>
      </c>
      <c r="T52" s="77" t="str">
        <f t="shared" si="7"/>
        <v/>
      </c>
      <c r="U52" s="337" t="str">
        <f t="shared" si="8"/>
        <v/>
      </c>
      <c r="V52" s="40" t="str">
        <f t="shared" si="9"/>
        <v/>
      </c>
      <c r="W52" s="77" t="str">
        <f t="shared" si="10"/>
        <v/>
      </c>
      <c r="X52" s="41" t="str">
        <f t="shared" si="11"/>
        <v/>
      </c>
      <c r="Y52" s="41" t="str">
        <f t="shared" si="12"/>
        <v/>
      </c>
      <c r="Z52" s="41" t="str">
        <f t="shared" si="13"/>
        <v/>
      </c>
      <c r="AA52" s="42" t="str">
        <f t="shared" si="14"/>
        <v/>
      </c>
      <c r="AB52" s="338">
        <f t="shared" si="15"/>
        <v>0</v>
      </c>
      <c r="AC52" s="338" t="str">
        <f t="shared" si="16"/>
        <v/>
      </c>
      <c r="AD52" s="338" t="str">
        <f t="shared" si="17"/>
        <v/>
      </c>
      <c r="AE52" s="339" t="str">
        <f t="shared" si="18"/>
        <v/>
      </c>
      <c r="AF52" s="339" t="str">
        <f t="shared" si="19"/>
        <v/>
      </c>
      <c r="AG52" s="340" t="str">
        <f t="shared" si="20"/>
        <v/>
      </c>
      <c r="AH52" s="339" t="str">
        <f t="shared" si="21"/>
        <v/>
      </c>
      <c r="AI52" s="339" t="str">
        <f t="shared" si="22"/>
        <v/>
      </c>
      <c r="AJ52" s="340" t="str">
        <f t="shared" si="23"/>
        <v/>
      </c>
      <c r="AK52" s="339" t="str">
        <f t="shared" si="24"/>
        <v/>
      </c>
      <c r="AL52" s="339" t="str">
        <f t="shared" si="25"/>
        <v/>
      </c>
      <c r="AM52" s="340" t="str">
        <f t="shared" si="26"/>
        <v/>
      </c>
      <c r="AN52" s="341" t="str">
        <f t="shared" si="27"/>
        <v/>
      </c>
      <c r="AO52" s="342" t="str">
        <f t="shared" si="28"/>
        <v/>
      </c>
      <c r="AP52" s="339" t="str">
        <f t="shared" si="29"/>
        <v/>
      </c>
      <c r="AQ52" s="340" t="str">
        <f t="shared" si="30"/>
        <v/>
      </c>
      <c r="AR52" s="342" t="str">
        <f t="shared" si="31"/>
        <v/>
      </c>
      <c r="AS52" s="339" t="str">
        <f t="shared" si="32"/>
        <v/>
      </c>
      <c r="AT52" s="340" t="str">
        <f t="shared" si="33"/>
        <v/>
      </c>
      <c r="AU52" s="342" t="str">
        <f t="shared" si="34"/>
        <v/>
      </c>
      <c r="AV52" s="339" t="str">
        <f t="shared" si="35"/>
        <v/>
      </c>
      <c r="AW52" s="340" t="str">
        <f t="shared" si="36"/>
        <v/>
      </c>
      <c r="AX52" s="343"/>
      <c r="AY52" s="340" t="str">
        <f t="shared" si="37"/>
        <v/>
      </c>
      <c r="AZ52" s="340" t="str">
        <f t="shared" si="38"/>
        <v/>
      </c>
      <c r="BA52" s="344" t="str">
        <f t="shared" si="39"/>
        <v/>
      </c>
      <c r="BB52" s="345" t="str">
        <f t="shared" si="40"/>
        <v/>
      </c>
      <c r="BC52" s="346" t="str">
        <f t="shared" si="41"/>
        <v/>
      </c>
      <c r="BD52" s="344" t="str">
        <f t="shared" si="42"/>
        <v/>
      </c>
      <c r="BE52" s="345" t="str">
        <f t="shared" si="43"/>
        <v/>
      </c>
      <c r="BF52" s="346" t="str">
        <f t="shared" si="44"/>
        <v/>
      </c>
      <c r="BG52" s="344" t="str">
        <f t="shared" si="45"/>
        <v/>
      </c>
      <c r="BH52" s="347" t="str">
        <f t="shared" si="46"/>
        <v/>
      </c>
      <c r="BI52" s="348" t="str">
        <f t="shared" si="47"/>
        <v/>
      </c>
      <c r="BJ52" s="348" t="str">
        <f t="shared" si="48"/>
        <v/>
      </c>
      <c r="BK52" s="486" t="str">
        <f t="shared" si="49"/>
        <v/>
      </c>
      <c r="BL52" s="349" t="str">
        <f t="shared" si="56"/>
        <v/>
      </c>
      <c r="BM52" s="135" t="str">
        <f t="shared" si="57"/>
        <v/>
      </c>
      <c r="BN52" s="136" t="str">
        <f t="shared" si="58"/>
        <v/>
      </c>
      <c r="BO52" s="137" t="str">
        <f t="shared" si="59"/>
        <v/>
      </c>
      <c r="BP52" s="135" t="str">
        <f t="shared" si="60"/>
        <v/>
      </c>
      <c r="BQ52" s="136" t="str">
        <f t="shared" si="61"/>
        <v/>
      </c>
      <c r="BR52" s="137" t="str">
        <f t="shared" si="62"/>
        <v/>
      </c>
      <c r="BS52" s="135" t="str">
        <f t="shared" si="63"/>
        <v/>
      </c>
      <c r="BT52" s="140" t="str">
        <f t="shared" si="64"/>
        <v/>
      </c>
      <c r="BU52" s="348" t="str">
        <f t="shared" si="50"/>
        <v/>
      </c>
      <c r="BV52" s="348" t="str">
        <f t="shared" si="51"/>
        <v/>
      </c>
      <c r="BW52" s="348" t="str">
        <f t="shared" si="52"/>
        <v/>
      </c>
      <c r="BX52" s="350" t="str">
        <f t="shared" si="53"/>
        <v/>
      </c>
      <c r="BY52" s="351" t="str">
        <f t="shared" si="54"/>
        <v/>
      </c>
    </row>
    <row r="53" spans="1:77" s="5" customFormat="1" ht="15.6" x14ac:dyDescent="0.3">
      <c r="A53" s="141">
        <v>32</v>
      </c>
      <c r="B53" s="333"/>
      <c r="C53" s="22"/>
      <c r="D53" s="754"/>
      <c r="E53" s="756"/>
      <c r="F53" s="758"/>
      <c r="G53" s="49"/>
      <c r="H53" s="334"/>
      <c r="I53" s="334"/>
      <c r="J53" s="335"/>
      <c r="K53" s="336"/>
      <c r="L53" s="38" t="str">
        <f t="shared" si="0"/>
        <v/>
      </c>
      <c r="M53" s="38" t="str">
        <f t="shared" si="1"/>
        <v/>
      </c>
      <c r="N53" s="38" t="str">
        <f t="shared" si="2"/>
        <v/>
      </c>
      <c r="O53" s="39" t="str">
        <f t="shared" si="3"/>
        <v/>
      </c>
      <c r="P53" s="40" t="str">
        <f t="shared" si="55"/>
        <v/>
      </c>
      <c r="Q53" s="77" t="str">
        <f t="shared" si="4"/>
        <v/>
      </c>
      <c r="R53" s="337" t="str">
        <f t="shared" si="5"/>
        <v/>
      </c>
      <c r="S53" s="40" t="str">
        <f t="shared" si="6"/>
        <v/>
      </c>
      <c r="T53" s="77" t="str">
        <f t="shared" si="7"/>
        <v/>
      </c>
      <c r="U53" s="337" t="str">
        <f t="shared" si="8"/>
        <v/>
      </c>
      <c r="V53" s="40" t="str">
        <f t="shared" si="9"/>
        <v/>
      </c>
      <c r="W53" s="77" t="str">
        <f t="shared" si="10"/>
        <v/>
      </c>
      <c r="X53" s="41" t="str">
        <f t="shared" si="11"/>
        <v/>
      </c>
      <c r="Y53" s="41" t="str">
        <f t="shared" si="12"/>
        <v/>
      </c>
      <c r="Z53" s="41" t="str">
        <f t="shared" si="13"/>
        <v/>
      </c>
      <c r="AA53" s="42" t="str">
        <f t="shared" si="14"/>
        <v/>
      </c>
      <c r="AB53" s="338">
        <f t="shared" si="15"/>
        <v>0</v>
      </c>
      <c r="AC53" s="338" t="str">
        <f t="shared" si="16"/>
        <v/>
      </c>
      <c r="AD53" s="338" t="str">
        <f t="shared" si="17"/>
        <v/>
      </c>
      <c r="AE53" s="339" t="str">
        <f t="shared" si="18"/>
        <v/>
      </c>
      <c r="AF53" s="339" t="str">
        <f t="shared" si="19"/>
        <v/>
      </c>
      <c r="AG53" s="340" t="str">
        <f t="shared" si="20"/>
        <v/>
      </c>
      <c r="AH53" s="339" t="str">
        <f t="shared" si="21"/>
        <v/>
      </c>
      <c r="AI53" s="339" t="str">
        <f t="shared" si="22"/>
        <v/>
      </c>
      <c r="AJ53" s="340" t="str">
        <f t="shared" si="23"/>
        <v/>
      </c>
      <c r="AK53" s="339" t="str">
        <f t="shared" si="24"/>
        <v/>
      </c>
      <c r="AL53" s="339" t="str">
        <f t="shared" si="25"/>
        <v/>
      </c>
      <c r="AM53" s="340" t="str">
        <f t="shared" si="26"/>
        <v/>
      </c>
      <c r="AN53" s="341" t="str">
        <f t="shared" si="27"/>
        <v/>
      </c>
      <c r="AO53" s="342" t="str">
        <f t="shared" si="28"/>
        <v/>
      </c>
      <c r="AP53" s="339" t="str">
        <f t="shared" si="29"/>
        <v/>
      </c>
      <c r="AQ53" s="340" t="str">
        <f t="shared" si="30"/>
        <v/>
      </c>
      <c r="AR53" s="342" t="str">
        <f t="shared" si="31"/>
        <v/>
      </c>
      <c r="AS53" s="339" t="str">
        <f t="shared" si="32"/>
        <v/>
      </c>
      <c r="AT53" s="340" t="str">
        <f t="shared" si="33"/>
        <v/>
      </c>
      <c r="AU53" s="342" t="str">
        <f t="shared" si="34"/>
        <v/>
      </c>
      <c r="AV53" s="339" t="str">
        <f t="shared" si="35"/>
        <v/>
      </c>
      <c r="AW53" s="340" t="str">
        <f t="shared" si="36"/>
        <v/>
      </c>
      <c r="AX53" s="343"/>
      <c r="AY53" s="340" t="str">
        <f t="shared" si="37"/>
        <v/>
      </c>
      <c r="AZ53" s="340" t="str">
        <f t="shared" si="38"/>
        <v/>
      </c>
      <c r="BA53" s="344" t="str">
        <f t="shared" si="39"/>
        <v/>
      </c>
      <c r="BB53" s="345" t="str">
        <f t="shared" si="40"/>
        <v/>
      </c>
      <c r="BC53" s="346" t="str">
        <f t="shared" si="41"/>
        <v/>
      </c>
      <c r="BD53" s="344" t="str">
        <f t="shared" si="42"/>
        <v/>
      </c>
      <c r="BE53" s="345" t="str">
        <f t="shared" si="43"/>
        <v/>
      </c>
      <c r="BF53" s="346" t="str">
        <f t="shared" si="44"/>
        <v/>
      </c>
      <c r="BG53" s="344" t="str">
        <f t="shared" si="45"/>
        <v/>
      </c>
      <c r="BH53" s="347" t="str">
        <f t="shared" si="46"/>
        <v/>
      </c>
      <c r="BI53" s="348" t="str">
        <f t="shared" si="47"/>
        <v/>
      </c>
      <c r="BJ53" s="348" t="str">
        <f t="shared" si="48"/>
        <v/>
      </c>
      <c r="BK53" s="486" t="str">
        <f t="shared" si="49"/>
        <v/>
      </c>
      <c r="BL53" s="349" t="str">
        <f t="shared" si="56"/>
        <v/>
      </c>
      <c r="BM53" s="135" t="str">
        <f t="shared" si="57"/>
        <v/>
      </c>
      <c r="BN53" s="136" t="str">
        <f t="shared" si="58"/>
        <v/>
      </c>
      <c r="BO53" s="137" t="str">
        <f t="shared" si="59"/>
        <v/>
      </c>
      <c r="BP53" s="135" t="str">
        <f t="shared" si="60"/>
        <v/>
      </c>
      <c r="BQ53" s="136" t="str">
        <f t="shared" si="61"/>
        <v/>
      </c>
      <c r="BR53" s="137" t="str">
        <f t="shared" si="62"/>
        <v/>
      </c>
      <c r="BS53" s="135" t="str">
        <f t="shared" si="63"/>
        <v/>
      </c>
      <c r="BT53" s="140" t="str">
        <f t="shared" si="64"/>
        <v/>
      </c>
      <c r="BU53" s="348" t="str">
        <f t="shared" si="50"/>
        <v/>
      </c>
      <c r="BV53" s="348" t="str">
        <f t="shared" si="51"/>
        <v/>
      </c>
      <c r="BW53" s="348" t="str">
        <f t="shared" si="52"/>
        <v/>
      </c>
      <c r="BX53" s="350" t="str">
        <f t="shared" si="53"/>
        <v/>
      </c>
      <c r="BY53" s="351" t="str">
        <f t="shared" si="54"/>
        <v/>
      </c>
    </row>
    <row r="54" spans="1:77" s="5" customFormat="1" ht="15.6" x14ac:dyDescent="0.3">
      <c r="A54" s="141">
        <v>33</v>
      </c>
      <c r="B54" s="333"/>
      <c r="C54" s="22"/>
      <c r="D54" s="754"/>
      <c r="E54" s="756"/>
      <c r="F54" s="758"/>
      <c r="G54" s="49"/>
      <c r="H54" s="334"/>
      <c r="I54" s="334"/>
      <c r="J54" s="335"/>
      <c r="K54" s="336"/>
      <c r="L54" s="38" t="str">
        <f t="shared" si="0"/>
        <v/>
      </c>
      <c r="M54" s="38" t="str">
        <f t="shared" si="1"/>
        <v/>
      </c>
      <c r="N54" s="38" t="str">
        <f t="shared" si="2"/>
        <v/>
      </c>
      <c r="O54" s="39" t="str">
        <f t="shared" si="3"/>
        <v/>
      </c>
      <c r="P54" s="40" t="str">
        <f t="shared" si="55"/>
        <v/>
      </c>
      <c r="Q54" s="77" t="str">
        <f t="shared" si="4"/>
        <v/>
      </c>
      <c r="R54" s="337" t="str">
        <f t="shared" si="5"/>
        <v/>
      </c>
      <c r="S54" s="40" t="str">
        <f t="shared" si="6"/>
        <v/>
      </c>
      <c r="T54" s="77" t="str">
        <f t="shared" si="7"/>
        <v/>
      </c>
      <c r="U54" s="337" t="str">
        <f t="shared" si="8"/>
        <v/>
      </c>
      <c r="V54" s="40" t="str">
        <f t="shared" si="9"/>
        <v/>
      </c>
      <c r="W54" s="77" t="str">
        <f t="shared" si="10"/>
        <v/>
      </c>
      <c r="X54" s="41" t="str">
        <f t="shared" si="11"/>
        <v/>
      </c>
      <c r="Y54" s="41" t="str">
        <f t="shared" si="12"/>
        <v/>
      </c>
      <c r="Z54" s="41" t="str">
        <f t="shared" si="13"/>
        <v/>
      </c>
      <c r="AA54" s="42" t="str">
        <f t="shared" si="14"/>
        <v/>
      </c>
      <c r="AB54" s="338">
        <f t="shared" si="15"/>
        <v>0</v>
      </c>
      <c r="AC54" s="338" t="str">
        <f t="shared" si="16"/>
        <v/>
      </c>
      <c r="AD54" s="338" t="str">
        <f t="shared" si="17"/>
        <v/>
      </c>
      <c r="AE54" s="339" t="str">
        <f t="shared" si="18"/>
        <v/>
      </c>
      <c r="AF54" s="339" t="str">
        <f t="shared" si="19"/>
        <v/>
      </c>
      <c r="AG54" s="340" t="str">
        <f t="shared" si="20"/>
        <v/>
      </c>
      <c r="AH54" s="339" t="str">
        <f t="shared" si="21"/>
        <v/>
      </c>
      <c r="AI54" s="339" t="str">
        <f t="shared" si="22"/>
        <v/>
      </c>
      <c r="AJ54" s="340" t="str">
        <f t="shared" si="23"/>
        <v/>
      </c>
      <c r="AK54" s="339" t="str">
        <f t="shared" si="24"/>
        <v/>
      </c>
      <c r="AL54" s="339" t="str">
        <f t="shared" si="25"/>
        <v/>
      </c>
      <c r="AM54" s="340" t="str">
        <f t="shared" si="26"/>
        <v/>
      </c>
      <c r="AN54" s="341" t="str">
        <f t="shared" si="27"/>
        <v/>
      </c>
      <c r="AO54" s="342" t="str">
        <f t="shared" si="28"/>
        <v/>
      </c>
      <c r="AP54" s="339" t="str">
        <f t="shared" si="29"/>
        <v/>
      </c>
      <c r="AQ54" s="340" t="str">
        <f t="shared" si="30"/>
        <v/>
      </c>
      <c r="AR54" s="342" t="str">
        <f t="shared" si="31"/>
        <v/>
      </c>
      <c r="AS54" s="339" t="str">
        <f t="shared" si="32"/>
        <v/>
      </c>
      <c r="AT54" s="340" t="str">
        <f t="shared" si="33"/>
        <v/>
      </c>
      <c r="AU54" s="342" t="str">
        <f t="shared" si="34"/>
        <v/>
      </c>
      <c r="AV54" s="339" t="str">
        <f t="shared" si="35"/>
        <v/>
      </c>
      <c r="AW54" s="340" t="str">
        <f t="shared" si="36"/>
        <v/>
      </c>
      <c r="AX54" s="343"/>
      <c r="AY54" s="340" t="str">
        <f t="shared" si="37"/>
        <v/>
      </c>
      <c r="AZ54" s="340" t="str">
        <f t="shared" si="38"/>
        <v/>
      </c>
      <c r="BA54" s="344" t="str">
        <f t="shared" si="39"/>
        <v/>
      </c>
      <c r="BB54" s="345" t="str">
        <f t="shared" si="40"/>
        <v/>
      </c>
      <c r="BC54" s="346" t="str">
        <f t="shared" si="41"/>
        <v/>
      </c>
      <c r="BD54" s="344" t="str">
        <f t="shared" si="42"/>
        <v/>
      </c>
      <c r="BE54" s="345" t="str">
        <f t="shared" si="43"/>
        <v/>
      </c>
      <c r="BF54" s="346" t="str">
        <f t="shared" si="44"/>
        <v/>
      </c>
      <c r="BG54" s="344" t="str">
        <f t="shared" si="45"/>
        <v/>
      </c>
      <c r="BH54" s="347" t="str">
        <f t="shared" si="46"/>
        <v/>
      </c>
      <c r="BI54" s="348" t="str">
        <f t="shared" si="47"/>
        <v/>
      </c>
      <c r="BJ54" s="348" t="str">
        <f t="shared" si="48"/>
        <v/>
      </c>
      <c r="BK54" s="486" t="str">
        <f t="shared" si="49"/>
        <v/>
      </c>
      <c r="BL54" s="349" t="str">
        <f t="shared" si="56"/>
        <v/>
      </c>
      <c r="BM54" s="135" t="str">
        <f t="shared" si="57"/>
        <v/>
      </c>
      <c r="BN54" s="136" t="str">
        <f t="shared" si="58"/>
        <v/>
      </c>
      <c r="BO54" s="137" t="str">
        <f t="shared" si="59"/>
        <v/>
      </c>
      <c r="BP54" s="135" t="str">
        <f t="shared" si="60"/>
        <v/>
      </c>
      <c r="BQ54" s="136" t="str">
        <f t="shared" si="61"/>
        <v/>
      </c>
      <c r="BR54" s="137" t="str">
        <f t="shared" si="62"/>
        <v/>
      </c>
      <c r="BS54" s="135" t="str">
        <f t="shared" si="63"/>
        <v/>
      </c>
      <c r="BT54" s="140" t="str">
        <f t="shared" si="64"/>
        <v/>
      </c>
      <c r="BU54" s="348" t="str">
        <f t="shared" si="50"/>
        <v/>
      </c>
      <c r="BV54" s="348" t="str">
        <f t="shared" si="51"/>
        <v/>
      </c>
      <c r="BW54" s="348" t="str">
        <f t="shared" si="52"/>
        <v/>
      </c>
      <c r="BX54" s="350" t="str">
        <f t="shared" si="53"/>
        <v/>
      </c>
      <c r="BY54" s="351" t="str">
        <f t="shared" si="54"/>
        <v/>
      </c>
    </row>
    <row r="55" spans="1:77" s="5" customFormat="1" ht="15.6" x14ac:dyDescent="0.3">
      <c r="A55" s="141">
        <v>34</v>
      </c>
      <c r="B55" s="333"/>
      <c r="C55" s="22"/>
      <c r="D55" s="754"/>
      <c r="E55" s="756"/>
      <c r="F55" s="758"/>
      <c r="G55" s="49"/>
      <c r="H55" s="334"/>
      <c r="I55" s="334"/>
      <c r="J55" s="335"/>
      <c r="K55" s="336"/>
      <c r="L55" s="38" t="str">
        <f t="shared" si="0"/>
        <v/>
      </c>
      <c r="M55" s="38" t="str">
        <f t="shared" si="1"/>
        <v/>
      </c>
      <c r="N55" s="38" t="str">
        <f t="shared" si="2"/>
        <v/>
      </c>
      <c r="O55" s="39" t="str">
        <f t="shared" si="3"/>
        <v/>
      </c>
      <c r="P55" s="40" t="str">
        <f t="shared" si="55"/>
        <v/>
      </c>
      <c r="Q55" s="77" t="str">
        <f t="shared" si="4"/>
        <v/>
      </c>
      <c r="R55" s="337" t="str">
        <f t="shared" si="5"/>
        <v/>
      </c>
      <c r="S55" s="40" t="str">
        <f t="shared" si="6"/>
        <v/>
      </c>
      <c r="T55" s="77" t="str">
        <f t="shared" si="7"/>
        <v/>
      </c>
      <c r="U55" s="337" t="str">
        <f t="shared" si="8"/>
        <v/>
      </c>
      <c r="V55" s="40" t="str">
        <f t="shared" si="9"/>
        <v/>
      </c>
      <c r="W55" s="77" t="str">
        <f t="shared" si="10"/>
        <v/>
      </c>
      <c r="X55" s="41" t="str">
        <f t="shared" si="11"/>
        <v/>
      </c>
      <c r="Y55" s="41" t="str">
        <f t="shared" si="12"/>
        <v/>
      </c>
      <c r="Z55" s="41" t="str">
        <f t="shared" si="13"/>
        <v/>
      </c>
      <c r="AA55" s="42" t="str">
        <f t="shared" si="14"/>
        <v/>
      </c>
      <c r="AB55" s="338">
        <f t="shared" si="15"/>
        <v>0</v>
      </c>
      <c r="AC55" s="338" t="str">
        <f t="shared" si="16"/>
        <v/>
      </c>
      <c r="AD55" s="338" t="str">
        <f t="shared" si="17"/>
        <v/>
      </c>
      <c r="AE55" s="339" t="str">
        <f t="shared" si="18"/>
        <v/>
      </c>
      <c r="AF55" s="339" t="str">
        <f t="shared" si="19"/>
        <v/>
      </c>
      <c r="AG55" s="340" t="str">
        <f t="shared" si="20"/>
        <v/>
      </c>
      <c r="AH55" s="339" t="str">
        <f t="shared" si="21"/>
        <v/>
      </c>
      <c r="AI55" s="339" t="str">
        <f t="shared" si="22"/>
        <v/>
      </c>
      <c r="AJ55" s="340" t="str">
        <f t="shared" si="23"/>
        <v/>
      </c>
      <c r="AK55" s="339" t="str">
        <f t="shared" si="24"/>
        <v/>
      </c>
      <c r="AL55" s="339" t="str">
        <f t="shared" si="25"/>
        <v/>
      </c>
      <c r="AM55" s="340" t="str">
        <f t="shared" si="26"/>
        <v/>
      </c>
      <c r="AN55" s="341" t="str">
        <f t="shared" si="27"/>
        <v/>
      </c>
      <c r="AO55" s="342" t="str">
        <f t="shared" si="28"/>
        <v/>
      </c>
      <c r="AP55" s="339" t="str">
        <f t="shared" si="29"/>
        <v/>
      </c>
      <c r="AQ55" s="340" t="str">
        <f t="shared" si="30"/>
        <v/>
      </c>
      <c r="AR55" s="342" t="str">
        <f t="shared" si="31"/>
        <v/>
      </c>
      <c r="AS55" s="339" t="str">
        <f t="shared" si="32"/>
        <v/>
      </c>
      <c r="AT55" s="340" t="str">
        <f t="shared" si="33"/>
        <v/>
      </c>
      <c r="AU55" s="342" t="str">
        <f t="shared" si="34"/>
        <v/>
      </c>
      <c r="AV55" s="339" t="str">
        <f t="shared" si="35"/>
        <v/>
      </c>
      <c r="AW55" s="340" t="str">
        <f t="shared" si="36"/>
        <v/>
      </c>
      <c r="AX55" s="343"/>
      <c r="AY55" s="340" t="str">
        <f t="shared" si="37"/>
        <v/>
      </c>
      <c r="AZ55" s="340" t="str">
        <f t="shared" si="38"/>
        <v/>
      </c>
      <c r="BA55" s="344" t="str">
        <f t="shared" si="39"/>
        <v/>
      </c>
      <c r="BB55" s="345" t="str">
        <f t="shared" si="40"/>
        <v/>
      </c>
      <c r="BC55" s="346" t="str">
        <f t="shared" si="41"/>
        <v/>
      </c>
      <c r="BD55" s="344" t="str">
        <f t="shared" si="42"/>
        <v/>
      </c>
      <c r="BE55" s="345" t="str">
        <f t="shared" si="43"/>
        <v/>
      </c>
      <c r="BF55" s="346" t="str">
        <f t="shared" si="44"/>
        <v/>
      </c>
      <c r="BG55" s="344" t="str">
        <f t="shared" si="45"/>
        <v/>
      </c>
      <c r="BH55" s="347" t="str">
        <f t="shared" si="46"/>
        <v/>
      </c>
      <c r="BI55" s="348" t="str">
        <f t="shared" si="47"/>
        <v/>
      </c>
      <c r="BJ55" s="348" t="str">
        <f t="shared" si="48"/>
        <v/>
      </c>
      <c r="BK55" s="486" t="str">
        <f t="shared" si="49"/>
        <v/>
      </c>
      <c r="BL55" s="349" t="str">
        <f t="shared" si="56"/>
        <v/>
      </c>
      <c r="BM55" s="135" t="str">
        <f t="shared" si="57"/>
        <v/>
      </c>
      <c r="BN55" s="136" t="str">
        <f t="shared" si="58"/>
        <v/>
      </c>
      <c r="BO55" s="137" t="str">
        <f t="shared" si="59"/>
        <v/>
      </c>
      <c r="BP55" s="135" t="str">
        <f t="shared" si="60"/>
        <v/>
      </c>
      <c r="BQ55" s="136" t="str">
        <f t="shared" si="61"/>
        <v/>
      </c>
      <c r="BR55" s="137" t="str">
        <f t="shared" si="62"/>
        <v/>
      </c>
      <c r="BS55" s="135" t="str">
        <f t="shared" si="63"/>
        <v/>
      </c>
      <c r="BT55" s="140" t="str">
        <f t="shared" si="64"/>
        <v/>
      </c>
      <c r="BU55" s="348" t="str">
        <f t="shared" si="50"/>
        <v/>
      </c>
      <c r="BV55" s="348" t="str">
        <f t="shared" si="51"/>
        <v/>
      </c>
      <c r="BW55" s="348" t="str">
        <f t="shared" si="52"/>
        <v/>
      </c>
      <c r="BX55" s="350" t="str">
        <f t="shared" si="53"/>
        <v/>
      </c>
      <c r="BY55" s="351" t="str">
        <f t="shared" si="54"/>
        <v/>
      </c>
    </row>
    <row r="56" spans="1:77" s="5" customFormat="1" ht="15.6" x14ac:dyDescent="0.3">
      <c r="A56" s="141">
        <v>35</v>
      </c>
      <c r="B56" s="333"/>
      <c r="C56" s="22"/>
      <c r="D56" s="754"/>
      <c r="E56" s="756"/>
      <c r="F56" s="758"/>
      <c r="G56" s="49"/>
      <c r="H56" s="334"/>
      <c r="I56" s="334"/>
      <c r="J56" s="335"/>
      <c r="K56" s="336"/>
      <c r="L56" s="38" t="str">
        <f t="shared" si="0"/>
        <v/>
      </c>
      <c r="M56" s="38" t="str">
        <f t="shared" si="1"/>
        <v/>
      </c>
      <c r="N56" s="38" t="str">
        <f t="shared" si="2"/>
        <v/>
      </c>
      <c r="O56" s="39" t="str">
        <f t="shared" si="3"/>
        <v/>
      </c>
      <c r="P56" s="40" t="str">
        <f t="shared" si="55"/>
        <v/>
      </c>
      <c r="Q56" s="77" t="str">
        <f t="shared" si="4"/>
        <v/>
      </c>
      <c r="R56" s="337" t="str">
        <f t="shared" si="5"/>
        <v/>
      </c>
      <c r="S56" s="40" t="str">
        <f t="shared" si="6"/>
        <v/>
      </c>
      <c r="T56" s="77" t="str">
        <f t="shared" si="7"/>
        <v/>
      </c>
      <c r="U56" s="337" t="str">
        <f t="shared" si="8"/>
        <v/>
      </c>
      <c r="V56" s="40" t="str">
        <f t="shared" si="9"/>
        <v/>
      </c>
      <c r="W56" s="77" t="str">
        <f t="shared" si="10"/>
        <v/>
      </c>
      <c r="X56" s="41" t="str">
        <f t="shared" si="11"/>
        <v/>
      </c>
      <c r="Y56" s="41" t="str">
        <f t="shared" si="12"/>
        <v/>
      </c>
      <c r="Z56" s="41" t="str">
        <f t="shared" si="13"/>
        <v/>
      </c>
      <c r="AA56" s="42" t="str">
        <f t="shared" si="14"/>
        <v/>
      </c>
      <c r="AB56" s="338">
        <f t="shared" si="15"/>
        <v>0</v>
      </c>
      <c r="AC56" s="338" t="str">
        <f t="shared" si="16"/>
        <v/>
      </c>
      <c r="AD56" s="338" t="str">
        <f t="shared" si="17"/>
        <v/>
      </c>
      <c r="AE56" s="339" t="str">
        <f t="shared" si="18"/>
        <v/>
      </c>
      <c r="AF56" s="339" t="str">
        <f t="shared" si="19"/>
        <v/>
      </c>
      <c r="AG56" s="340" t="str">
        <f t="shared" si="20"/>
        <v/>
      </c>
      <c r="AH56" s="339" t="str">
        <f t="shared" si="21"/>
        <v/>
      </c>
      <c r="AI56" s="339" t="str">
        <f t="shared" si="22"/>
        <v/>
      </c>
      <c r="AJ56" s="340" t="str">
        <f t="shared" si="23"/>
        <v/>
      </c>
      <c r="AK56" s="339" t="str">
        <f t="shared" si="24"/>
        <v/>
      </c>
      <c r="AL56" s="339" t="str">
        <f t="shared" si="25"/>
        <v/>
      </c>
      <c r="AM56" s="340" t="str">
        <f t="shared" si="26"/>
        <v/>
      </c>
      <c r="AN56" s="341" t="str">
        <f t="shared" si="27"/>
        <v/>
      </c>
      <c r="AO56" s="342" t="str">
        <f t="shared" si="28"/>
        <v/>
      </c>
      <c r="AP56" s="339" t="str">
        <f t="shared" si="29"/>
        <v/>
      </c>
      <c r="AQ56" s="340" t="str">
        <f t="shared" si="30"/>
        <v/>
      </c>
      <c r="AR56" s="342" t="str">
        <f t="shared" si="31"/>
        <v/>
      </c>
      <c r="AS56" s="339" t="str">
        <f t="shared" si="32"/>
        <v/>
      </c>
      <c r="AT56" s="340" t="str">
        <f t="shared" si="33"/>
        <v/>
      </c>
      <c r="AU56" s="342" t="str">
        <f t="shared" si="34"/>
        <v/>
      </c>
      <c r="AV56" s="339" t="str">
        <f t="shared" si="35"/>
        <v/>
      </c>
      <c r="AW56" s="340" t="str">
        <f t="shared" si="36"/>
        <v/>
      </c>
      <c r="AX56" s="343"/>
      <c r="AY56" s="340" t="str">
        <f t="shared" si="37"/>
        <v/>
      </c>
      <c r="AZ56" s="340" t="str">
        <f t="shared" si="38"/>
        <v/>
      </c>
      <c r="BA56" s="344" t="str">
        <f t="shared" si="39"/>
        <v/>
      </c>
      <c r="BB56" s="345" t="str">
        <f t="shared" si="40"/>
        <v/>
      </c>
      <c r="BC56" s="346" t="str">
        <f t="shared" si="41"/>
        <v/>
      </c>
      <c r="BD56" s="344" t="str">
        <f t="shared" si="42"/>
        <v/>
      </c>
      <c r="BE56" s="345" t="str">
        <f t="shared" si="43"/>
        <v/>
      </c>
      <c r="BF56" s="346" t="str">
        <f t="shared" si="44"/>
        <v/>
      </c>
      <c r="BG56" s="344" t="str">
        <f t="shared" si="45"/>
        <v/>
      </c>
      <c r="BH56" s="347" t="str">
        <f t="shared" si="46"/>
        <v/>
      </c>
      <c r="BI56" s="348" t="str">
        <f t="shared" si="47"/>
        <v/>
      </c>
      <c r="BJ56" s="348" t="str">
        <f t="shared" si="48"/>
        <v/>
      </c>
      <c r="BK56" s="486" t="str">
        <f t="shared" si="49"/>
        <v/>
      </c>
      <c r="BL56" s="349" t="str">
        <f t="shared" si="56"/>
        <v/>
      </c>
      <c r="BM56" s="135" t="str">
        <f t="shared" si="57"/>
        <v/>
      </c>
      <c r="BN56" s="136" t="str">
        <f t="shared" si="58"/>
        <v/>
      </c>
      <c r="BO56" s="137" t="str">
        <f t="shared" si="59"/>
        <v/>
      </c>
      <c r="BP56" s="135" t="str">
        <f t="shared" si="60"/>
        <v/>
      </c>
      <c r="BQ56" s="136" t="str">
        <f t="shared" si="61"/>
        <v/>
      </c>
      <c r="BR56" s="137" t="str">
        <f t="shared" si="62"/>
        <v/>
      </c>
      <c r="BS56" s="135" t="str">
        <f t="shared" si="63"/>
        <v/>
      </c>
      <c r="BT56" s="140" t="str">
        <f t="shared" si="64"/>
        <v/>
      </c>
      <c r="BU56" s="348" t="str">
        <f t="shared" si="50"/>
        <v/>
      </c>
      <c r="BV56" s="348" t="str">
        <f t="shared" si="51"/>
        <v/>
      </c>
      <c r="BW56" s="348" t="str">
        <f t="shared" si="52"/>
        <v/>
      </c>
      <c r="BX56" s="350" t="str">
        <f t="shared" si="53"/>
        <v/>
      </c>
      <c r="BY56" s="351" t="str">
        <f t="shared" si="54"/>
        <v/>
      </c>
    </row>
    <row r="57" spans="1:77" s="5" customFormat="1" ht="15.6" x14ac:dyDescent="0.3">
      <c r="A57" s="141">
        <v>36</v>
      </c>
      <c r="B57" s="333"/>
      <c r="C57" s="22"/>
      <c r="D57" s="754"/>
      <c r="E57" s="756"/>
      <c r="F57" s="758"/>
      <c r="G57" s="49"/>
      <c r="H57" s="334"/>
      <c r="I57" s="334"/>
      <c r="J57" s="335"/>
      <c r="K57" s="336"/>
      <c r="L57" s="38" t="str">
        <f t="shared" si="0"/>
        <v/>
      </c>
      <c r="M57" s="38" t="str">
        <f t="shared" si="1"/>
        <v/>
      </c>
      <c r="N57" s="38" t="str">
        <f t="shared" si="2"/>
        <v/>
      </c>
      <c r="O57" s="39" t="str">
        <f t="shared" si="3"/>
        <v/>
      </c>
      <c r="P57" s="40" t="str">
        <f t="shared" si="55"/>
        <v/>
      </c>
      <c r="Q57" s="77" t="str">
        <f t="shared" si="4"/>
        <v/>
      </c>
      <c r="R57" s="337" t="str">
        <f t="shared" si="5"/>
        <v/>
      </c>
      <c r="S57" s="40" t="str">
        <f t="shared" si="6"/>
        <v/>
      </c>
      <c r="T57" s="77" t="str">
        <f t="shared" si="7"/>
        <v/>
      </c>
      <c r="U57" s="337" t="str">
        <f t="shared" si="8"/>
        <v/>
      </c>
      <c r="V57" s="40" t="str">
        <f t="shared" si="9"/>
        <v/>
      </c>
      <c r="W57" s="77" t="str">
        <f t="shared" si="10"/>
        <v/>
      </c>
      <c r="X57" s="41" t="str">
        <f t="shared" si="11"/>
        <v/>
      </c>
      <c r="Y57" s="41" t="str">
        <f t="shared" si="12"/>
        <v/>
      </c>
      <c r="Z57" s="41" t="str">
        <f t="shared" si="13"/>
        <v/>
      </c>
      <c r="AA57" s="42" t="str">
        <f t="shared" si="14"/>
        <v/>
      </c>
      <c r="AB57" s="338">
        <f t="shared" si="15"/>
        <v>0</v>
      </c>
      <c r="AC57" s="338" t="str">
        <f t="shared" si="16"/>
        <v/>
      </c>
      <c r="AD57" s="338" t="str">
        <f t="shared" si="17"/>
        <v/>
      </c>
      <c r="AE57" s="339" t="str">
        <f t="shared" si="18"/>
        <v/>
      </c>
      <c r="AF57" s="339" t="str">
        <f t="shared" si="19"/>
        <v/>
      </c>
      <c r="AG57" s="340" t="str">
        <f t="shared" si="20"/>
        <v/>
      </c>
      <c r="AH57" s="339" t="str">
        <f t="shared" si="21"/>
        <v/>
      </c>
      <c r="AI57" s="339" t="str">
        <f t="shared" si="22"/>
        <v/>
      </c>
      <c r="AJ57" s="340" t="str">
        <f t="shared" si="23"/>
        <v/>
      </c>
      <c r="AK57" s="339" t="str">
        <f t="shared" si="24"/>
        <v/>
      </c>
      <c r="AL57" s="339" t="str">
        <f t="shared" si="25"/>
        <v/>
      </c>
      <c r="AM57" s="340" t="str">
        <f t="shared" si="26"/>
        <v/>
      </c>
      <c r="AN57" s="341" t="str">
        <f t="shared" si="27"/>
        <v/>
      </c>
      <c r="AO57" s="342" t="str">
        <f t="shared" si="28"/>
        <v/>
      </c>
      <c r="AP57" s="339" t="str">
        <f t="shared" si="29"/>
        <v/>
      </c>
      <c r="AQ57" s="340" t="str">
        <f t="shared" si="30"/>
        <v/>
      </c>
      <c r="AR57" s="342" t="str">
        <f t="shared" si="31"/>
        <v/>
      </c>
      <c r="AS57" s="339" t="str">
        <f t="shared" si="32"/>
        <v/>
      </c>
      <c r="AT57" s="340" t="str">
        <f t="shared" si="33"/>
        <v/>
      </c>
      <c r="AU57" s="342" t="str">
        <f t="shared" si="34"/>
        <v/>
      </c>
      <c r="AV57" s="339" t="str">
        <f t="shared" si="35"/>
        <v/>
      </c>
      <c r="AW57" s="340" t="str">
        <f t="shared" si="36"/>
        <v/>
      </c>
      <c r="AX57" s="343"/>
      <c r="AY57" s="340" t="str">
        <f t="shared" si="37"/>
        <v/>
      </c>
      <c r="AZ57" s="340" t="str">
        <f t="shared" si="38"/>
        <v/>
      </c>
      <c r="BA57" s="344" t="str">
        <f t="shared" si="39"/>
        <v/>
      </c>
      <c r="BB57" s="345" t="str">
        <f t="shared" si="40"/>
        <v/>
      </c>
      <c r="BC57" s="346" t="str">
        <f t="shared" si="41"/>
        <v/>
      </c>
      <c r="BD57" s="344" t="str">
        <f t="shared" si="42"/>
        <v/>
      </c>
      <c r="BE57" s="345" t="str">
        <f t="shared" si="43"/>
        <v/>
      </c>
      <c r="BF57" s="346" t="str">
        <f t="shared" si="44"/>
        <v/>
      </c>
      <c r="BG57" s="344" t="str">
        <f t="shared" si="45"/>
        <v/>
      </c>
      <c r="BH57" s="347" t="str">
        <f t="shared" si="46"/>
        <v/>
      </c>
      <c r="BI57" s="348" t="str">
        <f t="shared" si="47"/>
        <v/>
      </c>
      <c r="BJ57" s="348" t="str">
        <f t="shared" si="48"/>
        <v/>
      </c>
      <c r="BK57" s="486" t="str">
        <f t="shared" si="49"/>
        <v/>
      </c>
      <c r="BL57" s="349" t="str">
        <f t="shared" si="56"/>
        <v/>
      </c>
      <c r="BM57" s="135" t="str">
        <f t="shared" si="57"/>
        <v/>
      </c>
      <c r="BN57" s="136" t="str">
        <f t="shared" si="58"/>
        <v/>
      </c>
      <c r="BO57" s="137" t="str">
        <f t="shared" si="59"/>
        <v/>
      </c>
      <c r="BP57" s="135" t="str">
        <f t="shared" si="60"/>
        <v/>
      </c>
      <c r="BQ57" s="136" t="str">
        <f t="shared" si="61"/>
        <v/>
      </c>
      <c r="BR57" s="137" t="str">
        <f t="shared" si="62"/>
        <v/>
      </c>
      <c r="BS57" s="135" t="str">
        <f t="shared" si="63"/>
        <v/>
      </c>
      <c r="BT57" s="140" t="str">
        <f t="shared" si="64"/>
        <v/>
      </c>
      <c r="BU57" s="348" t="str">
        <f t="shared" si="50"/>
        <v/>
      </c>
      <c r="BV57" s="348" t="str">
        <f t="shared" si="51"/>
        <v/>
      </c>
      <c r="BW57" s="348" t="str">
        <f t="shared" si="52"/>
        <v/>
      </c>
      <c r="BX57" s="350" t="str">
        <f t="shared" si="53"/>
        <v/>
      </c>
      <c r="BY57" s="351" t="str">
        <f t="shared" si="54"/>
        <v/>
      </c>
    </row>
    <row r="58" spans="1:77" s="5" customFormat="1" ht="15.6" x14ac:dyDescent="0.3">
      <c r="A58" s="141">
        <v>37</v>
      </c>
      <c r="B58" s="333"/>
      <c r="C58" s="22"/>
      <c r="D58" s="754"/>
      <c r="E58" s="756"/>
      <c r="F58" s="758"/>
      <c r="G58" s="49"/>
      <c r="H58" s="334"/>
      <c r="I58" s="334"/>
      <c r="J58" s="335"/>
      <c r="K58" s="336"/>
      <c r="L58" s="38" t="str">
        <f t="shared" si="0"/>
        <v/>
      </c>
      <c r="M58" s="38" t="str">
        <f t="shared" si="1"/>
        <v/>
      </c>
      <c r="N58" s="38" t="str">
        <f t="shared" si="2"/>
        <v/>
      </c>
      <c r="O58" s="39" t="str">
        <f t="shared" si="3"/>
        <v/>
      </c>
      <c r="P58" s="40" t="str">
        <f t="shared" si="55"/>
        <v/>
      </c>
      <c r="Q58" s="77" t="str">
        <f t="shared" si="4"/>
        <v/>
      </c>
      <c r="R58" s="337" t="str">
        <f t="shared" si="5"/>
        <v/>
      </c>
      <c r="S58" s="40" t="str">
        <f t="shared" si="6"/>
        <v/>
      </c>
      <c r="T58" s="77" t="str">
        <f t="shared" si="7"/>
        <v/>
      </c>
      <c r="U58" s="337" t="str">
        <f t="shared" si="8"/>
        <v/>
      </c>
      <c r="V58" s="40" t="str">
        <f t="shared" si="9"/>
        <v/>
      </c>
      <c r="W58" s="77" t="str">
        <f t="shared" si="10"/>
        <v/>
      </c>
      <c r="X58" s="41" t="str">
        <f t="shared" si="11"/>
        <v/>
      </c>
      <c r="Y58" s="41" t="str">
        <f t="shared" si="12"/>
        <v/>
      </c>
      <c r="Z58" s="41" t="str">
        <f t="shared" si="13"/>
        <v/>
      </c>
      <c r="AA58" s="42" t="str">
        <f t="shared" si="14"/>
        <v/>
      </c>
      <c r="AB58" s="338">
        <f t="shared" si="15"/>
        <v>0</v>
      </c>
      <c r="AC58" s="338" t="str">
        <f t="shared" si="16"/>
        <v/>
      </c>
      <c r="AD58" s="338" t="str">
        <f t="shared" si="17"/>
        <v/>
      </c>
      <c r="AE58" s="339" t="str">
        <f t="shared" si="18"/>
        <v/>
      </c>
      <c r="AF58" s="339" t="str">
        <f t="shared" si="19"/>
        <v/>
      </c>
      <c r="AG58" s="340" t="str">
        <f t="shared" si="20"/>
        <v/>
      </c>
      <c r="AH58" s="339" t="str">
        <f t="shared" si="21"/>
        <v/>
      </c>
      <c r="AI58" s="339" t="str">
        <f t="shared" si="22"/>
        <v/>
      </c>
      <c r="AJ58" s="340" t="str">
        <f t="shared" si="23"/>
        <v/>
      </c>
      <c r="AK58" s="339" t="str">
        <f t="shared" si="24"/>
        <v/>
      </c>
      <c r="AL58" s="339" t="str">
        <f t="shared" si="25"/>
        <v/>
      </c>
      <c r="AM58" s="340" t="str">
        <f t="shared" si="26"/>
        <v/>
      </c>
      <c r="AN58" s="341" t="str">
        <f t="shared" si="27"/>
        <v/>
      </c>
      <c r="AO58" s="342" t="str">
        <f t="shared" si="28"/>
        <v/>
      </c>
      <c r="AP58" s="339" t="str">
        <f t="shared" si="29"/>
        <v/>
      </c>
      <c r="AQ58" s="340" t="str">
        <f t="shared" si="30"/>
        <v/>
      </c>
      <c r="AR58" s="342" t="str">
        <f t="shared" si="31"/>
        <v/>
      </c>
      <c r="AS58" s="339" t="str">
        <f t="shared" si="32"/>
        <v/>
      </c>
      <c r="AT58" s="340" t="str">
        <f t="shared" si="33"/>
        <v/>
      </c>
      <c r="AU58" s="342" t="str">
        <f t="shared" si="34"/>
        <v/>
      </c>
      <c r="AV58" s="339" t="str">
        <f t="shared" si="35"/>
        <v/>
      </c>
      <c r="AW58" s="340" t="str">
        <f t="shared" si="36"/>
        <v/>
      </c>
      <c r="AX58" s="343"/>
      <c r="AY58" s="340" t="str">
        <f t="shared" si="37"/>
        <v/>
      </c>
      <c r="AZ58" s="340" t="str">
        <f t="shared" si="38"/>
        <v/>
      </c>
      <c r="BA58" s="344" t="str">
        <f t="shared" si="39"/>
        <v/>
      </c>
      <c r="BB58" s="345" t="str">
        <f t="shared" si="40"/>
        <v/>
      </c>
      <c r="BC58" s="346" t="str">
        <f t="shared" si="41"/>
        <v/>
      </c>
      <c r="BD58" s="344" t="str">
        <f t="shared" si="42"/>
        <v/>
      </c>
      <c r="BE58" s="345" t="str">
        <f t="shared" si="43"/>
        <v/>
      </c>
      <c r="BF58" s="346" t="str">
        <f t="shared" si="44"/>
        <v/>
      </c>
      <c r="BG58" s="344" t="str">
        <f t="shared" si="45"/>
        <v/>
      </c>
      <c r="BH58" s="347" t="str">
        <f t="shared" si="46"/>
        <v/>
      </c>
      <c r="BI58" s="348" t="str">
        <f t="shared" si="47"/>
        <v/>
      </c>
      <c r="BJ58" s="348" t="str">
        <f t="shared" si="48"/>
        <v/>
      </c>
      <c r="BK58" s="486" t="str">
        <f t="shared" si="49"/>
        <v/>
      </c>
      <c r="BL58" s="349" t="str">
        <f t="shared" si="56"/>
        <v/>
      </c>
      <c r="BM58" s="135" t="str">
        <f t="shared" si="57"/>
        <v/>
      </c>
      <c r="BN58" s="136" t="str">
        <f t="shared" si="58"/>
        <v/>
      </c>
      <c r="BO58" s="137" t="str">
        <f t="shared" si="59"/>
        <v/>
      </c>
      <c r="BP58" s="135" t="str">
        <f t="shared" si="60"/>
        <v/>
      </c>
      <c r="BQ58" s="136" t="str">
        <f t="shared" si="61"/>
        <v/>
      </c>
      <c r="BR58" s="137" t="str">
        <f t="shared" si="62"/>
        <v/>
      </c>
      <c r="BS58" s="135" t="str">
        <f t="shared" si="63"/>
        <v/>
      </c>
      <c r="BT58" s="140" t="str">
        <f t="shared" si="64"/>
        <v/>
      </c>
      <c r="BU58" s="348" t="str">
        <f t="shared" si="50"/>
        <v/>
      </c>
      <c r="BV58" s="348" t="str">
        <f t="shared" si="51"/>
        <v/>
      </c>
      <c r="BW58" s="348" t="str">
        <f t="shared" si="52"/>
        <v/>
      </c>
      <c r="BX58" s="350" t="str">
        <f t="shared" si="53"/>
        <v/>
      </c>
      <c r="BY58" s="351" t="str">
        <f t="shared" si="54"/>
        <v/>
      </c>
    </row>
    <row r="59" spans="1:77" s="5" customFormat="1" ht="15.6" x14ac:dyDescent="0.3">
      <c r="A59" s="141">
        <v>38</v>
      </c>
      <c r="B59" s="333"/>
      <c r="C59" s="22"/>
      <c r="D59" s="754"/>
      <c r="E59" s="756"/>
      <c r="F59" s="758"/>
      <c r="G59" s="49"/>
      <c r="H59" s="334"/>
      <c r="I59" s="334"/>
      <c r="J59" s="335"/>
      <c r="K59" s="336"/>
      <c r="L59" s="38" t="str">
        <f t="shared" si="0"/>
        <v/>
      </c>
      <c r="M59" s="38" t="str">
        <f t="shared" si="1"/>
        <v/>
      </c>
      <c r="N59" s="38" t="str">
        <f t="shared" si="2"/>
        <v/>
      </c>
      <c r="O59" s="39" t="str">
        <f t="shared" si="3"/>
        <v/>
      </c>
      <c r="P59" s="40" t="str">
        <f t="shared" si="55"/>
        <v/>
      </c>
      <c r="Q59" s="77" t="str">
        <f t="shared" si="4"/>
        <v/>
      </c>
      <c r="R59" s="337" t="str">
        <f t="shared" si="5"/>
        <v/>
      </c>
      <c r="S59" s="40" t="str">
        <f t="shared" si="6"/>
        <v/>
      </c>
      <c r="T59" s="77" t="str">
        <f t="shared" si="7"/>
        <v/>
      </c>
      <c r="U59" s="337" t="str">
        <f t="shared" si="8"/>
        <v/>
      </c>
      <c r="V59" s="40" t="str">
        <f t="shared" si="9"/>
        <v/>
      </c>
      <c r="W59" s="77" t="str">
        <f t="shared" si="10"/>
        <v/>
      </c>
      <c r="X59" s="41" t="str">
        <f t="shared" si="11"/>
        <v/>
      </c>
      <c r="Y59" s="41" t="str">
        <f t="shared" si="12"/>
        <v/>
      </c>
      <c r="Z59" s="41" t="str">
        <f t="shared" si="13"/>
        <v/>
      </c>
      <c r="AA59" s="42" t="str">
        <f t="shared" si="14"/>
        <v/>
      </c>
      <c r="AB59" s="338">
        <f t="shared" si="15"/>
        <v>0</v>
      </c>
      <c r="AC59" s="338" t="str">
        <f t="shared" si="16"/>
        <v/>
      </c>
      <c r="AD59" s="338" t="str">
        <f t="shared" si="17"/>
        <v/>
      </c>
      <c r="AE59" s="339" t="str">
        <f t="shared" si="18"/>
        <v/>
      </c>
      <c r="AF59" s="339" t="str">
        <f t="shared" si="19"/>
        <v/>
      </c>
      <c r="AG59" s="340" t="str">
        <f t="shared" si="20"/>
        <v/>
      </c>
      <c r="AH59" s="339" t="str">
        <f t="shared" si="21"/>
        <v/>
      </c>
      <c r="AI59" s="339" t="str">
        <f t="shared" si="22"/>
        <v/>
      </c>
      <c r="AJ59" s="340" t="str">
        <f t="shared" si="23"/>
        <v/>
      </c>
      <c r="AK59" s="339" t="str">
        <f t="shared" si="24"/>
        <v/>
      </c>
      <c r="AL59" s="339" t="str">
        <f t="shared" si="25"/>
        <v/>
      </c>
      <c r="AM59" s="340" t="str">
        <f t="shared" si="26"/>
        <v/>
      </c>
      <c r="AN59" s="341" t="str">
        <f t="shared" si="27"/>
        <v/>
      </c>
      <c r="AO59" s="342" t="str">
        <f t="shared" si="28"/>
        <v/>
      </c>
      <c r="AP59" s="339" t="str">
        <f t="shared" si="29"/>
        <v/>
      </c>
      <c r="AQ59" s="340" t="str">
        <f t="shared" si="30"/>
        <v/>
      </c>
      <c r="AR59" s="342" t="str">
        <f t="shared" si="31"/>
        <v/>
      </c>
      <c r="AS59" s="339" t="str">
        <f t="shared" si="32"/>
        <v/>
      </c>
      <c r="AT59" s="340" t="str">
        <f t="shared" si="33"/>
        <v/>
      </c>
      <c r="AU59" s="342" t="str">
        <f t="shared" si="34"/>
        <v/>
      </c>
      <c r="AV59" s="339" t="str">
        <f t="shared" si="35"/>
        <v/>
      </c>
      <c r="AW59" s="340" t="str">
        <f t="shared" si="36"/>
        <v/>
      </c>
      <c r="AX59" s="343"/>
      <c r="AY59" s="340" t="str">
        <f t="shared" si="37"/>
        <v/>
      </c>
      <c r="AZ59" s="340" t="str">
        <f t="shared" si="38"/>
        <v/>
      </c>
      <c r="BA59" s="344" t="str">
        <f t="shared" si="39"/>
        <v/>
      </c>
      <c r="BB59" s="345" t="str">
        <f t="shared" si="40"/>
        <v/>
      </c>
      <c r="BC59" s="346" t="str">
        <f t="shared" si="41"/>
        <v/>
      </c>
      <c r="BD59" s="344" t="str">
        <f t="shared" si="42"/>
        <v/>
      </c>
      <c r="BE59" s="345" t="str">
        <f t="shared" si="43"/>
        <v/>
      </c>
      <c r="BF59" s="346" t="str">
        <f t="shared" si="44"/>
        <v/>
      </c>
      <c r="BG59" s="344" t="str">
        <f t="shared" si="45"/>
        <v/>
      </c>
      <c r="BH59" s="347" t="str">
        <f t="shared" si="46"/>
        <v/>
      </c>
      <c r="BI59" s="348" t="str">
        <f t="shared" si="47"/>
        <v/>
      </c>
      <c r="BJ59" s="348" t="str">
        <f t="shared" si="48"/>
        <v/>
      </c>
      <c r="BK59" s="486" t="str">
        <f t="shared" si="49"/>
        <v/>
      </c>
      <c r="BL59" s="349" t="str">
        <f t="shared" si="56"/>
        <v/>
      </c>
      <c r="BM59" s="135" t="str">
        <f t="shared" si="57"/>
        <v/>
      </c>
      <c r="BN59" s="136" t="str">
        <f t="shared" si="58"/>
        <v/>
      </c>
      <c r="BO59" s="137" t="str">
        <f t="shared" si="59"/>
        <v/>
      </c>
      <c r="BP59" s="135" t="str">
        <f t="shared" si="60"/>
        <v/>
      </c>
      <c r="BQ59" s="136" t="str">
        <f t="shared" si="61"/>
        <v/>
      </c>
      <c r="BR59" s="137" t="str">
        <f t="shared" si="62"/>
        <v/>
      </c>
      <c r="BS59" s="135" t="str">
        <f t="shared" si="63"/>
        <v/>
      </c>
      <c r="BT59" s="140" t="str">
        <f t="shared" si="64"/>
        <v/>
      </c>
      <c r="BU59" s="348" t="str">
        <f t="shared" si="50"/>
        <v/>
      </c>
      <c r="BV59" s="348" t="str">
        <f t="shared" si="51"/>
        <v/>
      </c>
      <c r="BW59" s="348" t="str">
        <f t="shared" si="52"/>
        <v/>
      </c>
      <c r="BX59" s="350" t="str">
        <f t="shared" si="53"/>
        <v/>
      </c>
      <c r="BY59" s="351" t="str">
        <f t="shared" si="54"/>
        <v/>
      </c>
    </row>
    <row r="60" spans="1:77" s="5" customFormat="1" ht="15.6" x14ac:dyDescent="0.3">
      <c r="A60" s="141">
        <v>39</v>
      </c>
      <c r="B60" s="333"/>
      <c r="C60" s="22"/>
      <c r="D60" s="754"/>
      <c r="E60" s="756"/>
      <c r="F60" s="758"/>
      <c r="G60" s="49"/>
      <c r="H60" s="334"/>
      <c r="I60" s="334"/>
      <c r="J60" s="335"/>
      <c r="K60" s="336"/>
      <c r="L60" s="38" t="str">
        <f t="shared" si="0"/>
        <v/>
      </c>
      <c r="M60" s="38" t="str">
        <f t="shared" si="1"/>
        <v/>
      </c>
      <c r="N60" s="38" t="str">
        <f t="shared" si="2"/>
        <v/>
      </c>
      <c r="O60" s="39" t="str">
        <f t="shared" si="3"/>
        <v/>
      </c>
      <c r="P60" s="40" t="str">
        <f t="shared" si="55"/>
        <v/>
      </c>
      <c r="Q60" s="77" t="str">
        <f t="shared" si="4"/>
        <v/>
      </c>
      <c r="R60" s="337" t="str">
        <f t="shared" si="5"/>
        <v/>
      </c>
      <c r="S60" s="40" t="str">
        <f t="shared" si="6"/>
        <v/>
      </c>
      <c r="T60" s="77" t="str">
        <f t="shared" si="7"/>
        <v/>
      </c>
      <c r="U60" s="337" t="str">
        <f t="shared" si="8"/>
        <v/>
      </c>
      <c r="V60" s="40" t="str">
        <f t="shared" si="9"/>
        <v/>
      </c>
      <c r="W60" s="77" t="str">
        <f t="shared" si="10"/>
        <v/>
      </c>
      <c r="X60" s="41" t="str">
        <f t="shared" si="11"/>
        <v/>
      </c>
      <c r="Y60" s="41" t="str">
        <f t="shared" si="12"/>
        <v/>
      </c>
      <c r="Z60" s="41" t="str">
        <f t="shared" si="13"/>
        <v/>
      </c>
      <c r="AA60" s="42" t="str">
        <f t="shared" si="14"/>
        <v/>
      </c>
      <c r="AB60" s="338">
        <f t="shared" si="15"/>
        <v>0</v>
      </c>
      <c r="AC60" s="338" t="str">
        <f t="shared" si="16"/>
        <v/>
      </c>
      <c r="AD60" s="338" t="str">
        <f t="shared" si="17"/>
        <v/>
      </c>
      <c r="AE60" s="339" t="str">
        <f t="shared" si="18"/>
        <v/>
      </c>
      <c r="AF60" s="339" t="str">
        <f t="shared" si="19"/>
        <v/>
      </c>
      <c r="AG60" s="340" t="str">
        <f t="shared" si="20"/>
        <v/>
      </c>
      <c r="AH60" s="339" t="str">
        <f t="shared" si="21"/>
        <v/>
      </c>
      <c r="AI60" s="339" t="str">
        <f t="shared" si="22"/>
        <v/>
      </c>
      <c r="AJ60" s="340" t="str">
        <f t="shared" si="23"/>
        <v/>
      </c>
      <c r="AK60" s="339" t="str">
        <f t="shared" si="24"/>
        <v/>
      </c>
      <c r="AL60" s="339" t="str">
        <f t="shared" si="25"/>
        <v/>
      </c>
      <c r="AM60" s="340" t="str">
        <f t="shared" si="26"/>
        <v/>
      </c>
      <c r="AN60" s="341" t="str">
        <f t="shared" si="27"/>
        <v/>
      </c>
      <c r="AO60" s="342" t="str">
        <f t="shared" si="28"/>
        <v/>
      </c>
      <c r="AP60" s="339" t="str">
        <f t="shared" si="29"/>
        <v/>
      </c>
      <c r="AQ60" s="340" t="str">
        <f t="shared" si="30"/>
        <v/>
      </c>
      <c r="AR60" s="342" t="str">
        <f t="shared" si="31"/>
        <v/>
      </c>
      <c r="AS60" s="339" t="str">
        <f t="shared" si="32"/>
        <v/>
      </c>
      <c r="AT60" s="340" t="str">
        <f t="shared" si="33"/>
        <v/>
      </c>
      <c r="AU60" s="342" t="str">
        <f t="shared" si="34"/>
        <v/>
      </c>
      <c r="AV60" s="339" t="str">
        <f t="shared" si="35"/>
        <v/>
      </c>
      <c r="AW60" s="340" t="str">
        <f t="shared" si="36"/>
        <v/>
      </c>
      <c r="AX60" s="343"/>
      <c r="AY60" s="340" t="str">
        <f t="shared" si="37"/>
        <v/>
      </c>
      <c r="AZ60" s="340" t="str">
        <f t="shared" si="38"/>
        <v/>
      </c>
      <c r="BA60" s="344" t="str">
        <f t="shared" si="39"/>
        <v/>
      </c>
      <c r="BB60" s="345" t="str">
        <f t="shared" si="40"/>
        <v/>
      </c>
      <c r="BC60" s="346" t="str">
        <f t="shared" si="41"/>
        <v/>
      </c>
      <c r="BD60" s="344" t="str">
        <f t="shared" si="42"/>
        <v/>
      </c>
      <c r="BE60" s="345" t="str">
        <f t="shared" si="43"/>
        <v/>
      </c>
      <c r="BF60" s="346" t="str">
        <f t="shared" si="44"/>
        <v/>
      </c>
      <c r="BG60" s="344" t="str">
        <f t="shared" si="45"/>
        <v/>
      </c>
      <c r="BH60" s="347" t="str">
        <f t="shared" si="46"/>
        <v/>
      </c>
      <c r="BI60" s="348" t="str">
        <f t="shared" si="47"/>
        <v/>
      </c>
      <c r="BJ60" s="348" t="str">
        <f t="shared" si="48"/>
        <v/>
      </c>
      <c r="BK60" s="486" t="str">
        <f t="shared" si="49"/>
        <v/>
      </c>
      <c r="BL60" s="349" t="str">
        <f t="shared" si="56"/>
        <v/>
      </c>
      <c r="BM60" s="135" t="str">
        <f t="shared" si="57"/>
        <v/>
      </c>
      <c r="BN60" s="136" t="str">
        <f t="shared" si="58"/>
        <v/>
      </c>
      <c r="BO60" s="137" t="str">
        <f t="shared" si="59"/>
        <v/>
      </c>
      <c r="BP60" s="135" t="str">
        <f t="shared" si="60"/>
        <v/>
      </c>
      <c r="BQ60" s="136" t="str">
        <f t="shared" si="61"/>
        <v/>
      </c>
      <c r="BR60" s="137" t="str">
        <f t="shared" si="62"/>
        <v/>
      </c>
      <c r="BS60" s="135" t="str">
        <f t="shared" si="63"/>
        <v/>
      </c>
      <c r="BT60" s="140" t="str">
        <f t="shared" si="64"/>
        <v/>
      </c>
      <c r="BU60" s="348" t="str">
        <f t="shared" si="50"/>
        <v/>
      </c>
      <c r="BV60" s="348" t="str">
        <f t="shared" si="51"/>
        <v/>
      </c>
      <c r="BW60" s="348" t="str">
        <f t="shared" si="52"/>
        <v/>
      </c>
      <c r="BX60" s="350" t="str">
        <f t="shared" si="53"/>
        <v/>
      </c>
      <c r="BY60" s="351" t="str">
        <f t="shared" si="54"/>
        <v/>
      </c>
    </row>
    <row r="61" spans="1:77" s="5" customFormat="1" ht="15.6" x14ac:dyDescent="0.3">
      <c r="A61" s="141">
        <v>40</v>
      </c>
      <c r="B61" s="333"/>
      <c r="C61" s="22"/>
      <c r="D61" s="754"/>
      <c r="E61" s="756"/>
      <c r="F61" s="758"/>
      <c r="G61" s="49"/>
      <c r="H61" s="334"/>
      <c r="I61" s="334"/>
      <c r="J61" s="335"/>
      <c r="K61" s="336"/>
      <c r="L61" s="38" t="str">
        <f t="shared" si="0"/>
        <v/>
      </c>
      <c r="M61" s="38" t="str">
        <f t="shared" si="1"/>
        <v/>
      </c>
      <c r="N61" s="38" t="str">
        <f t="shared" si="2"/>
        <v/>
      </c>
      <c r="O61" s="39" t="str">
        <f t="shared" si="3"/>
        <v/>
      </c>
      <c r="P61" s="40" t="str">
        <f t="shared" si="55"/>
        <v/>
      </c>
      <c r="Q61" s="77" t="str">
        <f t="shared" si="4"/>
        <v/>
      </c>
      <c r="R61" s="337" t="str">
        <f t="shared" si="5"/>
        <v/>
      </c>
      <c r="S61" s="40" t="str">
        <f t="shared" si="6"/>
        <v/>
      </c>
      <c r="T61" s="77" t="str">
        <f t="shared" si="7"/>
        <v/>
      </c>
      <c r="U61" s="337" t="str">
        <f t="shared" si="8"/>
        <v/>
      </c>
      <c r="V61" s="40" t="str">
        <f t="shared" si="9"/>
        <v/>
      </c>
      <c r="W61" s="77" t="str">
        <f t="shared" si="10"/>
        <v/>
      </c>
      <c r="X61" s="41" t="str">
        <f t="shared" si="11"/>
        <v/>
      </c>
      <c r="Y61" s="41" t="str">
        <f t="shared" si="12"/>
        <v/>
      </c>
      <c r="Z61" s="41" t="str">
        <f t="shared" si="13"/>
        <v/>
      </c>
      <c r="AA61" s="42" t="str">
        <f t="shared" si="14"/>
        <v/>
      </c>
      <c r="AB61" s="338">
        <f t="shared" si="15"/>
        <v>0</v>
      </c>
      <c r="AC61" s="338" t="str">
        <f t="shared" si="16"/>
        <v/>
      </c>
      <c r="AD61" s="338" t="str">
        <f t="shared" si="17"/>
        <v/>
      </c>
      <c r="AE61" s="339" t="str">
        <f t="shared" si="18"/>
        <v/>
      </c>
      <c r="AF61" s="339" t="str">
        <f t="shared" si="19"/>
        <v/>
      </c>
      <c r="AG61" s="340" t="str">
        <f t="shared" si="20"/>
        <v/>
      </c>
      <c r="AH61" s="339" t="str">
        <f t="shared" si="21"/>
        <v/>
      </c>
      <c r="AI61" s="339" t="str">
        <f t="shared" si="22"/>
        <v/>
      </c>
      <c r="AJ61" s="340" t="str">
        <f t="shared" si="23"/>
        <v/>
      </c>
      <c r="AK61" s="339" t="str">
        <f t="shared" si="24"/>
        <v/>
      </c>
      <c r="AL61" s="339" t="str">
        <f t="shared" si="25"/>
        <v/>
      </c>
      <c r="AM61" s="340" t="str">
        <f t="shared" si="26"/>
        <v/>
      </c>
      <c r="AN61" s="341" t="str">
        <f t="shared" si="27"/>
        <v/>
      </c>
      <c r="AO61" s="342" t="str">
        <f t="shared" si="28"/>
        <v/>
      </c>
      <c r="AP61" s="339" t="str">
        <f t="shared" si="29"/>
        <v/>
      </c>
      <c r="AQ61" s="340" t="str">
        <f t="shared" si="30"/>
        <v/>
      </c>
      <c r="AR61" s="342" t="str">
        <f t="shared" si="31"/>
        <v/>
      </c>
      <c r="AS61" s="339" t="str">
        <f t="shared" si="32"/>
        <v/>
      </c>
      <c r="AT61" s="340" t="str">
        <f t="shared" si="33"/>
        <v/>
      </c>
      <c r="AU61" s="342" t="str">
        <f t="shared" si="34"/>
        <v/>
      </c>
      <c r="AV61" s="339" t="str">
        <f t="shared" si="35"/>
        <v/>
      </c>
      <c r="AW61" s="340" t="str">
        <f t="shared" si="36"/>
        <v/>
      </c>
      <c r="AX61" s="343"/>
      <c r="AY61" s="340" t="str">
        <f t="shared" si="37"/>
        <v/>
      </c>
      <c r="AZ61" s="340" t="str">
        <f t="shared" si="38"/>
        <v/>
      </c>
      <c r="BA61" s="344" t="str">
        <f t="shared" si="39"/>
        <v/>
      </c>
      <c r="BB61" s="345" t="str">
        <f t="shared" si="40"/>
        <v/>
      </c>
      <c r="BC61" s="346" t="str">
        <f t="shared" si="41"/>
        <v/>
      </c>
      <c r="BD61" s="344" t="str">
        <f t="shared" si="42"/>
        <v/>
      </c>
      <c r="BE61" s="345" t="str">
        <f t="shared" si="43"/>
        <v/>
      </c>
      <c r="BF61" s="346" t="str">
        <f t="shared" si="44"/>
        <v/>
      </c>
      <c r="BG61" s="344" t="str">
        <f t="shared" si="45"/>
        <v/>
      </c>
      <c r="BH61" s="347" t="str">
        <f t="shared" si="46"/>
        <v/>
      </c>
      <c r="BI61" s="348" t="str">
        <f t="shared" si="47"/>
        <v/>
      </c>
      <c r="BJ61" s="348" t="str">
        <f t="shared" si="48"/>
        <v/>
      </c>
      <c r="BK61" s="486" t="str">
        <f t="shared" si="49"/>
        <v/>
      </c>
      <c r="BL61" s="349" t="str">
        <f t="shared" si="56"/>
        <v/>
      </c>
      <c r="BM61" s="135" t="str">
        <f t="shared" si="57"/>
        <v/>
      </c>
      <c r="BN61" s="136" t="str">
        <f t="shared" si="58"/>
        <v/>
      </c>
      <c r="BO61" s="137" t="str">
        <f t="shared" si="59"/>
        <v/>
      </c>
      <c r="BP61" s="135" t="str">
        <f t="shared" si="60"/>
        <v/>
      </c>
      <c r="BQ61" s="136" t="str">
        <f t="shared" si="61"/>
        <v/>
      </c>
      <c r="BR61" s="137" t="str">
        <f t="shared" si="62"/>
        <v/>
      </c>
      <c r="BS61" s="135" t="str">
        <f t="shared" si="63"/>
        <v/>
      </c>
      <c r="BT61" s="140" t="str">
        <f t="shared" si="64"/>
        <v/>
      </c>
      <c r="BU61" s="348" t="str">
        <f t="shared" si="50"/>
        <v/>
      </c>
      <c r="BV61" s="348" t="str">
        <f t="shared" si="51"/>
        <v/>
      </c>
      <c r="BW61" s="348" t="str">
        <f t="shared" si="52"/>
        <v/>
      </c>
      <c r="BX61" s="350" t="str">
        <f t="shared" si="53"/>
        <v/>
      </c>
      <c r="BY61" s="351" t="str">
        <f t="shared" si="54"/>
        <v/>
      </c>
    </row>
    <row r="62" spans="1:77" s="5" customFormat="1" ht="15.6" x14ac:dyDescent="0.3">
      <c r="A62" s="141">
        <v>41</v>
      </c>
      <c r="B62" s="333"/>
      <c r="C62" s="22"/>
      <c r="D62" s="754"/>
      <c r="E62" s="756"/>
      <c r="F62" s="758"/>
      <c r="G62" s="49"/>
      <c r="H62" s="334"/>
      <c r="I62" s="334"/>
      <c r="J62" s="335"/>
      <c r="K62" s="336"/>
      <c r="L62" s="38" t="str">
        <f t="shared" si="0"/>
        <v/>
      </c>
      <c r="M62" s="38" t="str">
        <f t="shared" si="1"/>
        <v/>
      </c>
      <c r="N62" s="38" t="str">
        <f t="shared" si="2"/>
        <v/>
      </c>
      <c r="O62" s="39" t="str">
        <f t="shared" si="3"/>
        <v/>
      </c>
      <c r="P62" s="40" t="str">
        <f t="shared" si="55"/>
        <v/>
      </c>
      <c r="Q62" s="77" t="str">
        <f t="shared" si="4"/>
        <v/>
      </c>
      <c r="R62" s="337" t="str">
        <f t="shared" si="5"/>
        <v/>
      </c>
      <c r="S62" s="40" t="str">
        <f t="shared" si="6"/>
        <v/>
      </c>
      <c r="T62" s="77" t="str">
        <f t="shared" si="7"/>
        <v/>
      </c>
      <c r="U62" s="337" t="str">
        <f t="shared" si="8"/>
        <v/>
      </c>
      <c r="V62" s="40" t="str">
        <f t="shared" si="9"/>
        <v/>
      </c>
      <c r="W62" s="77" t="str">
        <f t="shared" si="10"/>
        <v/>
      </c>
      <c r="X62" s="41" t="str">
        <f t="shared" si="11"/>
        <v/>
      </c>
      <c r="Y62" s="41" t="str">
        <f t="shared" si="12"/>
        <v/>
      </c>
      <c r="Z62" s="41" t="str">
        <f t="shared" si="13"/>
        <v/>
      </c>
      <c r="AA62" s="42" t="str">
        <f t="shared" si="14"/>
        <v/>
      </c>
      <c r="AB62" s="338">
        <f t="shared" si="15"/>
        <v>0</v>
      </c>
      <c r="AC62" s="338" t="str">
        <f t="shared" si="16"/>
        <v/>
      </c>
      <c r="AD62" s="338" t="str">
        <f t="shared" si="17"/>
        <v/>
      </c>
      <c r="AE62" s="339" t="str">
        <f t="shared" si="18"/>
        <v/>
      </c>
      <c r="AF62" s="339" t="str">
        <f t="shared" si="19"/>
        <v/>
      </c>
      <c r="AG62" s="340" t="str">
        <f t="shared" si="20"/>
        <v/>
      </c>
      <c r="AH62" s="339" t="str">
        <f t="shared" si="21"/>
        <v/>
      </c>
      <c r="AI62" s="339" t="str">
        <f t="shared" si="22"/>
        <v/>
      </c>
      <c r="AJ62" s="340" t="str">
        <f t="shared" si="23"/>
        <v/>
      </c>
      <c r="AK62" s="339" t="str">
        <f t="shared" si="24"/>
        <v/>
      </c>
      <c r="AL62" s="339" t="str">
        <f t="shared" si="25"/>
        <v/>
      </c>
      <c r="AM62" s="340" t="str">
        <f t="shared" si="26"/>
        <v/>
      </c>
      <c r="AN62" s="341" t="str">
        <f t="shared" si="27"/>
        <v/>
      </c>
      <c r="AO62" s="342" t="str">
        <f t="shared" si="28"/>
        <v/>
      </c>
      <c r="AP62" s="339" t="str">
        <f t="shared" si="29"/>
        <v/>
      </c>
      <c r="AQ62" s="340" t="str">
        <f t="shared" si="30"/>
        <v/>
      </c>
      <c r="AR62" s="342" t="str">
        <f t="shared" si="31"/>
        <v/>
      </c>
      <c r="AS62" s="339" t="str">
        <f t="shared" si="32"/>
        <v/>
      </c>
      <c r="AT62" s="340" t="str">
        <f t="shared" si="33"/>
        <v/>
      </c>
      <c r="AU62" s="342" t="str">
        <f t="shared" si="34"/>
        <v/>
      </c>
      <c r="AV62" s="339" t="str">
        <f t="shared" si="35"/>
        <v/>
      </c>
      <c r="AW62" s="340" t="str">
        <f t="shared" si="36"/>
        <v/>
      </c>
      <c r="AX62" s="343"/>
      <c r="AY62" s="340" t="str">
        <f t="shared" si="37"/>
        <v/>
      </c>
      <c r="AZ62" s="340" t="str">
        <f t="shared" si="38"/>
        <v/>
      </c>
      <c r="BA62" s="344" t="str">
        <f t="shared" si="39"/>
        <v/>
      </c>
      <c r="BB62" s="345" t="str">
        <f t="shared" si="40"/>
        <v/>
      </c>
      <c r="BC62" s="346" t="str">
        <f t="shared" si="41"/>
        <v/>
      </c>
      <c r="BD62" s="344" t="str">
        <f t="shared" si="42"/>
        <v/>
      </c>
      <c r="BE62" s="345" t="str">
        <f t="shared" si="43"/>
        <v/>
      </c>
      <c r="BF62" s="346" t="str">
        <f t="shared" si="44"/>
        <v/>
      </c>
      <c r="BG62" s="344" t="str">
        <f t="shared" si="45"/>
        <v/>
      </c>
      <c r="BH62" s="347" t="str">
        <f t="shared" si="46"/>
        <v/>
      </c>
      <c r="BI62" s="348" t="str">
        <f t="shared" si="47"/>
        <v/>
      </c>
      <c r="BJ62" s="348" t="str">
        <f t="shared" si="48"/>
        <v/>
      </c>
      <c r="BK62" s="486" t="str">
        <f t="shared" si="49"/>
        <v/>
      </c>
      <c r="BL62" s="349" t="str">
        <f t="shared" si="56"/>
        <v/>
      </c>
      <c r="BM62" s="135" t="str">
        <f t="shared" si="57"/>
        <v/>
      </c>
      <c r="BN62" s="136" t="str">
        <f t="shared" si="58"/>
        <v/>
      </c>
      <c r="BO62" s="137" t="str">
        <f t="shared" si="59"/>
        <v/>
      </c>
      <c r="BP62" s="135" t="str">
        <f t="shared" si="60"/>
        <v/>
      </c>
      <c r="BQ62" s="136" t="str">
        <f t="shared" si="61"/>
        <v/>
      </c>
      <c r="BR62" s="137" t="str">
        <f t="shared" si="62"/>
        <v/>
      </c>
      <c r="BS62" s="135" t="str">
        <f t="shared" si="63"/>
        <v/>
      </c>
      <c r="BT62" s="140" t="str">
        <f t="shared" si="64"/>
        <v/>
      </c>
      <c r="BU62" s="348" t="str">
        <f t="shared" si="50"/>
        <v/>
      </c>
      <c r="BV62" s="348" t="str">
        <f t="shared" si="51"/>
        <v/>
      </c>
      <c r="BW62" s="348" t="str">
        <f t="shared" si="52"/>
        <v/>
      </c>
      <c r="BX62" s="350" t="str">
        <f t="shared" si="53"/>
        <v/>
      </c>
      <c r="BY62" s="351" t="str">
        <f t="shared" si="54"/>
        <v/>
      </c>
    </row>
    <row r="63" spans="1:77" s="5" customFormat="1" ht="15.6" x14ac:dyDescent="0.3">
      <c r="A63" s="141">
        <v>42</v>
      </c>
      <c r="B63" s="333"/>
      <c r="C63" s="22"/>
      <c r="D63" s="754"/>
      <c r="E63" s="756"/>
      <c r="F63" s="758"/>
      <c r="G63" s="49"/>
      <c r="H63" s="334"/>
      <c r="I63" s="334"/>
      <c r="J63" s="335"/>
      <c r="K63" s="336"/>
      <c r="L63" s="38" t="str">
        <f t="shared" si="0"/>
        <v/>
      </c>
      <c r="M63" s="38" t="str">
        <f t="shared" si="1"/>
        <v/>
      </c>
      <c r="N63" s="38" t="str">
        <f t="shared" si="2"/>
        <v/>
      </c>
      <c r="O63" s="39" t="str">
        <f t="shared" si="3"/>
        <v/>
      </c>
      <c r="P63" s="40" t="str">
        <f t="shared" si="55"/>
        <v/>
      </c>
      <c r="Q63" s="77" t="str">
        <f t="shared" si="4"/>
        <v/>
      </c>
      <c r="R63" s="337" t="str">
        <f t="shared" si="5"/>
        <v/>
      </c>
      <c r="S63" s="40" t="str">
        <f t="shared" si="6"/>
        <v/>
      </c>
      <c r="T63" s="77" t="str">
        <f t="shared" si="7"/>
        <v/>
      </c>
      <c r="U63" s="337" t="str">
        <f t="shared" si="8"/>
        <v/>
      </c>
      <c r="V63" s="40" t="str">
        <f t="shared" si="9"/>
        <v/>
      </c>
      <c r="W63" s="77" t="str">
        <f t="shared" si="10"/>
        <v/>
      </c>
      <c r="X63" s="41" t="str">
        <f t="shared" si="11"/>
        <v/>
      </c>
      <c r="Y63" s="41" t="str">
        <f t="shared" si="12"/>
        <v/>
      </c>
      <c r="Z63" s="41" t="str">
        <f t="shared" si="13"/>
        <v/>
      </c>
      <c r="AA63" s="42" t="str">
        <f t="shared" si="14"/>
        <v/>
      </c>
      <c r="AB63" s="338">
        <f t="shared" si="15"/>
        <v>0</v>
      </c>
      <c r="AC63" s="338" t="str">
        <f t="shared" si="16"/>
        <v/>
      </c>
      <c r="AD63" s="338" t="str">
        <f t="shared" si="17"/>
        <v/>
      </c>
      <c r="AE63" s="339" t="str">
        <f t="shared" si="18"/>
        <v/>
      </c>
      <c r="AF63" s="339" t="str">
        <f t="shared" si="19"/>
        <v/>
      </c>
      <c r="AG63" s="340" t="str">
        <f t="shared" si="20"/>
        <v/>
      </c>
      <c r="AH63" s="339" t="str">
        <f t="shared" si="21"/>
        <v/>
      </c>
      <c r="AI63" s="339" t="str">
        <f t="shared" si="22"/>
        <v/>
      </c>
      <c r="AJ63" s="340" t="str">
        <f t="shared" si="23"/>
        <v/>
      </c>
      <c r="AK63" s="339" t="str">
        <f t="shared" si="24"/>
        <v/>
      </c>
      <c r="AL63" s="339" t="str">
        <f t="shared" si="25"/>
        <v/>
      </c>
      <c r="AM63" s="340" t="str">
        <f t="shared" si="26"/>
        <v/>
      </c>
      <c r="AN63" s="341" t="str">
        <f t="shared" si="27"/>
        <v/>
      </c>
      <c r="AO63" s="342" t="str">
        <f t="shared" si="28"/>
        <v/>
      </c>
      <c r="AP63" s="339" t="str">
        <f t="shared" si="29"/>
        <v/>
      </c>
      <c r="AQ63" s="340" t="str">
        <f t="shared" si="30"/>
        <v/>
      </c>
      <c r="AR63" s="342" t="str">
        <f t="shared" si="31"/>
        <v/>
      </c>
      <c r="AS63" s="339" t="str">
        <f t="shared" si="32"/>
        <v/>
      </c>
      <c r="AT63" s="340" t="str">
        <f t="shared" si="33"/>
        <v/>
      </c>
      <c r="AU63" s="342" t="str">
        <f t="shared" si="34"/>
        <v/>
      </c>
      <c r="AV63" s="339" t="str">
        <f t="shared" si="35"/>
        <v/>
      </c>
      <c r="AW63" s="340" t="str">
        <f t="shared" si="36"/>
        <v/>
      </c>
      <c r="AX63" s="343"/>
      <c r="AY63" s="340" t="str">
        <f t="shared" si="37"/>
        <v/>
      </c>
      <c r="AZ63" s="340" t="str">
        <f t="shared" si="38"/>
        <v/>
      </c>
      <c r="BA63" s="344" t="str">
        <f t="shared" si="39"/>
        <v/>
      </c>
      <c r="BB63" s="345" t="str">
        <f t="shared" si="40"/>
        <v/>
      </c>
      <c r="BC63" s="346" t="str">
        <f t="shared" si="41"/>
        <v/>
      </c>
      <c r="BD63" s="344" t="str">
        <f t="shared" si="42"/>
        <v/>
      </c>
      <c r="BE63" s="345" t="str">
        <f t="shared" si="43"/>
        <v/>
      </c>
      <c r="BF63" s="346" t="str">
        <f t="shared" si="44"/>
        <v/>
      </c>
      <c r="BG63" s="344" t="str">
        <f t="shared" si="45"/>
        <v/>
      </c>
      <c r="BH63" s="347" t="str">
        <f t="shared" si="46"/>
        <v/>
      </c>
      <c r="BI63" s="348" t="str">
        <f t="shared" si="47"/>
        <v/>
      </c>
      <c r="BJ63" s="348" t="str">
        <f t="shared" si="48"/>
        <v/>
      </c>
      <c r="BK63" s="486" t="str">
        <f t="shared" si="49"/>
        <v/>
      </c>
      <c r="BL63" s="349" t="str">
        <f t="shared" si="56"/>
        <v/>
      </c>
      <c r="BM63" s="135" t="str">
        <f t="shared" si="57"/>
        <v/>
      </c>
      <c r="BN63" s="136" t="str">
        <f t="shared" si="58"/>
        <v/>
      </c>
      <c r="BO63" s="137" t="str">
        <f t="shared" si="59"/>
        <v/>
      </c>
      <c r="BP63" s="135" t="str">
        <f t="shared" si="60"/>
        <v/>
      </c>
      <c r="BQ63" s="136" t="str">
        <f t="shared" si="61"/>
        <v/>
      </c>
      <c r="BR63" s="137" t="str">
        <f t="shared" si="62"/>
        <v/>
      </c>
      <c r="BS63" s="135" t="str">
        <f t="shared" si="63"/>
        <v/>
      </c>
      <c r="BT63" s="140" t="str">
        <f t="shared" si="64"/>
        <v/>
      </c>
      <c r="BU63" s="348" t="str">
        <f t="shared" si="50"/>
        <v/>
      </c>
      <c r="BV63" s="348" t="str">
        <f t="shared" si="51"/>
        <v/>
      </c>
      <c r="BW63" s="348" t="str">
        <f t="shared" si="52"/>
        <v/>
      </c>
      <c r="BX63" s="350" t="str">
        <f t="shared" si="53"/>
        <v/>
      </c>
      <c r="BY63" s="351" t="str">
        <f t="shared" si="54"/>
        <v/>
      </c>
    </row>
    <row r="64" spans="1:77" s="5" customFormat="1" ht="15.6" x14ac:dyDescent="0.3">
      <c r="A64" s="141">
        <v>43</v>
      </c>
      <c r="B64" s="333"/>
      <c r="C64" s="22"/>
      <c r="D64" s="754"/>
      <c r="E64" s="756"/>
      <c r="F64" s="758"/>
      <c r="G64" s="49"/>
      <c r="H64" s="334"/>
      <c r="I64" s="334"/>
      <c r="J64" s="335"/>
      <c r="K64" s="336"/>
      <c r="L64" s="38" t="str">
        <f t="shared" si="0"/>
        <v/>
      </c>
      <c r="M64" s="38" t="str">
        <f t="shared" si="1"/>
        <v/>
      </c>
      <c r="N64" s="38" t="str">
        <f t="shared" si="2"/>
        <v/>
      </c>
      <c r="O64" s="39" t="str">
        <f t="shared" si="3"/>
        <v/>
      </c>
      <c r="P64" s="40" t="str">
        <f t="shared" si="55"/>
        <v/>
      </c>
      <c r="Q64" s="77" t="str">
        <f t="shared" si="4"/>
        <v/>
      </c>
      <c r="R64" s="337" t="str">
        <f t="shared" si="5"/>
        <v/>
      </c>
      <c r="S64" s="40" t="str">
        <f t="shared" si="6"/>
        <v/>
      </c>
      <c r="T64" s="77" t="str">
        <f t="shared" si="7"/>
        <v/>
      </c>
      <c r="U64" s="337" t="str">
        <f t="shared" si="8"/>
        <v/>
      </c>
      <c r="V64" s="40" t="str">
        <f t="shared" si="9"/>
        <v/>
      </c>
      <c r="W64" s="77" t="str">
        <f t="shared" si="10"/>
        <v/>
      </c>
      <c r="X64" s="41" t="str">
        <f t="shared" si="11"/>
        <v/>
      </c>
      <c r="Y64" s="41" t="str">
        <f t="shared" si="12"/>
        <v/>
      </c>
      <c r="Z64" s="41" t="str">
        <f t="shared" si="13"/>
        <v/>
      </c>
      <c r="AA64" s="42" t="str">
        <f t="shared" si="14"/>
        <v/>
      </c>
      <c r="AB64" s="338">
        <f t="shared" si="15"/>
        <v>0</v>
      </c>
      <c r="AC64" s="338" t="str">
        <f t="shared" si="16"/>
        <v/>
      </c>
      <c r="AD64" s="338" t="str">
        <f t="shared" si="17"/>
        <v/>
      </c>
      <c r="AE64" s="339" t="str">
        <f t="shared" si="18"/>
        <v/>
      </c>
      <c r="AF64" s="339" t="str">
        <f t="shared" si="19"/>
        <v/>
      </c>
      <c r="AG64" s="340" t="str">
        <f t="shared" si="20"/>
        <v/>
      </c>
      <c r="AH64" s="339" t="str">
        <f t="shared" si="21"/>
        <v/>
      </c>
      <c r="AI64" s="339" t="str">
        <f t="shared" si="22"/>
        <v/>
      </c>
      <c r="AJ64" s="340" t="str">
        <f t="shared" si="23"/>
        <v/>
      </c>
      <c r="AK64" s="339" t="str">
        <f t="shared" si="24"/>
        <v/>
      </c>
      <c r="AL64" s="339" t="str">
        <f t="shared" si="25"/>
        <v/>
      </c>
      <c r="AM64" s="340" t="str">
        <f t="shared" si="26"/>
        <v/>
      </c>
      <c r="AN64" s="341" t="str">
        <f t="shared" si="27"/>
        <v/>
      </c>
      <c r="AO64" s="342" t="str">
        <f t="shared" si="28"/>
        <v/>
      </c>
      <c r="AP64" s="339" t="str">
        <f t="shared" si="29"/>
        <v/>
      </c>
      <c r="AQ64" s="340" t="str">
        <f t="shared" si="30"/>
        <v/>
      </c>
      <c r="AR64" s="342" t="str">
        <f t="shared" si="31"/>
        <v/>
      </c>
      <c r="AS64" s="339" t="str">
        <f t="shared" si="32"/>
        <v/>
      </c>
      <c r="AT64" s="340" t="str">
        <f t="shared" si="33"/>
        <v/>
      </c>
      <c r="AU64" s="342" t="str">
        <f t="shared" si="34"/>
        <v/>
      </c>
      <c r="AV64" s="339" t="str">
        <f t="shared" si="35"/>
        <v/>
      </c>
      <c r="AW64" s="340" t="str">
        <f t="shared" si="36"/>
        <v/>
      </c>
      <c r="AX64" s="343"/>
      <c r="AY64" s="340" t="str">
        <f t="shared" si="37"/>
        <v/>
      </c>
      <c r="AZ64" s="340" t="str">
        <f t="shared" si="38"/>
        <v/>
      </c>
      <c r="BA64" s="344" t="str">
        <f t="shared" si="39"/>
        <v/>
      </c>
      <c r="BB64" s="345" t="str">
        <f t="shared" si="40"/>
        <v/>
      </c>
      <c r="BC64" s="346" t="str">
        <f t="shared" si="41"/>
        <v/>
      </c>
      <c r="BD64" s="344" t="str">
        <f t="shared" si="42"/>
        <v/>
      </c>
      <c r="BE64" s="345" t="str">
        <f t="shared" si="43"/>
        <v/>
      </c>
      <c r="BF64" s="346" t="str">
        <f t="shared" si="44"/>
        <v/>
      </c>
      <c r="BG64" s="344" t="str">
        <f t="shared" si="45"/>
        <v/>
      </c>
      <c r="BH64" s="347" t="str">
        <f t="shared" si="46"/>
        <v/>
      </c>
      <c r="BI64" s="348" t="str">
        <f t="shared" si="47"/>
        <v/>
      </c>
      <c r="BJ64" s="348" t="str">
        <f t="shared" si="48"/>
        <v/>
      </c>
      <c r="BK64" s="486" t="str">
        <f t="shared" si="49"/>
        <v/>
      </c>
      <c r="BL64" s="349" t="str">
        <f t="shared" si="56"/>
        <v/>
      </c>
      <c r="BM64" s="135" t="str">
        <f t="shared" si="57"/>
        <v/>
      </c>
      <c r="BN64" s="136" t="str">
        <f t="shared" si="58"/>
        <v/>
      </c>
      <c r="BO64" s="137" t="str">
        <f t="shared" si="59"/>
        <v/>
      </c>
      <c r="BP64" s="135" t="str">
        <f t="shared" si="60"/>
        <v/>
      </c>
      <c r="BQ64" s="136" t="str">
        <f t="shared" si="61"/>
        <v/>
      </c>
      <c r="BR64" s="137" t="str">
        <f t="shared" si="62"/>
        <v/>
      </c>
      <c r="BS64" s="135" t="str">
        <f t="shared" si="63"/>
        <v/>
      </c>
      <c r="BT64" s="140" t="str">
        <f t="shared" si="64"/>
        <v/>
      </c>
      <c r="BU64" s="348" t="str">
        <f t="shared" si="50"/>
        <v/>
      </c>
      <c r="BV64" s="348" t="str">
        <f t="shared" si="51"/>
        <v/>
      </c>
      <c r="BW64" s="348" t="str">
        <f t="shared" si="52"/>
        <v/>
      </c>
      <c r="BX64" s="350" t="str">
        <f t="shared" si="53"/>
        <v/>
      </c>
      <c r="BY64" s="351" t="str">
        <f t="shared" si="54"/>
        <v/>
      </c>
    </row>
    <row r="65" spans="1:77" s="5" customFormat="1" ht="15.6" x14ac:dyDescent="0.3">
      <c r="A65" s="141">
        <v>44</v>
      </c>
      <c r="B65" s="333"/>
      <c r="C65" s="22"/>
      <c r="D65" s="754"/>
      <c r="E65" s="756"/>
      <c r="F65" s="758"/>
      <c r="G65" s="49"/>
      <c r="H65" s="334"/>
      <c r="I65" s="334"/>
      <c r="J65" s="335"/>
      <c r="K65" s="336"/>
      <c r="L65" s="38" t="str">
        <f t="shared" si="0"/>
        <v/>
      </c>
      <c r="M65" s="38" t="str">
        <f t="shared" si="1"/>
        <v/>
      </c>
      <c r="N65" s="38" t="str">
        <f t="shared" si="2"/>
        <v/>
      </c>
      <c r="O65" s="39" t="str">
        <f t="shared" si="3"/>
        <v/>
      </c>
      <c r="P65" s="40" t="str">
        <f t="shared" si="55"/>
        <v/>
      </c>
      <c r="Q65" s="77" t="str">
        <f t="shared" si="4"/>
        <v/>
      </c>
      <c r="R65" s="337" t="str">
        <f t="shared" si="5"/>
        <v/>
      </c>
      <c r="S65" s="40" t="str">
        <f t="shared" si="6"/>
        <v/>
      </c>
      <c r="T65" s="77" t="str">
        <f t="shared" si="7"/>
        <v/>
      </c>
      <c r="U65" s="337" t="str">
        <f t="shared" si="8"/>
        <v/>
      </c>
      <c r="V65" s="40" t="str">
        <f t="shared" si="9"/>
        <v/>
      </c>
      <c r="W65" s="77" t="str">
        <f t="shared" si="10"/>
        <v/>
      </c>
      <c r="X65" s="41" t="str">
        <f t="shared" si="11"/>
        <v/>
      </c>
      <c r="Y65" s="41" t="str">
        <f t="shared" si="12"/>
        <v/>
      </c>
      <c r="Z65" s="41" t="str">
        <f t="shared" si="13"/>
        <v/>
      </c>
      <c r="AA65" s="42" t="str">
        <f t="shared" si="14"/>
        <v/>
      </c>
      <c r="AB65" s="338">
        <f t="shared" si="15"/>
        <v>0</v>
      </c>
      <c r="AC65" s="338" t="str">
        <f t="shared" si="16"/>
        <v/>
      </c>
      <c r="AD65" s="338" t="str">
        <f t="shared" si="17"/>
        <v/>
      </c>
      <c r="AE65" s="339" t="str">
        <f t="shared" si="18"/>
        <v/>
      </c>
      <c r="AF65" s="339" t="str">
        <f t="shared" si="19"/>
        <v/>
      </c>
      <c r="AG65" s="340" t="str">
        <f t="shared" si="20"/>
        <v/>
      </c>
      <c r="AH65" s="339" t="str">
        <f t="shared" si="21"/>
        <v/>
      </c>
      <c r="AI65" s="339" t="str">
        <f t="shared" si="22"/>
        <v/>
      </c>
      <c r="AJ65" s="340" t="str">
        <f t="shared" si="23"/>
        <v/>
      </c>
      <c r="AK65" s="339" t="str">
        <f t="shared" si="24"/>
        <v/>
      </c>
      <c r="AL65" s="339" t="str">
        <f t="shared" si="25"/>
        <v/>
      </c>
      <c r="AM65" s="340" t="str">
        <f t="shared" si="26"/>
        <v/>
      </c>
      <c r="AN65" s="341" t="str">
        <f t="shared" si="27"/>
        <v/>
      </c>
      <c r="AO65" s="342" t="str">
        <f t="shared" si="28"/>
        <v/>
      </c>
      <c r="AP65" s="339" t="str">
        <f t="shared" si="29"/>
        <v/>
      </c>
      <c r="AQ65" s="340" t="str">
        <f t="shared" si="30"/>
        <v/>
      </c>
      <c r="AR65" s="342" t="str">
        <f t="shared" si="31"/>
        <v/>
      </c>
      <c r="AS65" s="339" t="str">
        <f t="shared" si="32"/>
        <v/>
      </c>
      <c r="AT65" s="340" t="str">
        <f t="shared" si="33"/>
        <v/>
      </c>
      <c r="AU65" s="342" t="str">
        <f t="shared" si="34"/>
        <v/>
      </c>
      <c r="AV65" s="339" t="str">
        <f t="shared" si="35"/>
        <v/>
      </c>
      <c r="AW65" s="340" t="str">
        <f t="shared" si="36"/>
        <v/>
      </c>
      <c r="AX65" s="343"/>
      <c r="AY65" s="340" t="str">
        <f t="shared" si="37"/>
        <v/>
      </c>
      <c r="AZ65" s="340" t="str">
        <f t="shared" si="38"/>
        <v/>
      </c>
      <c r="BA65" s="344" t="str">
        <f t="shared" si="39"/>
        <v/>
      </c>
      <c r="BB65" s="345" t="str">
        <f t="shared" si="40"/>
        <v/>
      </c>
      <c r="BC65" s="346" t="str">
        <f t="shared" si="41"/>
        <v/>
      </c>
      <c r="BD65" s="344" t="str">
        <f t="shared" si="42"/>
        <v/>
      </c>
      <c r="BE65" s="345" t="str">
        <f t="shared" si="43"/>
        <v/>
      </c>
      <c r="BF65" s="346" t="str">
        <f t="shared" si="44"/>
        <v/>
      </c>
      <c r="BG65" s="344" t="str">
        <f t="shared" si="45"/>
        <v/>
      </c>
      <c r="BH65" s="347" t="str">
        <f t="shared" si="46"/>
        <v/>
      </c>
      <c r="BI65" s="348" t="str">
        <f t="shared" si="47"/>
        <v/>
      </c>
      <c r="BJ65" s="348" t="str">
        <f t="shared" si="48"/>
        <v/>
      </c>
      <c r="BK65" s="486" t="str">
        <f t="shared" si="49"/>
        <v/>
      </c>
      <c r="BL65" s="349" t="str">
        <f t="shared" si="56"/>
        <v/>
      </c>
      <c r="BM65" s="135" t="str">
        <f t="shared" si="57"/>
        <v/>
      </c>
      <c r="BN65" s="136" t="str">
        <f t="shared" si="58"/>
        <v/>
      </c>
      <c r="BO65" s="137" t="str">
        <f t="shared" si="59"/>
        <v/>
      </c>
      <c r="BP65" s="135" t="str">
        <f t="shared" si="60"/>
        <v/>
      </c>
      <c r="BQ65" s="136" t="str">
        <f t="shared" si="61"/>
        <v/>
      </c>
      <c r="BR65" s="137" t="str">
        <f t="shared" si="62"/>
        <v/>
      </c>
      <c r="BS65" s="135" t="str">
        <f t="shared" si="63"/>
        <v/>
      </c>
      <c r="BT65" s="140" t="str">
        <f t="shared" si="64"/>
        <v/>
      </c>
      <c r="BU65" s="348" t="str">
        <f t="shared" si="50"/>
        <v/>
      </c>
      <c r="BV65" s="348" t="str">
        <f t="shared" si="51"/>
        <v/>
      </c>
      <c r="BW65" s="348" t="str">
        <f t="shared" si="52"/>
        <v/>
      </c>
      <c r="BX65" s="350" t="str">
        <f t="shared" si="53"/>
        <v/>
      </c>
      <c r="BY65" s="351" t="str">
        <f t="shared" si="54"/>
        <v/>
      </c>
    </row>
    <row r="66" spans="1:77" s="5" customFormat="1" ht="15.6" x14ac:dyDescent="0.3">
      <c r="A66" s="141">
        <v>45</v>
      </c>
      <c r="B66" s="333"/>
      <c r="C66" s="22"/>
      <c r="D66" s="754"/>
      <c r="E66" s="756"/>
      <c r="F66" s="758"/>
      <c r="G66" s="49"/>
      <c r="H66" s="334"/>
      <c r="I66" s="334"/>
      <c r="J66" s="335"/>
      <c r="K66" s="336"/>
      <c r="L66" s="38" t="str">
        <f t="shared" si="0"/>
        <v/>
      </c>
      <c r="M66" s="38" t="str">
        <f t="shared" si="1"/>
        <v/>
      </c>
      <c r="N66" s="38" t="str">
        <f t="shared" si="2"/>
        <v/>
      </c>
      <c r="O66" s="39" t="str">
        <f t="shared" si="3"/>
        <v/>
      </c>
      <c r="P66" s="40" t="str">
        <f t="shared" si="55"/>
        <v/>
      </c>
      <c r="Q66" s="77" t="str">
        <f t="shared" si="4"/>
        <v/>
      </c>
      <c r="R66" s="337" t="str">
        <f t="shared" si="5"/>
        <v/>
      </c>
      <c r="S66" s="40" t="str">
        <f t="shared" si="6"/>
        <v/>
      </c>
      <c r="T66" s="77" t="str">
        <f t="shared" si="7"/>
        <v/>
      </c>
      <c r="U66" s="337" t="str">
        <f t="shared" si="8"/>
        <v/>
      </c>
      <c r="V66" s="40" t="str">
        <f t="shared" si="9"/>
        <v/>
      </c>
      <c r="W66" s="77" t="str">
        <f t="shared" si="10"/>
        <v/>
      </c>
      <c r="X66" s="41" t="str">
        <f t="shared" si="11"/>
        <v/>
      </c>
      <c r="Y66" s="41" t="str">
        <f t="shared" si="12"/>
        <v/>
      </c>
      <c r="Z66" s="41" t="str">
        <f t="shared" si="13"/>
        <v/>
      </c>
      <c r="AA66" s="42" t="str">
        <f t="shared" si="14"/>
        <v/>
      </c>
      <c r="AB66" s="338">
        <f t="shared" si="15"/>
        <v>0</v>
      </c>
      <c r="AC66" s="338" t="str">
        <f t="shared" si="16"/>
        <v/>
      </c>
      <c r="AD66" s="338" t="str">
        <f t="shared" si="17"/>
        <v/>
      </c>
      <c r="AE66" s="339" t="str">
        <f t="shared" si="18"/>
        <v/>
      </c>
      <c r="AF66" s="339" t="str">
        <f t="shared" si="19"/>
        <v/>
      </c>
      <c r="AG66" s="340" t="str">
        <f t="shared" si="20"/>
        <v/>
      </c>
      <c r="AH66" s="339" t="str">
        <f t="shared" si="21"/>
        <v/>
      </c>
      <c r="AI66" s="339" t="str">
        <f t="shared" si="22"/>
        <v/>
      </c>
      <c r="AJ66" s="340" t="str">
        <f t="shared" si="23"/>
        <v/>
      </c>
      <c r="AK66" s="339" t="str">
        <f t="shared" si="24"/>
        <v/>
      </c>
      <c r="AL66" s="339" t="str">
        <f t="shared" si="25"/>
        <v/>
      </c>
      <c r="AM66" s="340" t="str">
        <f t="shared" si="26"/>
        <v/>
      </c>
      <c r="AN66" s="341" t="str">
        <f t="shared" si="27"/>
        <v/>
      </c>
      <c r="AO66" s="342" t="str">
        <f t="shared" si="28"/>
        <v/>
      </c>
      <c r="AP66" s="339" t="str">
        <f t="shared" si="29"/>
        <v/>
      </c>
      <c r="AQ66" s="340" t="str">
        <f t="shared" si="30"/>
        <v/>
      </c>
      <c r="AR66" s="342" t="str">
        <f t="shared" si="31"/>
        <v/>
      </c>
      <c r="AS66" s="339" t="str">
        <f t="shared" si="32"/>
        <v/>
      </c>
      <c r="AT66" s="340" t="str">
        <f t="shared" si="33"/>
        <v/>
      </c>
      <c r="AU66" s="342" t="str">
        <f t="shared" si="34"/>
        <v/>
      </c>
      <c r="AV66" s="339" t="str">
        <f t="shared" si="35"/>
        <v/>
      </c>
      <c r="AW66" s="340" t="str">
        <f t="shared" si="36"/>
        <v/>
      </c>
      <c r="AX66" s="343"/>
      <c r="AY66" s="340" t="str">
        <f t="shared" si="37"/>
        <v/>
      </c>
      <c r="AZ66" s="340" t="str">
        <f t="shared" si="38"/>
        <v/>
      </c>
      <c r="BA66" s="344" t="str">
        <f t="shared" si="39"/>
        <v/>
      </c>
      <c r="BB66" s="345" t="str">
        <f t="shared" si="40"/>
        <v/>
      </c>
      <c r="BC66" s="346" t="str">
        <f t="shared" si="41"/>
        <v/>
      </c>
      <c r="BD66" s="344" t="str">
        <f t="shared" si="42"/>
        <v/>
      </c>
      <c r="BE66" s="345" t="str">
        <f t="shared" si="43"/>
        <v/>
      </c>
      <c r="BF66" s="346" t="str">
        <f t="shared" si="44"/>
        <v/>
      </c>
      <c r="BG66" s="344" t="str">
        <f t="shared" si="45"/>
        <v/>
      </c>
      <c r="BH66" s="347" t="str">
        <f t="shared" si="46"/>
        <v/>
      </c>
      <c r="BI66" s="348" t="str">
        <f t="shared" si="47"/>
        <v/>
      </c>
      <c r="BJ66" s="348" t="str">
        <f t="shared" si="48"/>
        <v/>
      </c>
      <c r="BK66" s="486" t="str">
        <f t="shared" si="49"/>
        <v/>
      </c>
      <c r="BL66" s="349" t="str">
        <f t="shared" si="56"/>
        <v/>
      </c>
      <c r="BM66" s="135" t="str">
        <f t="shared" si="57"/>
        <v/>
      </c>
      <c r="BN66" s="136" t="str">
        <f t="shared" si="58"/>
        <v/>
      </c>
      <c r="BO66" s="137" t="str">
        <f t="shared" si="59"/>
        <v/>
      </c>
      <c r="BP66" s="135" t="str">
        <f t="shared" si="60"/>
        <v/>
      </c>
      <c r="BQ66" s="136" t="str">
        <f t="shared" si="61"/>
        <v/>
      </c>
      <c r="BR66" s="137" t="str">
        <f t="shared" si="62"/>
        <v/>
      </c>
      <c r="BS66" s="135" t="str">
        <f t="shared" si="63"/>
        <v/>
      </c>
      <c r="BT66" s="140" t="str">
        <f t="shared" si="64"/>
        <v/>
      </c>
      <c r="BU66" s="348" t="str">
        <f t="shared" si="50"/>
        <v/>
      </c>
      <c r="BV66" s="348" t="str">
        <f t="shared" si="51"/>
        <v/>
      </c>
      <c r="BW66" s="348" t="str">
        <f t="shared" si="52"/>
        <v/>
      </c>
      <c r="BX66" s="350" t="str">
        <f t="shared" si="53"/>
        <v/>
      </c>
      <c r="BY66" s="351" t="str">
        <f t="shared" si="54"/>
        <v/>
      </c>
    </row>
    <row r="67" spans="1:77" s="5" customFormat="1" ht="15.6" x14ac:dyDescent="0.3">
      <c r="A67" s="141">
        <v>46</v>
      </c>
      <c r="B67" s="333"/>
      <c r="C67" s="22"/>
      <c r="D67" s="754"/>
      <c r="E67" s="756"/>
      <c r="F67" s="758"/>
      <c r="G67" s="49"/>
      <c r="H67" s="334"/>
      <c r="I67" s="334"/>
      <c r="J67" s="335"/>
      <c r="K67" s="336"/>
      <c r="L67" s="38" t="str">
        <f t="shared" si="0"/>
        <v/>
      </c>
      <c r="M67" s="38" t="str">
        <f t="shared" si="1"/>
        <v/>
      </c>
      <c r="N67" s="38" t="str">
        <f t="shared" si="2"/>
        <v/>
      </c>
      <c r="O67" s="39" t="str">
        <f t="shared" si="3"/>
        <v/>
      </c>
      <c r="P67" s="40" t="str">
        <f t="shared" si="55"/>
        <v/>
      </c>
      <c r="Q67" s="77" t="str">
        <f t="shared" si="4"/>
        <v/>
      </c>
      <c r="R67" s="337" t="str">
        <f t="shared" si="5"/>
        <v/>
      </c>
      <c r="S67" s="40" t="str">
        <f t="shared" si="6"/>
        <v/>
      </c>
      <c r="T67" s="77" t="str">
        <f t="shared" si="7"/>
        <v/>
      </c>
      <c r="U67" s="337" t="str">
        <f t="shared" si="8"/>
        <v/>
      </c>
      <c r="V67" s="40" t="str">
        <f t="shared" si="9"/>
        <v/>
      </c>
      <c r="W67" s="77" t="str">
        <f t="shared" si="10"/>
        <v/>
      </c>
      <c r="X67" s="41" t="str">
        <f t="shared" si="11"/>
        <v/>
      </c>
      <c r="Y67" s="41" t="str">
        <f t="shared" si="12"/>
        <v/>
      </c>
      <c r="Z67" s="41" t="str">
        <f t="shared" si="13"/>
        <v/>
      </c>
      <c r="AA67" s="42" t="str">
        <f t="shared" si="14"/>
        <v/>
      </c>
      <c r="AB67" s="338">
        <f t="shared" si="15"/>
        <v>0</v>
      </c>
      <c r="AC67" s="338" t="str">
        <f t="shared" si="16"/>
        <v/>
      </c>
      <c r="AD67" s="338" t="str">
        <f t="shared" si="17"/>
        <v/>
      </c>
      <c r="AE67" s="339" t="str">
        <f t="shared" si="18"/>
        <v/>
      </c>
      <c r="AF67" s="339" t="str">
        <f t="shared" si="19"/>
        <v/>
      </c>
      <c r="AG67" s="340" t="str">
        <f t="shared" si="20"/>
        <v/>
      </c>
      <c r="AH67" s="339" t="str">
        <f t="shared" si="21"/>
        <v/>
      </c>
      <c r="AI67" s="339" t="str">
        <f t="shared" si="22"/>
        <v/>
      </c>
      <c r="AJ67" s="340" t="str">
        <f t="shared" si="23"/>
        <v/>
      </c>
      <c r="AK67" s="339" t="str">
        <f t="shared" si="24"/>
        <v/>
      </c>
      <c r="AL67" s="339" t="str">
        <f t="shared" si="25"/>
        <v/>
      </c>
      <c r="AM67" s="340" t="str">
        <f t="shared" si="26"/>
        <v/>
      </c>
      <c r="AN67" s="341" t="str">
        <f t="shared" si="27"/>
        <v/>
      </c>
      <c r="AO67" s="342" t="str">
        <f t="shared" si="28"/>
        <v/>
      </c>
      <c r="AP67" s="339" t="str">
        <f t="shared" si="29"/>
        <v/>
      </c>
      <c r="AQ67" s="340" t="str">
        <f t="shared" si="30"/>
        <v/>
      </c>
      <c r="AR67" s="342" t="str">
        <f t="shared" si="31"/>
        <v/>
      </c>
      <c r="AS67" s="339" t="str">
        <f t="shared" si="32"/>
        <v/>
      </c>
      <c r="AT67" s="340" t="str">
        <f t="shared" si="33"/>
        <v/>
      </c>
      <c r="AU67" s="342" t="str">
        <f t="shared" si="34"/>
        <v/>
      </c>
      <c r="AV67" s="339" t="str">
        <f t="shared" si="35"/>
        <v/>
      </c>
      <c r="AW67" s="340" t="str">
        <f t="shared" si="36"/>
        <v/>
      </c>
      <c r="AX67" s="343"/>
      <c r="AY67" s="340" t="str">
        <f t="shared" si="37"/>
        <v/>
      </c>
      <c r="AZ67" s="340" t="str">
        <f t="shared" si="38"/>
        <v/>
      </c>
      <c r="BA67" s="344" t="str">
        <f t="shared" si="39"/>
        <v/>
      </c>
      <c r="BB67" s="345" t="str">
        <f t="shared" si="40"/>
        <v/>
      </c>
      <c r="BC67" s="346" t="str">
        <f t="shared" si="41"/>
        <v/>
      </c>
      <c r="BD67" s="344" t="str">
        <f t="shared" si="42"/>
        <v/>
      </c>
      <c r="BE67" s="345" t="str">
        <f t="shared" si="43"/>
        <v/>
      </c>
      <c r="BF67" s="346" t="str">
        <f t="shared" si="44"/>
        <v/>
      </c>
      <c r="BG67" s="344" t="str">
        <f t="shared" si="45"/>
        <v/>
      </c>
      <c r="BH67" s="347" t="str">
        <f t="shared" si="46"/>
        <v/>
      </c>
      <c r="BI67" s="348" t="str">
        <f t="shared" si="47"/>
        <v/>
      </c>
      <c r="BJ67" s="348" t="str">
        <f t="shared" si="48"/>
        <v/>
      </c>
      <c r="BK67" s="486" t="str">
        <f t="shared" si="49"/>
        <v/>
      </c>
      <c r="BL67" s="349" t="str">
        <f t="shared" si="56"/>
        <v/>
      </c>
      <c r="BM67" s="135" t="str">
        <f t="shared" si="57"/>
        <v/>
      </c>
      <c r="BN67" s="136" t="str">
        <f t="shared" si="58"/>
        <v/>
      </c>
      <c r="BO67" s="137" t="str">
        <f t="shared" si="59"/>
        <v/>
      </c>
      <c r="BP67" s="135" t="str">
        <f t="shared" si="60"/>
        <v/>
      </c>
      <c r="BQ67" s="136" t="str">
        <f t="shared" si="61"/>
        <v/>
      </c>
      <c r="BR67" s="137" t="str">
        <f t="shared" si="62"/>
        <v/>
      </c>
      <c r="BS67" s="135" t="str">
        <f t="shared" si="63"/>
        <v/>
      </c>
      <c r="BT67" s="140" t="str">
        <f t="shared" si="64"/>
        <v/>
      </c>
      <c r="BU67" s="348" t="str">
        <f t="shared" si="50"/>
        <v/>
      </c>
      <c r="BV67" s="348" t="str">
        <f t="shared" si="51"/>
        <v/>
      </c>
      <c r="BW67" s="348" t="str">
        <f t="shared" si="52"/>
        <v/>
      </c>
      <c r="BX67" s="350" t="str">
        <f t="shared" si="53"/>
        <v/>
      </c>
      <c r="BY67" s="351" t="str">
        <f t="shared" si="54"/>
        <v/>
      </c>
    </row>
    <row r="68" spans="1:77" s="5" customFormat="1" ht="15.6" x14ac:dyDescent="0.3">
      <c r="A68" s="141">
        <v>47</v>
      </c>
      <c r="B68" s="333"/>
      <c r="C68" s="22"/>
      <c r="D68" s="754"/>
      <c r="E68" s="756"/>
      <c r="F68" s="758"/>
      <c r="G68" s="49"/>
      <c r="H68" s="334"/>
      <c r="I68" s="334"/>
      <c r="J68" s="335"/>
      <c r="K68" s="336"/>
      <c r="L68" s="38" t="str">
        <f t="shared" si="0"/>
        <v/>
      </c>
      <c r="M68" s="38" t="str">
        <f t="shared" si="1"/>
        <v/>
      </c>
      <c r="N68" s="38" t="str">
        <f t="shared" si="2"/>
        <v/>
      </c>
      <c r="O68" s="39" t="str">
        <f t="shared" si="3"/>
        <v/>
      </c>
      <c r="P68" s="40" t="str">
        <f t="shared" si="55"/>
        <v/>
      </c>
      <c r="Q68" s="77" t="str">
        <f t="shared" si="4"/>
        <v/>
      </c>
      <c r="R68" s="337" t="str">
        <f t="shared" si="5"/>
        <v/>
      </c>
      <c r="S68" s="40" t="str">
        <f t="shared" si="6"/>
        <v/>
      </c>
      <c r="T68" s="77" t="str">
        <f t="shared" si="7"/>
        <v/>
      </c>
      <c r="U68" s="337" t="str">
        <f t="shared" si="8"/>
        <v/>
      </c>
      <c r="V68" s="40" t="str">
        <f t="shared" si="9"/>
        <v/>
      </c>
      <c r="W68" s="77" t="str">
        <f t="shared" si="10"/>
        <v/>
      </c>
      <c r="X68" s="41" t="str">
        <f t="shared" si="11"/>
        <v/>
      </c>
      <c r="Y68" s="41" t="str">
        <f t="shared" si="12"/>
        <v/>
      </c>
      <c r="Z68" s="41" t="str">
        <f t="shared" si="13"/>
        <v/>
      </c>
      <c r="AA68" s="42" t="str">
        <f t="shared" si="14"/>
        <v/>
      </c>
      <c r="AB68" s="338">
        <f t="shared" si="15"/>
        <v>0</v>
      </c>
      <c r="AC68" s="338" t="str">
        <f t="shared" si="16"/>
        <v/>
      </c>
      <c r="AD68" s="338" t="str">
        <f t="shared" si="17"/>
        <v/>
      </c>
      <c r="AE68" s="339" t="str">
        <f t="shared" si="18"/>
        <v/>
      </c>
      <c r="AF68" s="339" t="str">
        <f t="shared" si="19"/>
        <v/>
      </c>
      <c r="AG68" s="340" t="str">
        <f t="shared" si="20"/>
        <v/>
      </c>
      <c r="AH68" s="339" t="str">
        <f t="shared" si="21"/>
        <v/>
      </c>
      <c r="AI68" s="339" t="str">
        <f t="shared" si="22"/>
        <v/>
      </c>
      <c r="AJ68" s="340" t="str">
        <f t="shared" si="23"/>
        <v/>
      </c>
      <c r="AK68" s="339" t="str">
        <f t="shared" si="24"/>
        <v/>
      </c>
      <c r="AL68" s="339" t="str">
        <f t="shared" si="25"/>
        <v/>
      </c>
      <c r="AM68" s="340" t="str">
        <f t="shared" si="26"/>
        <v/>
      </c>
      <c r="AN68" s="341" t="str">
        <f t="shared" si="27"/>
        <v/>
      </c>
      <c r="AO68" s="342" t="str">
        <f t="shared" si="28"/>
        <v/>
      </c>
      <c r="AP68" s="339" t="str">
        <f t="shared" si="29"/>
        <v/>
      </c>
      <c r="AQ68" s="340" t="str">
        <f t="shared" si="30"/>
        <v/>
      </c>
      <c r="AR68" s="342" t="str">
        <f t="shared" si="31"/>
        <v/>
      </c>
      <c r="AS68" s="339" t="str">
        <f t="shared" si="32"/>
        <v/>
      </c>
      <c r="AT68" s="340" t="str">
        <f t="shared" si="33"/>
        <v/>
      </c>
      <c r="AU68" s="342" t="str">
        <f t="shared" si="34"/>
        <v/>
      </c>
      <c r="AV68" s="339" t="str">
        <f t="shared" si="35"/>
        <v/>
      </c>
      <c r="AW68" s="340" t="str">
        <f t="shared" si="36"/>
        <v/>
      </c>
      <c r="AX68" s="343"/>
      <c r="AY68" s="340" t="str">
        <f t="shared" si="37"/>
        <v/>
      </c>
      <c r="AZ68" s="340" t="str">
        <f t="shared" si="38"/>
        <v/>
      </c>
      <c r="BA68" s="344" t="str">
        <f t="shared" si="39"/>
        <v/>
      </c>
      <c r="BB68" s="345" t="str">
        <f t="shared" si="40"/>
        <v/>
      </c>
      <c r="BC68" s="346" t="str">
        <f t="shared" si="41"/>
        <v/>
      </c>
      <c r="BD68" s="344" t="str">
        <f t="shared" si="42"/>
        <v/>
      </c>
      <c r="BE68" s="345" t="str">
        <f t="shared" si="43"/>
        <v/>
      </c>
      <c r="BF68" s="346" t="str">
        <f t="shared" si="44"/>
        <v/>
      </c>
      <c r="BG68" s="344" t="str">
        <f t="shared" si="45"/>
        <v/>
      </c>
      <c r="BH68" s="347" t="str">
        <f t="shared" si="46"/>
        <v/>
      </c>
      <c r="BI68" s="348" t="str">
        <f t="shared" si="47"/>
        <v/>
      </c>
      <c r="BJ68" s="348" t="str">
        <f t="shared" si="48"/>
        <v/>
      </c>
      <c r="BK68" s="486" t="str">
        <f t="shared" si="49"/>
        <v/>
      </c>
      <c r="BL68" s="349" t="str">
        <f t="shared" si="56"/>
        <v/>
      </c>
      <c r="BM68" s="135" t="str">
        <f t="shared" si="57"/>
        <v/>
      </c>
      <c r="BN68" s="136" t="str">
        <f t="shared" si="58"/>
        <v/>
      </c>
      <c r="BO68" s="137" t="str">
        <f t="shared" si="59"/>
        <v/>
      </c>
      <c r="BP68" s="135" t="str">
        <f t="shared" si="60"/>
        <v/>
      </c>
      <c r="BQ68" s="136" t="str">
        <f t="shared" si="61"/>
        <v/>
      </c>
      <c r="BR68" s="137" t="str">
        <f t="shared" si="62"/>
        <v/>
      </c>
      <c r="BS68" s="135" t="str">
        <f t="shared" si="63"/>
        <v/>
      </c>
      <c r="BT68" s="140" t="str">
        <f t="shared" si="64"/>
        <v/>
      </c>
      <c r="BU68" s="348" t="str">
        <f t="shared" si="50"/>
        <v/>
      </c>
      <c r="BV68" s="348" t="str">
        <f t="shared" si="51"/>
        <v/>
      </c>
      <c r="BW68" s="348" t="str">
        <f t="shared" si="52"/>
        <v/>
      </c>
      <c r="BX68" s="350" t="str">
        <f t="shared" si="53"/>
        <v/>
      </c>
      <c r="BY68" s="351" t="str">
        <f t="shared" si="54"/>
        <v/>
      </c>
    </row>
    <row r="69" spans="1:77" s="5" customFormat="1" ht="15.6" x14ac:dyDescent="0.3">
      <c r="A69" s="141">
        <v>48</v>
      </c>
      <c r="B69" s="333"/>
      <c r="C69" s="22"/>
      <c r="D69" s="754"/>
      <c r="E69" s="756"/>
      <c r="F69" s="758"/>
      <c r="G69" s="49"/>
      <c r="H69" s="334"/>
      <c r="I69" s="334"/>
      <c r="J69" s="335"/>
      <c r="K69" s="336"/>
      <c r="L69" s="38" t="str">
        <f t="shared" si="0"/>
        <v/>
      </c>
      <c r="M69" s="38" t="str">
        <f t="shared" si="1"/>
        <v/>
      </c>
      <c r="N69" s="38" t="str">
        <f t="shared" si="2"/>
        <v/>
      </c>
      <c r="O69" s="39" t="str">
        <f t="shared" si="3"/>
        <v/>
      </c>
      <c r="P69" s="40" t="str">
        <f t="shared" si="55"/>
        <v/>
      </c>
      <c r="Q69" s="77" t="str">
        <f t="shared" si="4"/>
        <v/>
      </c>
      <c r="R69" s="337" t="str">
        <f t="shared" si="5"/>
        <v/>
      </c>
      <c r="S69" s="40" t="str">
        <f t="shared" si="6"/>
        <v/>
      </c>
      <c r="T69" s="77" t="str">
        <f t="shared" si="7"/>
        <v/>
      </c>
      <c r="U69" s="337" t="str">
        <f t="shared" si="8"/>
        <v/>
      </c>
      <c r="V69" s="40" t="str">
        <f t="shared" si="9"/>
        <v/>
      </c>
      <c r="W69" s="77" t="str">
        <f t="shared" si="10"/>
        <v/>
      </c>
      <c r="X69" s="41" t="str">
        <f t="shared" si="11"/>
        <v/>
      </c>
      <c r="Y69" s="41" t="str">
        <f t="shared" si="12"/>
        <v/>
      </c>
      <c r="Z69" s="41" t="str">
        <f t="shared" si="13"/>
        <v/>
      </c>
      <c r="AA69" s="42" t="str">
        <f t="shared" si="14"/>
        <v/>
      </c>
      <c r="AB69" s="338">
        <f t="shared" si="15"/>
        <v>0</v>
      </c>
      <c r="AC69" s="338" t="str">
        <f t="shared" si="16"/>
        <v/>
      </c>
      <c r="AD69" s="338" t="str">
        <f t="shared" si="17"/>
        <v/>
      </c>
      <c r="AE69" s="339" t="str">
        <f t="shared" si="18"/>
        <v/>
      </c>
      <c r="AF69" s="339" t="str">
        <f t="shared" si="19"/>
        <v/>
      </c>
      <c r="AG69" s="340" t="str">
        <f t="shared" si="20"/>
        <v/>
      </c>
      <c r="AH69" s="339" t="str">
        <f t="shared" si="21"/>
        <v/>
      </c>
      <c r="AI69" s="339" t="str">
        <f t="shared" si="22"/>
        <v/>
      </c>
      <c r="AJ69" s="340" t="str">
        <f t="shared" si="23"/>
        <v/>
      </c>
      <c r="AK69" s="339" t="str">
        <f t="shared" si="24"/>
        <v/>
      </c>
      <c r="AL69" s="339" t="str">
        <f t="shared" si="25"/>
        <v/>
      </c>
      <c r="AM69" s="340" t="str">
        <f t="shared" si="26"/>
        <v/>
      </c>
      <c r="AN69" s="341" t="str">
        <f t="shared" si="27"/>
        <v/>
      </c>
      <c r="AO69" s="342" t="str">
        <f t="shared" si="28"/>
        <v/>
      </c>
      <c r="AP69" s="339" t="str">
        <f t="shared" si="29"/>
        <v/>
      </c>
      <c r="AQ69" s="340" t="str">
        <f t="shared" si="30"/>
        <v/>
      </c>
      <c r="AR69" s="342" t="str">
        <f t="shared" si="31"/>
        <v/>
      </c>
      <c r="AS69" s="339" t="str">
        <f t="shared" si="32"/>
        <v/>
      </c>
      <c r="AT69" s="340" t="str">
        <f t="shared" si="33"/>
        <v/>
      </c>
      <c r="AU69" s="342" t="str">
        <f t="shared" si="34"/>
        <v/>
      </c>
      <c r="AV69" s="339" t="str">
        <f t="shared" si="35"/>
        <v/>
      </c>
      <c r="AW69" s="340" t="str">
        <f t="shared" si="36"/>
        <v/>
      </c>
      <c r="AX69" s="343"/>
      <c r="AY69" s="340" t="str">
        <f t="shared" si="37"/>
        <v/>
      </c>
      <c r="AZ69" s="340" t="str">
        <f t="shared" si="38"/>
        <v/>
      </c>
      <c r="BA69" s="344" t="str">
        <f t="shared" si="39"/>
        <v/>
      </c>
      <c r="BB69" s="345" t="str">
        <f t="shared" si="40"/>
        <v/>
      </c>
      <c r="BC69" s="346" t="str">
        <f t="shared" si="41"/>
        <v/>
      </c>
      <c r="BD69" s="344" t="str">
        <f t="shared" si="42"/>
        <v/>
      </c>
      <c r="BE69" s="345" t="str">
        <f t="shared" si="43"/>
        <v/>
      </c>
      <c r="BF69" s="346" t="str">
        <f t="shared" si="44"/>
        <v/>
      </c>
      <c r="BG69" s="344" t="str">
        <f t="shared" si="45"/>
        <v/>
      </c>
      <c r="BH69" s="347" t="str">
        <f t="shared" si="46"/>
        <v/>
      </c>
      <c r="BI69" s="348" t="str">
        <f t="shared" si="47"/>
        <v/>
      </c>
      <c r="BJ69" s="348" t="str">
        <f t="shared" si="48"/>
        <v/>
      </c>
      <c r="BK69" s="486" t="str">
        <f t="shared" si="49"/>
        <v/>
      </c>
      <c r="BL69" s="349" t="str">
        <f t="shared" si="56"/>
        <v/>
      </c>
      <c r="BM69" s="135" t="str">
        <f t="shared" si="57"/>
        <v/>
      </c>
      <c r="BN69" s="136" t="str">
        <f t="shared" si="58"/>
        <v/>
      </c>
      <c r="BO69" s="137" t="str">
        <f t="shared" si="59"/>
        <v/>
      </c>
      <c r="BP69" s="135" t="str">
        <f t="shared" si="60"/>
        <v/>
      </c>
      <c r="BQ69" s="136" t="str">
        <f t="shared" si="61"/>
        <v/>
      </c>
      <c r="BR69" s="137" t="str">
        <f t="shared" si="62"/>
        <v/>
      </c>
      <c r="BS69" s="135" t="str">
        <f t="shared" si="63"/>
        <v/>
      </c>
      <c r="BT69" s="140" t="str">
        <f t="shared" si="64"/>
        <v/>
      </c>
      <c r="BU69" s="348" t="str">
        <f t="shared" si="50"/>
        <v/>
      </c>
      <c r="BV69" s="348" t="str">
        <f t="shared" si="51"/>
        <v/>
      </c>
      <c r="BW69" s="348" t="str">
        <f t="shared" si="52"/>
        <v/>
      </c>
      <c r="BX69" s="350" t="str">
        <f t="shared" si="53"/>
        <v/>
      </c>
      <c r="BY69" s="351" t="str">
        <f t="shared" si="54"/>
        <v/>
      </c>
    </row>
    <row r="70" spans="1:77" s="5" customFormat="1" ht="15.6" x14ac:dyDescent="0.3">
      <c r="A70" s="141">
        <v>49</v>
      </c>
      <c r="B70" s="333"/>
      <c r="C70" s="22"/>
      <c r="D70" s="754"/>
      <c r="E70" s="756"/>
      <c r="F70" s="758"/>
      <c r="G70" s="49"/>
      <c r="H70" s="334"/>
      <c r="I70" s="334"/>
      <c r="J70" s="335"/>
      <c r="K70" s="336"/>
      <c r="L70" s="38" t="str">
        <f t="shared" si="0"/>
        <v/>
      </c>
      <c r="M70" s="38" t="str">
        <f t="shared" si="1"/>
        <v/>
      </c>
      <c r="N70" s="38" t="str">
        <f t="shared" si="2"/>
        <v/>
      </c>
      <c r="O70" s="39" t="str">
        <f t="shared" si="3"/>
        <v/>
      </c>
      <c r="P70" s="40" t="str">
        <f t="shared" si="55"/>
        <v/>
      </c>
      <c r="Q70" s="77" t="str">
        <f t="shared" si="4"/>
        <v/>
      </c>
      <c r="R70" s="337" t="str">
        <f t="shared" si="5"/>
        <v/>
      </c>
      <c r="S70" s="40" t="str">
        <f t="shared" si="6"/>
        <v/>
      </c>
      <c r="T70" s="77" t="str">
        <f t="shared" si="7"/>
        <v/>
      </c>
      <c r="U70" s="337" t="str">
        <f t="shared" si="8"/>
        <v/>
      </c>
      <c r="V70" s="40" t="str">
        <f t="shared" si="9"/>
        <v/>
      </c>
      <c r="W70" s="77" t="str">
        <f t="shared" si="10"/>
        <v/>
      </c>
      <c r="X70" s="41" t="str">
        <f t="shared" si="11"/>
        <v/>
      </c>
      <c r="Y70" s="41" t="str">
        <f t="shared" si="12"/>
        <v/>
      </c>
      <c r="Z70" s="41" t="str">
        <f t="shared" si="13"/>
        <v/>
      </c>
      <c r="AA70" s="42" t="str">
        <f t="shared" si="14"/>
        <v/>
      </c>
      <c r="AB70" s="338">
        <f t="shared" si="15"/>
        <v>0</v>
      </c>
      <c r="AC70" s="338" t="str">
        <f t="shared" si="16"/>
        <v/>
      </c>
      <c r="AD70" s="338" t="str">
        <f t="shared" si="17"/>
        <v/>
      </c>
      <c r="AE70" s="339" t="str">
        <f t="shared" si="18"/>
        <v/>
      </c>
      <c r="AF70" s="339" t="str">
        <f t="shared" si="19"/>
        <v/>
      </c>
      <c r="AG70" s="340" t="str">
        <f t="shared" si="20"/>
        <v/>
      </c>
      <c r="AH70" s="339" t="str">
        <f t="shared" si="21"/>
        <v/>
      </c>
      <c r="AI70" s="339" t="str">
        <f t="shared" si="22"/>
        <v/>
      </c>
      <c r="AJ70" s="340" t="str">
        <f t="shared" si="23"/>
        <v/>
      </c>
      <c r="AK70" s="339" t="str">
        <f t="shared" si="24"/>
        <v/>
      </c>
      <c r="AL70" s="339" t="str">
        <f t="shared" si="25"/>
        <v/>
      </c>
      <c r="AM70" s="340" t="str">
        <f t="shared" si="26"/>
        <v/>
      </c>
      <c r="AN70" s="341" t="str">
        <f t="shared" si="27"/>
        <v/>
      </c>
      <c r="AO70" s="342" t="str">
        <f t="shared" si="28"/>
        <v/>
      </c>
      <c r="AP70" s="339" t="str">
        <f t="shared" si="29"/>
        <v/>
      </c>
      <c r="AQ70" s="340" t="str">
        <f t="shared" si="30"/>
        <v/>
      </c>
      <c r="AR70" s="342" t="str">
        <f t="shared" si="31"/>
        <v/>
      </c>
      <c r="AS70" s="339" t="str">
        <f t="shared" si="32"/>
        <v/>
      </c>
      <c r="AT70" s="340" t="str">
        <f t="shared" si="33"/>
        <v/>
      </c>
      <c r="AU70" s="342" t="str">
        <f t="shared" si="34"/>
        <v/>
      </c>
      <c r="AV70" s="339" t="str">
        <f t="shared" si="35"/>
        <v/>
      </c>
      <c r="AW70" s="340" t="str">
        <f t="shared" si="36"/>
        <v/>
      </c>
      <c r="AX70" s="343"/>
      <c r="AY70" s="340" t="str">
        <f t="shared" si="37"/>
        <v/>
      </c>
      <c r="AZ70" s="340" t="str">
        <f t="shared" si="38"/>
        <v/>
      </c>
      <c r="BA70" s="344" t="str">
        <f t="shared" si="39"/>
        <v/>
      </c>
      <c r="BB70" s="345" t="str">
        <f t="shared" si="40"/>
        <v/>
      </c>
      <c r="BC70" s="346" t="str">
        <f t="shared" si="41"/>
        <v/>
      </c>
      <c r="BD70" s="344" t="str">
        <f t="shared" si="42"/>
        <v/>
      </c>
      <c r="BE70" s="345" t="str">
        <f t="shared" si="43"/>
        <v/>
      </c>
      <c r="BF70" s="346" t="str">
        <f t="shared" si="44"/>
        <v/>
      </c>
      <c r="BG70" s="344" t="str">
        <f t="shared" si="45"/>
        <v/>
      </c>
      <c r="BH70" s="347" t="str">
        <f t="shared" si="46"/>
        <v/>
      </c>
      <c r="BI70" s="348" t="str">
        <f t="shared" si="47"/>
        <v/>
      </c>
      <c r="BJ70" s="348" t="str">
        <f t="shared" si="48"/>
        <v/>
      </c>
      <c r="BK70" s="486" t="str">
        <f t="shared" si="49"/>
        <v/>
      </c>
      <c r="BL70" s="349" t="str">
        <f t="shared" si="56"/>
        <v/>
      </c>
      <c r="BM70" s="135" t="str">
        <f t="shared" si="57"/>
        <v/>
      </c>
      <c r="BN70" s="136" t="str">
        <f t="shared" si="58"/>
        <v/>
      </c>
      <c r="BO70" s="137" t="str">
        <f t="shared" si="59"/>
        <v/>
      </c>
      <c r="BP70" s="135" t="str">
        <f t="shared" si="60"/>
        <v/>
      </c>
      <c r="BQ70" s="136" t="str">
        <f t="shared" si="61"/>
        <v/>
      </c>
      <c r="BR70" s="137" t="str">
        <f t="shared" si="62"/>
        <v/>
      </c>
      <c r="BS70" s="135" t="str">
        <f t="shared" si="63"/>
        <v/>
      </c>
      <c r="BT70" s="140" t="str">
        <f t="shared" si="64"/>
        <v/>
      </c>
      <c r="BU70" s="348" t="str">
        <f t="shared" si="50"/>
        <v/>
      </c>
      <c r="BV70" s="348" t="str">
        <f t="shared" si="51"/>
        <v/>
      </c>
      <c r="BW70" s="348" t="str">
        <f t="shared" si="52"/>
        <v/>
      </c>
      <c r="BX70" s="350" t="str">
        <f t="shared" si="53"/>
        <v/>
      </c>
      <c r="BY70" s="351" t="str">
        <f t="shared" si="54"/>
        <v/>
      </c>
    </row>
    <row r="71" spans="1:77" s="5" customFormat="1" ht="15.6" x14ac:dyDescent="0.3">
      <c r="A71" s="141">
        <v>50</v>
      </c>
      <c r="B71" s="333"/>
      <c r="C71" s="22"/>
      <c r="D71" s="754"/>
      <c r="E71" s="756"/>
      <c r="F71" s="758"/>
      <c r="G71" s="49"/>
      <c r="H71" s="334"/>
      <c r="I71" s="334"/>
      <c r="J71" s="335"/>
      <c r="K71" s="336"/>
      <c r="L71" s="38" t="str">
        <f t="shared" si="0"/>
        <v/>
      </c>
      <c r="M71" s="38" t="str">
        <f t="shared" si="1"/>
        <v/>
      </c>
      <c r="N71" s="38" t="str">
        <f t="shared" si="2"/>
        <v/>
      </c>
      <c r="O71" s="39" t="str">
        <f t="shared" si="3"/>
        <v/>
      </c>
      <c r="P71" s="40" t="str">
        <f t="shared" si="55"/>
        <v/>
      </c>
      <c r="Q71" s="77" t="str">
        <f t="shared" si="4"/>
        <v/>
      </c>
      <c r="R71" s="337" t="str">
        <f t="shared" si="5"/>
        <v/>
      </c>
      <c r="S71" s="40" t="str">
        <f t="shared" si="6"/>
        <v/>
      </c>
      <c r="T71" s="77" t="str">
        <f t="shared" si="7"/>
        <v/>
      </c>
      <c r="U71" s="337" t="str">
        <f t="shared" si="8"/>
        <v/>
      </c>
      <c r="V71" s="40" t="str">
        <f t="shared" si="9"/>
        <v/>
      </c>
      <c r="W71" s="77" t="str">
        <f t="shared" si="10"/>
        <v/>
      </c>
      <c r="X71" s="41" t="str">
        <f t="shared" si="11"/>
        <v/>
      </c>
      <c r="Y71" s="41" t="str">
        <f t="shared" si="12"/>
        <v/>
      </c>
      <c r="Z71" s="41" t="str">
        <f t="shared" si="13"/>
        <v/>
      </c>
      <c r="AA71" s="42" t="str">
        <f t="shared" si="14"/>
        <v/>
      </c>
      <c r="AB71" s="338">
        <f t="shared" si="15"/>
        <v>0</v>
      </c>
      <c r="AC71" s="338" t="str">
        <f t="shared" si="16"/>
        <v/>
      </c>
      <c r="AD71" s="338" t="str">
        <f t="shared" si="17"/>
        <v/>
      </c>
      <c r="AE71" s="339" t="str">
        <f t="shared" si="18"/>
        <v/>
      </c>
      <c r="AF71" s="339" t="str">
        <f t="shared" si="19"/>
        <v/>
      </c>
      <c r="AG71" s="340" t="str">
        <f t="shared" si="20"/>
        <v/>
      </c>
      <c r="AH71" s="339" t="str">
        <f t="shared" si="21"/>
        <v/>
      </c>
      <c r="AI71" s="339" t="str">
        <f t="shared" si="22"/>
        <v/>
      </c>
      <c r="AJ71" s="340" t="str">
        <f t="shared" si="23"/>
        <v/>
      </c>
      <c r="AK71" s="339" t="str">
        <f t="shared" si="24"/>
        <v/>
      </c>
      <c r="AL71" s="339" t="str">
        <f t="shared" si="25"/>
        <v/>
      </c>
      <c r="AM71" s="340" t="str">
        <f t="shared" si="26"/>
        <v/>
      </c>
      <c r="AN71" s="341" t="str">
        <f t="shared" si="27"/>
        <v/>
      </c>
      <c r="AO71" s="342" t="str">
        <f t="shared" si="28"/>
        <v/>
      </c>
      <c r="AP71" s="339" t="str">
        <f t="shared" si="29"/>
        <v/>
      </c>
      <c r="AQ71" s="340" t="str">
        <f t="shared" si="30"/>
        <v/>
      </c>
      <c r="AR71" s="342" t="str">
        <f t="shared" si="31"/>
        <v/>
      </c>
      <c r="AS71" s="339" t="str">
        <f t="shared" si="32"/>
        <v/>
      </c>
      <c r="AT71" s="340" t="str">
        <f t="shared" si="33"/>
        <v/>
      </c>
      <c r="AU71" s="342" t="str">
        <f t="shared" si="34"/>
        <v/>
      </c>
      <c r="AV71" s="339" t="str">
        <f t="shared" si="35"/>
        <v/>
      </c>
      <c r="AW71" s="340" t="str">
        <f t="shared" si="36"/>
        <v/>
      </c>
      <c r="AX71" s="343"/>
      <c r="AY71" s="340" t="str">
        <f t="shared" si="37"/>
        <v/>
      </c>
      <c r="AZ71" s="340" t="str">
        <f t="shared" si="38"/>
        <v/>
      </c>
      <c r="BA71" s="344" t="str">
        <f t="shared" si="39"/>
        <v/>
      </c>
      <c r="BB71" s="345" t="str">
        <f t="shared" si="40"/>
        <v/>
      </c>
      <c r="BC71" s="346" t="str">
        <f t="shared" si="41"/>
        <v/>
      </c>
      <c r="BD71" s="344" t="str">
        <f t="shared" si="42"/>
        <v/>
      </c>
      <c r="BE71" s="345" t="str">
        <f t="shared" si="43"/>
        <v/>
      </c>
      <c r="BF71" s="346" t="str">
        <f t="shared" si="44"/>
        <v/>
      </c>
      <c r="BG71" s="344" t="str">
        <f t="shared" si="45"/>
        <v/>
      </c>
      <c r="BH71" s="347" t="str">
        <f t="shared" si="46"/>
        <v/>
      </c>
      <c r="BI71" s="348" t="str">
        <f t="shared" si="47"/>
        <v/>
      </c>
      <c r="BJ71" s="348" t="str">
        <f t="shared" si="48"/>
        <v/>
      </c>
      <c r="BK71" s="486" t="str">
        <f t="shared" si="49"/>
        <v/>
      </c>
      <c r="BL71" s="349" t="str">
        <f t="shared" si="56"/>
        <v/>
      </c>
      <c r="BM71" s="135" t="str">
        <f t="shared" si="57"/>
        <v/>
      </c>
      <c r="BN71" s="136" t="str">
        <f t="shared" si="58"/>
        <v/>
      </c>
      <c r="BO71" s="137" t="str">
        <f t="shared" si="59"/>
        <v/>
      </c>
      <c r="BP71" s="135" t="str">
        <f t="shared" si="60"/>
        <v/>
      </c>
      <c r="BQ71" s="136" t="str">
        <f t="shared" si="61"/>
        <v/>
      </c>
      <c r="BR71" s="137" t="str">
        <f t="shared" si="62"/>
        <v/>
      </c>
      <c r="BS71" s="135" t="str">
        <f t="shared" si="63"/>
        <v/>
      </c>
      <c r="BT71" s="140" t="str">
        <f t="shared" si="64"/>
        <v/>
      </c>
      <c r="BU71" s="348" t="str">
        <f t="shared" si="50"/>
        <v/>
      </c>
      <c r="BV71" s="348" t="str">
        <f t="shared" si="51"/>
        <v/>
      </c>
      <c r="BW71" s="348" t="str">
        <f t="shared" si="52"/>
        <v/>
      </c>
      <c r="BX71" s="350" t="str">
        <f t="shared" si="53"/>
        <v/>
      </c>
      <c r="BY71" s="351" t="str">
        <f t="shared" si="54"/>
        <v/>
      </c>
    </row>
    <row r="72" spans="1:77" s="5" customFormat="1" ht="15.6" x14ac:dyDescent="0.3">
      <c r="A72" s="141">
        <v>51</v>
      </c>
      <c r="B72" s="333"/>
      <c r="C72" s="22"/>
      <c r="D72" s="754"/>
      <c r="E72" s="756"/>
      <c r="F72" s="758"/>
      <c r="G72" s="49"/>
      <c r="H72" s="334"/>
      <c r="I72" s="334"/>
      <c r="J72" s="335"/>
      <c r="K72" s="336"/>
      <c r="L72" s="38" t="str">
        <f t="shared" si="0"/>
        <v/>
      </c>
      <c r="M72" s="38" t="str">
        <f t="shared" si="1"/>
        <v/>
      </c>
      <c r="N72" s="38" t="str">
        <f t="shared" si="2"/>
        <v/>
      </c>
      <c r="O72" s="39" t="str">
        <f t="shared" si="3"/>
        <v/>
      </c>
      <c r="P72" s="40" t="str">
        <f t="shared" si="55"/>
        <v/>
      </c>
      <c r="Q72" s="77" t="str">
        <f t="shared" si="4"/>
        <v/>
      </c>
      <c r="R72" s="337" t="str">
        <f t="shared" si="5"/>
        <v/>
      </c>
      <c r="S72" s="40" t="str">
        <f t="shared" si="6"/>
        <v/>
      </c>
      <c r="T72" s="77" t="str">
        <f t="shared" si="7"/>
        <v/>
      </c>
      <c r="U72" s="337" t="str">
        <f t="shared" si="8"/>
        <v/>
      </c>
      <c r="V72" s="40" t="str">
        <f t="shared" si="9"/>
        <v/>
      </c>
      <c r="W72" s="77" t="str">
        <f t="shared" si="10"/>
        <v/>
      </c>
      <c r="X72" s="41" t="str">
        <f t="shared" si="11"/>
        <v/>
      </c>
      <c r="Y72" s="41" t="str">
        <f t="shared" si="12"/>
        <v/>
      </c>
      <c r="Z72" s="41" t="str">
        <f t="shared" si="13"/>
        <v/>
      </c>
      <c r="AA72" s="42" t="str">
        <f t="shared" si="14"/>
        <v/>
      </c>
      <c r="AB72" s="338">
        <f t="shared" si="15"/>
        <v>0</v>
      </c>
      <c r="AC72" s="338" t="str">
        <f t="shared" si="16"/>
        <v/>
      </c>
      <c r="AD72" s="338" t="str">
        <f t="shared" si="17"/>
        <v/>
      </c>
      <c r="AE72" s="339" t="str">
        <f t="shared" si="18"/>
        <v/>
      </c>
      <c r="AF72" s="339" t="str">
        <f t="shared" si="19"/>
        <v/>
      </c>
      <c r="AG72" s="340" t="str">
        <f t="shared" si="20"/>
        <v/>
      </c>
      <c r="AH72" s="339" t="str">
        <f t="shared" si="21"/>
        <v/>
      </c>
      <c r="AI72" s="339" t="str">
        <f t="shared" si="22"/>
        <v/>
      </c>
      <c r="AJ72" s="340" t="str">
        <f t="shared" si="23"/>
        <v/>
      </c>
      <c r="AK72" s="339" t="str">
        <f t="shared" si="24"/>
        <v/>
      </c>
      <c r="AL72" s="339" t="str">
        <f t="shared" si="25"/>
        <v/>
      </c>
      <c r="AM72" s="340" t="str">
        <f t="shared" si="26"/>
        <v/>
      </c>
      <c r="AN72" s="341" t="str">
        <f t="shared" si="27"/>
        <v/>
      </c>
      <c r="AO72" s="342" t="str">
        <f t="shared" si="28"/>
        <v/>
      </c>
      <c r="AP72" s="339" t="str">
        <f t="shared" si="29"/>
        <v/>
      </c>
      <c r="AQ72" s="340" t="str">
        <f t="shared" si="30"/>
        <v/>
      </c>
      <c r="AR72" s="342" t="str">
        <f t="shared" si="31"/>
        <v/>
      </c>
      <c r="AS72" s="339" t="str">
        <f t="shared" si="32"/>
        <v/>
      </c>
      <c r="AT72" s="340" t="str">
        <f t="shared" si="33"/>
        <v/>
      </c>
      <c r="AU72" s="342" t="str">
        <f t="shared" si="34"/>
        <v/>
      </c>
      <c r="AV72" s="339" t="str">
        <f t="shared" si="35"/>
        <v/>
      </c>
      <c r="AW72" s="340" t="str">
        <f t="shared" si="36"/>
        <v/>
      </c>
      <c r="AX72" s="343"/>
      <c r="AY72" s="340" t="str">
        <f t="shared" si="37"/>
        <v/>
      </c>
      <c r="AZ72" s="340" t="str">
        <f t="shared" si="38"/>
        <v/>
      </c>
      <c r="BA72" s="344" t="str">
        <f t="shared" si="39"/>
        <v/>
      </c>
      <c r="BB72" s="345" t="str">
        <f t="shared" si="40"/>
        <v/>
      </c>
      <c r="BC72" s="346" t="str">
        <f t="shared" si="41"/>
        <v/>
      </c>
      <c r="BD72" s="344" t="str">
        <f t="shared" si="42"/>
        <v/>
      </c>
      <c r="BE72" s="345" t="str">
        <f t="shared" si="43"/>
        <v/>
      </c>
      <c r="BF72" s="346" t="str">
        <f t="shared" si="44"/>
        <v/>
      </c>
      <c r="BG72" s="344" t="str">
        <f t="shared" si="45"/>
        <v/>
      </c>
      <c r="BH72" s="347" t="str">
        <f t="shared" si="46"/>
        <v/>
      </c>
      <c r="BI72" s="348" t="str">
        <f t="shared" si="47"/>
        <v/>
      </c>
      <c r="BJ72" s="348" t="str">
        <f t="shared" si="48"/>
        <v/>
      </c>
      <c r="BK72" s="486" t="str">
        <f t="shared" si="49"/>
        <v/>
      </c>
      <c r="BL72" s="349" t="str">
        <f t="shared" si="56"/>
        <v/>
      </c>
      <c r="BM72" s="135" t="str">
        <f t="shared" si="57"/>
        <v/>
      </c>
      <c r="BN72" s="136" t="str">
        <f t="shared" si="58"/>
        <v/>
      </c>
      <c r="BO72" s="137" t="str">
        <f t="shared" si="59"/>
        <v/>
      </c>
      <c r="BP72" s="135" t="str">
        <f t="shared" si="60"/>
        <v/>
      </c>
      <c r="BQ72" s="136" t="str">
        <f t="shared" si="61"/>
        <v/>
      </c>
      <c r="BR72" s="137" t="str">
        <f t="shared" si="62"/>
        <v/>
      </c>
      <c r="BS72" s="135" t="str">
        <f t="shared" si="63"/>
        <v/>
      </c>
      <c r="BT72" s="140" t="str">
        <f t="shared" si="64"/>
        <v/>
      </c>
      <c r="BU72" s="348" t="str">
        <f t="shared" si="50"/>
        <v/>
      </c>
      <c r="BV72" s="348" t="str">
        <f t="shared" si="51"/>
        <v/>
      </c>
      <c r="BW72" s="348" t="str">
        <f t="shared" si="52"/>
        <v/>
      </c>
      <c r="BX72" s="350" t="str">
        <f t="shared" si="53"/>
        <v/>
      </c>
      <c r="BY72" s="351" t="str">
        <f t="shared" si="54"/>
        <v/>
      </c>
    </row>
    <row r="73" spans="1:77" s="5" customFormat="1" ht="15.6" x14ac:dyDescent="0.3">
      <c r="A73" s="141">
        <v>52</v>
      </c>
      <c r="B73" s="333"/>
      <c r="C73" s="22"/>
      <c r="D73" s="754"/>
      <c r="E73" s="756"/>
      <c r="F73" s="758"/>
      <c r="G73" s="49"/>
      <c r="H73" s="334"/>
      <c r="I73" s="334"/>
      <c r="J73" s="335"/>
      <c r="K73" s="336"/>
      <c r="L73" s="38" t="str">
        <f t="shared" si="0"/>
        <v/>
      </c>
      <c r="M73" s="38" t="str">
        <f t="shared" si="1"/>
        <v/>
      </c>
      <c r="N73" s="38" t="str">
        <f t="shared" si="2"/>
        <v/>
      </c>
      <c r="O73" s="39" t="str">
        <f t="shared" si="3"/>
        <v/>
      </c>
      <c r="P73" s="40" t="str">
        <f t="shared" si="55"/>
        <v/>
      </c>
      <c r="Q73" s="77" t="str">
        <f t="shared" si="4"/>
        <v/>
      </c>
      <c r="R73" s="337" t="str">
        <f t="shared" si="5"/>
        <v/>
      </c>
      <c r="S73" s="40" t="str">
        <f t="shared" si="6"/>
        <v/>
      </c>
      <c r="T73" s="77" t="str">
        <f t="shared" si="7"/>
        <v/>
      </c>
      <c r="U73" s="337" t="str">
        <f t="shared" si="8"/>
        <v/>
      </c>
      <c r="V73" s="40" t="str">
        <f t="shared" si="9"/>
        <v/>
      </c>
      <c r="W73" s="77" t="str">
        <f t="shared" si="10"/>
        <v/>
      </c>
      <c r="X73" s="41" t="str">
        <f t="shared" si="11"/>
        <v/>
      </c>
      <c r="Y73" s="41" t="str">
        <f t="shared" si="12"/>
        <v/>
      </c>
      <c r="Z73" s="41" t="str">
        <f t="shared" si="13"/>
        <v/>
      </c>
      <c r="AA73" s="42" t="str">
        <f t="shared" si="14"/>
        <v/>
      </c>
      <c r="AB73" s="338">
        <f t="shared" si="15"/>
        <v>0</v>
      </c>
      <c r="AC73" s="338" t="str">
        <f t="shared" si="16"/>
        <v/>
      </c>
      <c r="AD73" s="338" t="str">
        <f t="shared" si="17"/>
        <v/>
      </c>
      <c r="AE73" s="339" t="str">
        <f t="shared" si="18"/>
        <v/>
      </c>
      <c r="AF73" s="339" t="str">
        <f t="shared" si="19"/>
        <v/>
      </c>
      <c r="AG73" s="340" t="str">
        <f t="shared" si="20"/>
        <v/>
      </c>
      <c r="AH73" s="339" t="str">
        <f t="shared" si="21"/>
        <v/>
      </c>
      <c r="AI73" s="339" t="str">
        <f t="shared" si="22"/>
        <v/>
      </c>
      <c r="AJ73" s="340" t="str">
        <f t="shared" si="23"/>
        <v/>
      </c>
      <c r="AK73" s="339" t="str">
        <f t="shared" si="24"/>
        <v/>
      </c>
      <c r="AL73" s="339" t="str">
        <f t="shared" si="25"/>
        <v/>
      </c>
      <c r="AM73" s="340" t="str">
        <f t="shared" si="26"/>
        <v/>
      </c>
      <c r="AN73" s="341" t="str">
        <f t="shared" si="27"/>
        <v/>
      </c>
      <c r="AO73" s="342" t="str">
        <f t="shared" si="28"/>
        <v/>
      </c>
      <c r="AP73" s="339" t="str">
        <f t="shared" si="29"/>
        <v/>
      </c>
      <c r="AQ73" s="340" t="str">
        <f t="shared" si="30"/>
        <v/>
      </c>
      <c r="AR73" s="342" t="str">
        <f t="shared" si="31"/>
        <v/>
      </c>
      <c r="AS73" s="339" t="str">
        <f t="shared" si="32"/>
        <v/>
      </c>
      <c r="AT73" s="340" t="str">
        <f t="shared" si="33"/>
        <v/>
      </c>
      <c r="AU73" s="342" t="str">
        <f t="shared" si="34"/>
        <v/>
      </c>
      <c r="AV73" s="339" t="str">
        <f t="shared" si="35"/>
        <v/>
      </c>
      <c r="AW73" s="340" t="str">
        <f t="shared" si="36"/>
        <v/>
      </c>
      <c r="AX73" s="343"/>
      <c r="AY73" s="340" t="str">
        <f t="shared" si="37"/>
        <v/>
      </c>
      <c r="AZ73" s="340" t="str">
        <f t="shared" si="38"/>
        <v/>
      </c>
      <c r="BA73" s="344" t="str">
        <f t="shared" si="39"/>
        <v/>
      </c>
      <c r="BB73" s="345" t="str">
        <f t="shared" si="40"/>
        <v/>
      </c>
      <c r="BC73" s="346" t="str">
        <f t="shared" si="41"/>
        <v/>
      </c>
      <c r="BD73" s="344" t="str">
        <f t="shared" si="42"/>
        <v/>
      </c>
      <c r="BE73" s="345" t="str">
        <f t="shared" si="43"/>
        <v/>
      </c>
      <c r="BF73" s="346" t="str">
        <f t="shared" si="44"/>
        <v/>
      </c>
      <c r="BG73" s="344" t="str">
        <f t="shared" si="45"/>
        <v/>
      </c>
      <c r="BH73" s="347" t="str">
        <f t="shared" si="46"/>
        <v/>
      </c>
      <c r="BI73" s="348" t="str">
        <f t="shared" si="47"/>
        <v/>
      </c>
      <c r="BJ73" s="348" t="str">
        <f t="shared" si="48"/>
        <v/>
      </c>
      <c r="BK73" s="486" t="str">
        <f t="shared" si="49"/>
        <v/>
      </c>
      <c r="BL73" s="349" t="str">
        <f t="shared" si="56"/>
        <v/>
      </c>
      <c r="BM73" s="135" t="str">
        <f t="shared" si="57"/>
        <v/>
      </c>
      <c r="BN73" s="136" t="str">
        <f t="shared" si="58"/>
        <v/>
      </c>
      <c r="BO73" s="137" t="str">
        <f t="shared" si="59"/>
        <v/>
      </c>
      <c r="BP73" s="135" t="str">
        <f t="shared" si="60"/>
        <v/>
      </c>
      <c r="BQ73" s="136" t="str">
        <f t="shared" si="61"/>
        <v/>
      </c>
      <c r="BR73" s="137" t="str">
        <f t="shared" si="62"/>
        <v/>
      </c>
      <c r="BS73" s="135" t="str">
        <f t="shared" si="63"/>
        <v/>
      </c>
      <c r="BT73" s="140" t="str">
        <f t="shared" si="64"/>
        <v/>
      </c>
      <c r="BU73" s="348" t="str">
        <f t="shared" si="50"/>
        <v/>
      </c>
      <c r="BV73" s="348" t="str">
        <f t="shared" si="51"/>
        <v/>
      </c>
      <c r="BW73" s="348" t="str">
        <f t="shared" si="52"/>
        <v/>
      </c>
      <c r="BX73" s="350" t="str">
        <f t="shared" si="53"/>
        <v/>
      </c>
      <c r="BY73" s="351" t="str">
        <f t="shared" si="54"/>
        <v/>
      </c>
    </row>
    <row r="74" spans="1:77" s="5" customFormat="1" ht="15.6" x14ac:dyDescent="0.3">
      <c r="A74" s="141">
        <v>53</v>
      </c>
      <c r="B74" s="333"/>
      <c r="C74" s="22"/>
      <c r="D74" s="754"/>
      <c r="E74" s="756"/>
      <c r="F74" s="758"/>
      <c r="G74" s="49"/>
      <c r="H74" s="334"/>
      <c r="I74" s="334"/>
      <c r="J74" s="335"/>
      <c r="K74" s="336"/>
      <c r="L74" s="38" t="str">
        <f t="shared" si="0"/>
        <v/>
      </c>
      <c r="M74" s="38" t="str">
        <f t="shared" si="1"/>
        <v/>
      </c>
      <c r="N74" s="38" t="str">
        <f t="shared" si="2"/>
        <v/>
      </c>
      <c r="O74" s="39" t="str">
        <f t="shared" si="3"/>
        <v/>
      </c>
      <c r="P74" s="40" t="str">
        <f t="shared" si="55"/>
        <v/>
      </c>
      <c r="Q74" s="77" t="str">
        <f t="shared" si="4"/>
        <v/>
      </c>
      <c r="R74" s="337" t="str">
        <f t="shared" si="5"/>
        <v/>
      </c>
      <c r="S74" s="40" t="str">
        <f t="shared" si="6"/>
        <v/>
      </c>
      <c r="T74" s="77" t="str">
        <f t="shared" si="7"/>
        <v/>
      </c>
      <c r="U74" s="337" t="str">
        <f t="shared" si="8"/>
        <v/>
      </c>
      <c r="V74" s="40" t="str">
        <f t="shared" si="9"/>
        <v/>
      </c>
      <c r="W74" s="77" t="str">
        <f t="shared" si="10"/>
        <v/>
      </c>
      <c r="X74" s="41" t="str">
        <f t="shared" si="11"/>
        <v/>
      </c>
      <c r="Y74" s="41" t="str">
        <f t="shared" si="12"/>
        <v/>
      </c>
      <c r="Z74" s="41" t="str">
        <f t="shared" si="13"/>
        <v/>
      </c>
      <c r="AA74" s="42" t="str">
        <f t="shared" si="14"/>
        <v/>
      </c>
      <c r="AB74" s="338">
        <f t="shared" si="15"/>
        <v>0</v>
      </c>
      <c r="AC74" s="338" t="str">
        <f t="shared" si="16"/>
        <v/>
      </c>
      <c r="AD74" s="338" t="str">
        <f t="shared" si="17"/>
        <v/>
      </c>
      <c r="AE74" s="339" t="str">
        <f t="shared" si="18"/>
        <v/>
      </c>
      <c r="AF74" s="339" t="str">
        <f t="shared" si="19"/>
        <v/>
      </c>
      <c r="AG74" s="340" t="str">
        <f t="shared" si="20"/>
        <v/>
      </c>
      <c r="AH74" s="339" t="str">
        <f t="shared" si="21"/>
        <v/>
      </c>
      <c r="AI74" s="339" t="str">
        <f t="shared" si="22"/>
        <v/>
      </c>
      <c r="AJ74" s="340" t="str">
        <f t="shared" si="23"/>
        <v/>
      </c>
      <c r="AK74" s="339" t="str">
        <f t="shared" si="24"/>
        <v/>
      </c>
      <c r="AL74" s="339" t="str">
        <f t="shared" si="25"/>
        <v/>
      </c>
      <c r="AM74" s="340" t="str">
        <f t="shared" si="26"/>
        <v/>
      </c>
      <c r="AN74" s="341" t="str">
        <f t="shared" si="27"/>
        <v/>
      </c>
      <c r="AO74" s="342" t="str">
        <f t="shared" si="28"/>
        <v/>
      </c>
      <c r="AP74" s="339" t="str">
        <f t="shared" si="29"/>
        <v/>
      </c>
      <c r="AQ74" s="340" t="str">
        <f t="shared" si="30"/>
        <v/>
      </c>
      <c r="AR74" s="342" t="str">
        <f t="shared" si="31"/>
        <v/>
      </c>
      <c r="AS74" s="339" t="str">
        <f t="shared" si="32"/>
        <v/>
      </c>
      <c r="AT74" s="340" t="str">
        <f t="shared" si="33"/>
        <v/>
      </c>
      <c r="AU74" s="342" t="str">
        <f t="shared" si="34"/>
        <v/>
      </c>
      <c r="AV74" s="339" t="str">
        <f t="shared" si="35"/>
        <v/>
      </c>
      <c r="AW74" s="340" t="str">
        <f t="shared" si="36"/>
        <v/>
      </c>
      <c r="AX74" s="343"/>
      <c r="AY74" s="340" t="str">
        <f t="shared" si="37"/>
        <v/>
      </c>
      <c r="AZ74" s="340" t="str">
        <f t="shared" si="38"/>
        <v/>
      </c>
      <c r="BA74" s="344" t="str">
        <f t="shared" si="39"/>
        <v/>
      </c>
      <c r="BB74" s="345" t="str">
        <f t="shared" si="40"/>
        <v/>
      </c>
      <c r="BC74" s="346" t="str">
        <f t="shared" si="41"/>
        <v/>
      </c>
      <c r="BD74" s="344" t="str">
        <f t="shared" si="42"/>
        <v/>
      </c>
      <c r="BE74" s="345" t="str">
        <f t="shared" si="43"/>
        <v/>
      </c>
      <c r="BF74" s="346" t="str">
        <f t="shared" si="44"/>
        <v/>
      </c>
      <c r="BG74" s="344" t="str">
        <f t="shared" si="45"/>
        <v/>
      </c>
      <c r="BH74" s="347" t="str">
        <f t="shared" si="46"/>
        <v/>
      </c>
      <c r="BI74" s="348" t="str">
        <f t="shared" si="47"/>
        <v/>
      </c>
      <c r="BJ74" s="348" t="str">
        <f t="shared" si="48"/>
        <v/>
      </c>
      <c r="BK74" s="486" t="str">
        <f t="shared" si="49"/>
        <v/>
      </c>
      <c r="BL74" s="349" t="str">
        <f t="shared" si="56"/>
        <v/>
      </c>
      <c r="BM74" s="135" t="str">
        <f t="shared" si="57"/>
        <v/>
      </c>
      <c r="BN74" s="136" t="str">
        <f t="shared" si="58"/>
        <v/>
      </c>
      <c r="BO74" s="137" t="str">
        <f t="shared" si="59"/>
        <v/>
      </c>
      <c r="BP74" s="135" t="str">
        <f t="shared" si="60"/>
        <v/>
      </c>
      <c r="BQ74" s="136" t="str">
        <f t="shared" si="61"/>
        <v/>
      </c>
      <c r="BR74" s="137" t="str">
        <f t="shared" si="62"/>
        <v/>
      </c>
      <c r="BS74" s="135" t="str">
        <f t="shared" si="63"/>
        <v/>
      </c>
      <c r="BT74" s="140" t="str">
        <f t="shared" si="64"/>
        <v/>
      </c>
      <c r="BU74" s="348" t="str">
        <f t="shared" si="50"/>
        <v/>
      </c>
      <c r="BV74" s="348" t="str">
        <f t="shared" si="51"/>
        <v/>
      </c>
      <c r="BW74" s="348" t="str">
        <f t="shared" si="52"/>
        <v/>
      </c>
      <c r="BX74" s="350" t="str">
        <f t="shared" si="53"/>
        <v/>
      </c>
      <c r="BY74" s="351" t="str">
        <f t="shared" si="54"/>
        <v/>
      </c>
    </row>
    <row r="75" spans="1:77" s="5" customFormat="1" ht="15.6" x14ac:dyDescent="0.3">
      <c r="A75" s="141">
        <v>54</v>
      </c>
      <c r="B75" s="333"/>
      <c r="C75" s="22"/>
      <c r="D75" s="754"/>
      <c r="E75" s="756"/>
      <c r="F75" s="758"/>
      <c r="G75" s="49"/>
      <c r="H75" s="334"/>
      <c r="I75" s="334"/>
      <c r="J75" s="335"/>
      <c r="K75" s="336"/>
      <c r="L75" s="38" t="str">
        <f t="shared" si="0"/>
        <v/>
      </c>
      <c r="M75" s="38" t="str">
        <f t="shared" si="1"/>
        <v/>
      </c>
      <c r="N75" s="38" t="str">
        <f t="shared" si="2"/>
        <v/>
      </c>
      <c r="O75" s="39" t="str">
        <f t="shared" si="3"/>
        <v/>
      </c>
      <c r="P75" s="40" t="str">
        <f t="shared" si="55"/>
        <v/>
      </c>
      <c r="Q75" s="77" t="str">
        <f t="shared" si="4"/>
        <v/>
      </c>
      <c r="R75" s="337" t="str">
        <f t="shared" si="5"/>
        <v/>
      </c>
      <c r="S75" s="40" t="str">
        <f t="shared" si="6"/>
        <v/>
      </c>
      <c r="T75" s="77" t="str">
        <f t="shared" si="7"/>
        <v/>
      </c>
      <c r="U75" s="337" t="str">
        <f t="shared" si="8"/>
        <v/>
      </c>
      <c r="V75" s="40" t="str">
        <f t="shared" si="9"/>
        <v/>
      </c>
      <c r="W75" s="77" t="str">
        <f t="shared" si="10"/>
        <v/>
      </c>
      <c r="X75" s="41" t="str">
        <f t="shared" si="11"/>
        <v/>
      </c>
      <c r="Y75" s="41" t="str">
        <f t="shared" si="12"/>
        <v/>
      </c>
      <c r="Z75" s="41" t="str">
        <f t="shared" si="13"/>
        <v/>
      </c>
      <c r="AA75" s="42" t="str">
        <f t="shared" si="14"/>
        <v/>
      </c>
      <c r="AB75" s="338">
        <f t="shared" si="15"/>
        <v>0</v>
      </c>
      <c r="AC75" s="338" t="str">
        <f t="shared" si="16"/>
        <v/>
      </c>
      <c r="AD75" s="338" t="str">
        <f t="shared" si="17"/>
        <v/>
      </c>
      <c r="AE75" s="339" t="str">
        <f t="shared" si="18"/>
        <v/>
      </c>
      <c r="AF75" s="339" t="str">
        <f t="shared" si="19"/>
        <v/>
      </c>
      <c r="AG75" s="340" t="str">
        <f t="shared" si="20"/>
        <v/>
      </c>
      <c r="AH75" s="339" t="str">
        <f t="shared" si="21"/>
        <v/>
      </c>
      <c r="AI75" s="339" t="str">
        <f t="shared" si="22"/>
        <v/>
      </c>
      <c r="AJ75" s="340" t="str">
        <f t="shared" si="23"/>
        <v/>
      </c>
      <c r="AK75" s="339" t="str">
        <f t="shared" si="24"/>
        <v/>
      </c>
      <c r="AL75" s="339" t="str">
        <f t="shared" si="25"/>
        <v/>
      </c>
      <c r="AM75" s="340" t="str">
        <f t="shared" si="26"/>
        <v/>
      </c>
      <c r="AN75" s="341" t="str">
        <f t="shared" si="27"/>
        <v/>
      </c>
      <c r="AO75" s="342" t="str">
        <f t="shared" si="28"/>
        <v/>
      </c>
      <c r="AP75" s="339" t="str">
        <f t="shared" si="29"/>
        <v/>
      </c>
      <c r="AQ75" s="340" t="str">
        <f t="shared" si="30"/>
        <v/>
      </c>
      <c r="AR75" s="342" t="str">
        <f t="shared" si="31"/>
        <v/>
      </c>
      <c r="AS75" s="339" t="str">
        <f t="shared" si="32"/>
        <v/>
      </c>
      <c r="AT75" s="340" t="str">
        <f t="shared" si="33"/>
        <v/>
      </c>
      <c r="AU75" s="342" t="str">
        <f t="shared" si="34"/>
        <v/>
      </c>
      <c r="AV75" s="339" t="str">
        <f t="shared" si="35"/>
        <v/>
      </c>
      <c r="AW75" s="340" t="str">
        <f t="shared" si="36"/>
        <v/>
      </c>
      <c r="AX75" s="343"/>
      <c r="AY75" s="340" t="str">
        <f t="shared" si="37"/>
        <v/>
      </c>
      <c r="AZ75" s="340" t="str">
        <f t="shared" si="38"/>
        <v/>
      </c>
      <c r="BA75" s="344" t="str">
        <f t="shared" si="39"/>
        <v/>
      </c>
      <c r="BB75" s="345" t="str">
        <f t="shared" si="40"/>
        <v/>
      </c>
      <c r="BC75" s="346" t="str">
        <f t="shared" si="41"/>
        <v/>
      </c>
      <c r="BD75" s="344" t="str">
        <f t="shared" si="42"/>
        <v/>
      </c>
      <c r="BE75" s="345" t="str">
        <f t="shared" si="43"/>
        <v/>
      </c>
      <c r="BF75" s="346" t="str">
        <f t="shared" si="44"/>
        <v/>
      </c>
      <c r="BG75" s="344" t="str">
        <f t="shared" si="45"/>
        <v/>
      </c>
      <c r="BH75" s="347" t="str">
        <f t="shared" si="46"/>
        <v/>
      </c>
      <c r="BI75" s="348" t="str">
        <f t="shared" si="47"/>
        <v/>
      </c>
      <c r="BJ75" s="348" t="str">
        <f t="shared" si="48"/>
        <v/>
      </c>
      <c r="BK75" s="486" t="str">
        <f t="shared" si="49"/>
        <v/>
      </c>
      <c r="BL75" s="349" t="str">
        <f t="shared" si="56"/>
        <v/>
      </c>
      <c r="BM75" s="135" t="str">
        <f t="shared" si="57"/>
        <v/>
      </c>
      <c r="BN75" s="136" t="str">
        <f t="shared" si="58"/>
        <v/>
      </c>
      <c r="BO75" s="137" t="str">
        <f t="shared" si="59"/>
        <v/>
      </c>
      <c r="BP75" s="135" t="str">
        <f t="shared" si="60"/>
        <v/>
      </c>
      <c r="BQ75" s="136" t="str">
        <f t="shared" si="61"/>
        <v/>
      </c>
      <c r="BR75" s="137" t="str">
        <f t="shared" si="62"/>
        <v/>
      </c>
      <c r="BS75" s="135" t="str">
        <f t="shared" si="63"/>
        <v/>
      </c>
      <c r="BT75" s="140" t="str">
        <f t="shared" si="64"/>
        <v/>
      </c>
      <c r="BU75" s="348" t="str">
        <f t="shared" si="50"/>
        <v/>
      </c>
      <c r="BV75" s="348" t="str">
        <f t="shared" si="51"/>
        <v/>
      </c>
      <c r="BW75" s="348" t="str">
        <f t="shared" si="52"/>
        <v/>
      </c>
      <c r="BX75" s="350" t="str">
        <f t="shared" si="53"/>
        <v/>
      </c>
      <c r="BY75" s="351" t="str">
        <f t="shared" si="54"/>
        <v/>
      </c>
    </row>
    <row r="76" spans="1:77" s="5" customFormat="1" ht="15.6" x14ac:dyDescent="0.3">
      <c r="A76" s="141">
        <v>55</v>
      </c>
      <c r="B76" s="333"/>
      <c r="C76" s="22"/>
      <c r="D76" s="754"/>
      <c r="E76" s="756"/>
      <c r="F76" s="758"/>
      <c r="G76" s="49"/>
      <c r="H76" s="334"/>
      <c r="I76" s="334"/>
      <c r="J76" s="335"/>
      <c r="K76" s="336"/>
      <c r="L76" s="38" t="str">
        <f t="shared" si="0"/>
        <v/>
      </c>
      <c r="M76" s="38" t="str">
        <f t="shared" si="1"/>
        <v/>
      </c>
      <c r="N76" s="38" t="str">
        <f t="shared" si="2"/>
        <v/>
      </c>
      <c r="O76" s="39" t="str">
        <f t="shared" si="3"/>
        <v/>
      </c>
      <c r="P76" s="40" t="str">
        <f t="shared" si="55"/>
        <v/>
      </c>
      <c r="Q76" s="77" t="str">
        <f t="shared" si="4"/>
        <v/>
      </c>
      <c r="R76" s="337" t="str">
        <f t="shared" si="5"/>
        <v/>
      </c>
      <c r="S76" s="40" t="str">
        <f t="shared" si="6"/>
        <v/>
      </c>
      <c r="T76" s="77" t="str">
        <f t="shared" si="7"/>
        <v/>
      </c>
      <c r="U76" s="337" t="str">
        <f t="shared" si="8"/>
        <v/>
      </c>
      <c r="V76" s="40" t="str">
        <f t="shared" si="9"/>
        <v/>
      </c>
      <c r="W76" s="77" t="str">
        <f t="shared" si="10"/>
        <v/>
      </c>
      <c r="X76" s="41" t="str">
        <f t="shared" si="11"/>
        <v/>
      </c>
      <c r="Y76" s="41" t="str">
        <f t="shared" si="12"/>
        <v/>
      </c>
      <c r="Z76" s="41" t="str">
        <f t="shared" si="13"/>
        <v/>
      </c>
      <c r="AA76" s="42" t="str">
        <f t="shared" si="14"/>
        <v/>
      </c>
      <c r="AB76" s="338">
        <f t="shared" si="15"/>
        <v>0</v>
      </c>
      <c r="AC76" s="338" t="str">
        <f t="shared" si="16"/>
        <v/>
      </c>
      <c r="AD76" s="338" t="str">
        <f t="shared" si="17"/>
        <v/>
      </c>
      <c r="AE76" s="339" t="str">
        <f t="shared" si="18"/>
        <v/>
      </c>
      <c r="AF76" s="339" t="str">
        <f t="shared" si="19"/>
        <v/>
      </c>
      <c r="AG76" s="340" t="str">
        <f t="shared" si="20"/>
        <v/>
      </c>
      <c r="AH76" s="339" t="str">
        <f t="shared" si="21"/>
        <v/>
      </c>
      <c r="AI76" s="339" t="str">
        <f t="shared" si="22"/>
        <v/>
      </c>
      <c r="AJ76" s="340" t="str">
        <f t="shared" si="23"/>
        <v/>
      </c>
      <c r="AK76" s="339" t="str">
        <f t="shared" si="24"/>
        <v/>
      </c>
      <c r="AL76" s="339" t="str">
        <f t="shared" si="25"/>
        <v/>
      </c>
      <c r="AM76" s="340" t="str">
        <f t="shared" si="26"/>
        <v/>
      </c>
      <c r="AN76" s="341" t="str">
        <f t="shared" si="27"/>
        <v/>
      </c>
      <c r="AO76" s="342" t="str">
        <f t="shared" si="28"/>
        <v/>
      </c>
      <c r="AP76" s="339" t="str">
        <f t="shared" si="29"/>
        <v/>
      </c>
      <c r="AQ76" s="340" t="str">
        <f t="shared" si="30"/>
        <v/>
      </c>
      <c r="AR76" s="342" t="str">
        <f t="shared" si="31"/>
        <v/>
      </c>
      <c r="AS76" s="339" t="str">
        <f t="shared" si="32"/>
        <v/>
      </c>
      <c r="AT76" s="340" t="str">
        <f t="shared" si="33"/>
        <v/>
      </c>
      <c r="AU76" s="342" t="str">
        <f t="shared" si="34"/>
        <v/>
      </c>
      <c r="AV76" s="339" t="str">
        <f t="shared" si="35"/>
        <v/>
      </c>
      <c r="AW76" s="340" t="str">
        <f t="shared" si="36"/>
        <v/>
      </c>
      <c r="AX76" s="343"/>
      <c r="AY76" s="340" t="str">
        <f t="shared" si="37"/>
        <v/>
      </c>
      <c r="AZ76" s="340" t="str">
        <f t="shared" si="38"/>
        <v/>
      </c>
      <c r="BA76" s="344" t="str">
        <f t="shared" si="39"/>
        <v/>
      </c>
      <c r="BB76" s="345" t="str">
        <f t="shared" si="40"/>
        <v/>
      </c>
      <c r="BC76" s="346" t="str">
        <f t="shared" si="41"/>
        <v/>
      </c>
      <c r="BD76" s="344" t="str">
        <f t="shared" si="42"/>
        <v/>
      </c>
      <c r="BE76" s="345" t="str">
        <f t="shared" si="43"/>
        <v/>
      </c>
      <c r="BF76" s="346" t="str">
        <f t="shared" si="44"/>
        <v/>
      </c>
      <c r="BG76" s="344" t="str">
        <f t="shared" si="45"/>
        <v/>
      </c>
      <c r="BH76" s="347" t="str">
        <f t="shared" si="46"/>
        <v/>
      </c>
      <c r="BI76" s="348" t="str">
        <f t="shared" si="47"/>
        <v/>
      </c>
      <c r="BJ76" s="348" t="str">
        <f t="shared" si="48"/>
        <v/>
      </c>
      <c r="BK76" s="486" t="str">
        <f t="shared" si="49"/>
        <v/>
      </c>
      <c r="BL76" s="349" t="str">
        <f t="shared" si="56"/>
        <v/>
      </c>
      <c r="BM76" s="135" t="str">
        <f t="shared" si="57"/>
        <v/>
      </c>
      <c r="BN76" s="136" t="str">
        <f t="shared" si="58"/>
        <v/>
      </c>
      <c r="BO76" s="137" t="str">
        <f t="shared" si="59"/>
        <v/>
      </c>
      <c r="BP76" s="135" t="str">
        <f t="shared" si="60"/>
        <v/>
      </c>
      <c r="BQ76" s="136" t="str">
        <f t="shared" si="61"/>
        <v/>
      </c>
      <c r="BR76" s="137" t="str">
        <f t="shared" si="62"/>
        <v/>
      </c>
      <c r="BS76" s="135" t="str">
        <f t="shared" si="63"/>
        <v/>
      </c>
      <c r="BT76" s="140" t="str">
        <f t="shared" si="64"/>
        <v/>
      </c>
      <c r="BU76" s="348" t="str">
        <f t="shared" si="50"/>
        <v/>
      </c>
      <c r="BV76" s="348" t="str">
        <f t="shared" si="51"/>
        <v/>
      </c>
      <c r="BW76" s="348" t="str">
        <f t="shared" si="52"/>
        <v/>
      </c>
      <c r="BX76" s="350" t="str">
        <f t="shared" si="53"/>
        <v/>
      </c>
      <c r="BY76" s="351" t="str">
        <f t="shared" si="54"/>
        <v/>
      </c>
    </row>
    <row r="77" spans="1:77" s="5" customFormat="1" ht="15.6" x14ac:dyDescent="0.3">
      <c r="A77" s="141">
        <v>56</v>
      </c>
      <c r="B77" s="333"/>
      <c r="C77" s="22"/>
      <c r="D77" s="754"/>
      <c r="E77" s="756"/>
      <c r="F77" s="758"/>
      <c r="G77" s="49"/>
      <c r="H77" s="334"/>
      <c r="I77" s="334"/>
      <c r="J77" s="335"/>
      <c r="K77" s="336"/>
      <c r="L77" s="38" t="str">
        <f t="shared" si="0"/>
        <v/>
      </c>
      <c r="M77" s="38" t="str">
        <f t="shared" si="1"/>
        <v/>
      </c>
      <c r="N77" s="38" t="str">
        <f t="shared" si="2"/>
        <v/>
      </c>
      <c r="O77" s="39" t="str">
        <f t="shared" si="3"/>
        <v/>
      </c>
      <c r="P77" s="40" t="str">
        <f t="shared" si="55"/>
        <v/>
      </c>
      <c r="Q77" s="77" t="str">
        <f t="shared" si="4"/>
        <v/>
      </c>
      <c r="R77" s="337" t="str">
        <f t="shared" si="5"/>
        <v/>
      </c>
      <c r="S77" s="40" t="str">
        <f t="shared" si="6"/>
        <v/>
      </c>
      <c r="T77" s="77" t="str">
        <f t="shared" si="7"/>
        <v/>
      </c>
      <c r="U77" s="337" t="str">
        <f t="shared" si="8"/>
        <v/>
      </c>
      <c r="V77" s="40" t="str">
        <f t="shared" si="9"/>
        <v/>
      </c>
      <c r="W77" s="77" t="str">
        <f t="shared" si="10"/>
        <v/>
      </c>
      <c r="X77" s="41" t="str">
        <f t="shared" si="11"/>
        <v/>
      </c>
      <c r="Y77" s="41" t="str">
        <f t="shared" si="12"/>
        <v/>
      </c>
      <c r="Z77" s="41" t="str">
        <f t="shared" si="13"/>
        <v/>
      </c>
      <c r="AA77" s="42" t="str">
        <f t="shared" si="14"/>
        <v/>
      </c>
      <c r="AB77" s="338">
        <f t="shared" si="15"/>
        <v>0</v>
      </c>
      <c r="AC77" s="338" t="str">
        <f t="shared" si="16"/>
        <v/>
      </c>
      <c r="AD77" s="338" t="str">
        <f t="shared" si="17"/>
        <v/>
      </c>
      <c r="AE77" s="339" t="str">
        <f t="shared" si="18"/>
        <v/>
      </c>
      <c r="AF77" s="339" t="str">
        <f t="shared" si="19"/>
        <v/>
      </c>
      <c r="AG77" s="340" t="str">
        <f t="shared" si="20"/>
        <v/>
      </c>
      <c r="AH77" s="339" t="str">
        <f t="shared" si="21"/>
        <v/>
      </c>
      <c r="AI77" s="339" t="str">
        <f t="shared" si="22"/>
        <v/>
      </c>
      <c r="AJ77" s="340" t="str">
        <f t="shared" si="23"/>
        <v/>
      </c>
      <c r="AK77" s="339" t="str">
        <f t="shared" si="24"/>
        <v/>
      </c>
      <c r="AL77" s="339" t="str">
        <f t="shared" si="25"/>
        <v/>
      </c>
      <c r="AM77" s="340" t="str">
        <f t="shared" si="26"/>
        <v/>
      </c>
      <c r="AN77" s="341" t="str">
        <f t="shared" si="27"/>
        <v/>
      </c>
      <c r="AO77" s="342" t="str">
        <f t="shared" si="28"/>
        <v/>
      </c>
      <c r="AP77" s="339" t="str">
        <f t="shared" si="29"/>
        <v/>
      </c>
      <c r="AQ77" s="340" t="str">
        <f t="shared" si="30"/>
        <v/>
      </c>
      <c r="AR77" s="342" t="str">
        <f t="shared" si="31"/>
        <v/>
      </c>
      <c r="AS77" s="339" t="str">
        <f t="shared" si="32"/>
        <v/>
      </c>
      <c r="AT77" s="340" t="str">
        <f t="shared" si="33"/>
        <v/>
      </c>
      <c r="AU77" s="342" t="str">
        <f t="shared" si="34"/>
        <v/>
      </c>
      <c r="AV77" s="339" t="str">
        <f t="shared" si="35"/>
        <v/>
      </c>
      <c r="AW77" s="340" t="str">
        <f t="shared" si="36"/>
        <v/>
      </c>
      <c r="AX77" s="343"/>
      <c r="AY77" s="340" t="str">
        <f t="shared" si="37"/>
        <v/>
      </c>
      <c r="AZ77" s="340" t="str">
        <f t="shared" si="38"/>
        <v/>
      </c>
      <c r="BA77" s="344" t="str">
        <f t="shared" si="39"/>
        <v/>
      </c>
      <c r="BB77" s="345" t="str">
        <f t="shared" si="40"/>
        <v/>
      </c>
      <c r="BC77" s="346" t="str">
        <f t="shared" si="41"/>
        <v/>
      </c>
      <c r="BD77" s="344" t="str">
        <f t="shared" si="42"/>
        <v/>
      </c>
      <c r="BE77" s="345" t="str">
        <f t="shared" si="43"/>
        <v/>
      </c>
      <c r="BF77" s="346" t="str">
        <f t="shared" si="44"/>
        <v/>
      </c>
      <c r="BG77" s="344" t="str">
        <f t="shared" si="45"/>
        <v/>
      </c>
      <c r="BH77" s="347" t="str">
        <f t="shared" si="46"/>
        <v/>
      </c>
      <c r="BI77" s="348" t="str">
        <f t="shared" si="47"/>
        <v/>
      </c>
      <c r="BJ77" s="348" t="str">
        <f t="shared" si="48"/>
        <v/>
      </c>
      <c r="BK77" s="486" t="str">
        <f t="shared" si="49"/>
        <v/>
      </c>
      <c r="BL77" s="349" t="str">
        <f t="shared" si="56"/>
        <v/>
      </c>
      <c r="BM77" s="135" t="str">
        <f t="shared" si="57"/>
        <v/>
      </c>
      <c r="BN77" s="136" t="str">
        <f t="shared" si="58"/>
        <v/>
      </c>
      <c r="BO77" s="137" t="str">
        <f t="shared" si="59"/>
        <v/>
      </c>
      <c r="BP77" s="135" t="str">
        <f t="shared" si="60"/>
        <v/>
      </c>
      <c r="BQ77" s="136" t="str">
        <f t="shared" si="61"/>
        <v/>
      </c>
      <c r="BR77" s="137" t="str">
        <f t="shared" si="62"/>
        <v/>
      </c>
      <c r="BS77" s="135" t="str">
        <f t="shared" si="63"/>
        <v/>
      </c>
      <c r="BT77" s="140" t="str">
        <f t="shared" si="64"/>
        <v/>
      </c>
      <c r="BU77" s="348" t="str">
        <f t="shared" si="50"/>
        <v/>
      </c>
      <c r="BV77" s="348" t="str">
        <f t="shared" si="51"/>
        <v/>
      </c>
      <c r="BW77" s="348" t="str">
        <f t="shared" si="52"/>
        <v/>
      </c>
      <c r="BX77" s="350" t="str">
        <f t="shared" si="53"/>
        <v/>
      </c>
      <c r="BY77" s="351" t="str">
        <f t="shared" si="54"/>
        <v/>
      </c>
    </row>
    <row r="78" spans="1:77" s="5" customFormat="1" ht="15.6" x14ac:dyDescent="0.3">
      <c r="A78" s="141">
        <v>57</v>
      </c>
      <c r="B78" s="333"/>
      <c r="C78" s="22"/>
      <c r="D78" s="754"/>
      <c r="E78" s="756"/>
      <c r="F78" s="758"/>
      <c r="G78" s="49"/>
      <c r="H78" s="334"/>
      <c r="I78" s="334"/>
      <c r="J78" s="335"/>
      <c r="K78" s="336"/>
      <c r="L78" s="38" t="str">
        <f t="shared" si="0"/>
        <v/>
      </c>
      <c r="M78" s="38" t="str">
        <f t="shared" si="1"/>
        <v/>
      </c>
      <c r="N78" s="38" t="str">
        <f t="shared" si="2"/>
        <v/>
      </c>
      <c r="O78" s="39" t="str">
        <f t="shared" si="3"/>
        <v/>
      </c>
      <c r="P78" s="40" t="str">
        <f t="shared" si="55"/>
        <v/>
      </c>
      <c r="Q78" s="77" t="str">
        <f t="shared" si="4"/>
        <v/>
      </c>
      <c r="R78" s="337" t="str">
        <f t="shared" si="5"/>
        <v/>
      </c>
      <c r="S78" s="40" t="str">
        <f t="shared" si="6"/>
        <v/>
      </c>
      <c r="T78" s="77" t="str">
        <f t="shared" si="7"/>
        <v/>
      </c>
      <c r="U78" s="337" t="str">
        <f t="shared" si="8"/>
        <v/>
      </c>
      <c r="V78" s="40" t="str">
        <f t="shared" si="9"/>
        <v/>
      </c>
      <c r="W78" s="77" t="str">
        <f t="shared" si="10"/>
        <v/>
      </c>
      <c r="X78" s="41" t="str">
        <f t="shared" si="11"/>
        <v/>
      </c>
      <c r="Y78" s="41" t="str">
        <f t="shared" si="12"/>
        <v/>
      </c>
      <c r="Z78" s="41" t="str">
        <f t="shared" si="13"/>
        <v/>
      </c>
      <c r="AA78" s="42" t="str">
        <f t="shared" si="14"/>
        <v/>
      </c>
      <c r="AB78" s="338">
        <f t="shared" si="15"/>
        <v>0</v>
      </c>
      <c r="AC78" s="338" t="str">
        <f t="shared" si="16"/>
        <v/>
      </c>
      <c r="AD78" s="338" t="str">
        <f t="shared" si="17"/>
        <v/>
      </c>
      <c r="AE78" s="339" t="str">
        <f t="shared" si="18"/>
        <v/>
      </c>
      <c r="AF78" s="339" t="str">
        <f t="shared" si="19"/>
        <v/>
      </c>
      <c r="AG78" s="340" t="str">
        <f t="shared" si="20"/>
        <v/>
      </c>
      <c r="AH78" s="339" t="str">
        <f t="shared" si="21"/>
        <v/>
      </c>
      <c r="AI78" s="339" t="str">
        <f t="shared" si="22"/>
        <v/>
      </c>
      <c r="AJ78" s="340" t="str">
        <f t="shared" si="23"/>
        <v/>
      </c>
      <c r="AK78" s="339" t="str">
        <f t="shared" si="24"/>
        <v/>
      </c>
      <c r="AL78" s="339" t="str">
        <f t="shared" si="25"/>
        <v/>
      </c>
      <c r="AM78" s="340" t="str">
        <f t="shared" si="26"/>
        <v/>
      </c>
      <c r="AN78" s="341" t="str">
        <f t="shared" si="27"/>
        <v/>
      </c>
      <c r="AO78" s="342" t="str">
        <f t="shared" si="28"/>
        <v/>
      </c>
      <c r="AP78" s="339" t="str">
        <f t="shared" si="29"/>
        <v/>
      </c>
      <c r="AQ78" s="340" t="str">
        <f t="shared" si="30"/>
        <v/>
      </c>
      <c r="AR78" s="342" t="str">
        <f t="shared" si="31"/>
        <v/>
      </c>
      <c r="AS78" s="339" t="str">
        <f t="shared" si="32"/>
        <v/>
      </c>
      <c r="AT78" s="340" t="str">
        <f t="shared" si="33"/>
        <v/>
      </c>
      <c r="AU78" s="342" t="str">
        <f t="shared" si="34"/>
        <v/>
      </c>
      <c r="AV78" s="339" t="str">
        <f t="shared" si="35"/>
        <v/>
      </c>
      <c r="AW78" s="340" t="str">
        <f t="shared" si="36"/>
        <v/>
      </c>
      <c r="AX78" s="343"/>
      <c r="AY78" s="340" t="str">
        <f t="shared" si="37"/>
        <v/>
      </c>
      <c r="AZ78" s="340" t="str">
        <f t="shared" si="38"/>
        <v/>
      </c>
      <c r="BA78" s="344" t="str">
        <f t="shared" si="39"/>
        <v/>
      </c>
      <c r="BB78" s="345" t="str">
        <f t="shared" si="40"/>
        <v/>
      </c>
      <c r="BC78" s="346" t="str">
        <f t="shared" si="41"/>
        <v/>
      </c>
      <c r="BD78" s="344" t="str">
        <f t="shared" si="42"/>
        <v/>
      </c>
      <c r="BE78" s="345" t="str">
        <f t="shared" si="43"/>
        <v/>
      </c>
      <c r="BF78" s="346" t="str">
        <f t="shared" si="44"/>
        <v/>
      </c>
      <c r="BG78" s="344" t="str">
        <f t="shared" si="45"/>
        <v/>
      </c>
      <c r="BH78" s="347" t="str">
        <f t="shared" si="46"/>
        <v/>
      </c>
      <c r="BI78" s="348" t="str">
        <f t="shared" si="47"/>
        <v/>
      </c>
      <c r="BJ78" s="348" t="str">
        <f t="shared" si="48"/>
        <v/>
      </c>
      <c r="BK78" s="486" t="str">
        <f t="shared" si="49"/>
        <v/>
      </c>
      <c r="BL78" s="349" t="str">
        <f t="shared" si="56"/>
        <v/>
      </c>
      <c r="BM78" s="135" t="str">
        <f t="shared" si="57"/>
        <v/>
      </c>
      <c r="BN78" s="136" t="str">
        <f t="shared" si="58"/>
        <v/>
      </c>
      <c r="BO78" s="137" t="str">
        <f t="shared" si="59"/>
        <v/>
      </c>
      <c r="BP78" s="135" t="str">
        <f t="shared" si="60"/>
        <v/>
      </c>
      <c r="BQ78" s="136" t="str">
        <f t="shared" si="61"/>
        <v/>
      </c>
      <c r="BR78" s="137" t="str">
        <f t="shared" si="62"/>
        <v/>
      </c>
      <c r="BS78" s="135" t="str">
        <f t="shared" si="63"/>
        <v/>
      </c>
      <c r="BT78" s="140" t="str">
        <f t="shared" si="64"/>
        <v/>
      </c>
      <c r="BU78" s="348" t="str">
        <f t="shared" si="50"/>
        <v/>
      </c>
      <c r="BV78" s="348" t="str">
        <f t="shared" si="51"/>
        <v/>
      </c>
      <c r="BW78" s="348" t="str">
        <f t="shared" si="52"/>
        <v/>
      </c>
      <c r="BX78" s="350" t="str">
        <f t="shared" si="53"/>
        <v/>
      </c>
      <c r="BY78" s="351" t="str">
        <f t="shared" si="54"/>
        <v/>
      </c>
    </row>
    <row r="79" spans="1:77" s="5" customFormat="1" ht="15.6" x14ac:dyDescent="0.3">
      <c r="A79" s="141">
        <v>58</v>
      </c>
      <c r="B79" s="333"/>
      <c r="C79" s="22"/>
      <c r="D79" s="754"/>
      <c r="E79" s="756"/>
      <c r="F79" s="758"/>
      <c r="G79" s="49"/>
      <c r="H79" s="334"/>
      <c r="I79" s="334"/>
      <c r="J79" s="335"/>
      <c r="K79" s="336"/>
      <c r="L79" s="38" t="str">
        <f t="shared" si="0"/>
        <v/>
      </c>
      <c r="M79" s="38" t="str">
        <f t="shared" si="1"/>
        <v/>
      </c>
      <c r="N79" s="38" t="str">
        <f t="shared" si="2"/>
        <v/>
      </c>
      <c r="O79" s="39" t="str">
        <f t="shared" si="3"/>
        <v/>
      </c>
      <c r="P79" s="40" t="str">
        <f t="shared" si="55"/>
        <v/>
      </c>
      <c r="Q79" s="77" t="str">
        <f t="shared" si="4"/>
        <v/>
      </c>
      <c r="R79" s="337" t="str">
        <f t="shared" si="5"/>
        <v/>
      </c>
      <c r="S79" s="40" t="str">
        <f t="shared" si="6"/>
        <v/>
      </c>
      <c r="T79" s="77" t="str">
        <f t="shared" si="7"/>
        <v/>
      </c>
      <c r="U79" s="337" t="str">
        <f t="shared" si="8"/>
        <v/>
      </c>
      <c r="V79" s="40" t="str">
        <f t="shared" si="9"/>
        <v/>
      </c>
      <c r="W79" s="77" t="str">
        <f t="shared" si="10"/>
        <v/>
      </c>
      <c r="X79" s="41" t="str">
        <f t="shared" si="11"/>
        <v/>
      </c>
      <c r="Y79" s="41" t="str">
        <f t="shared" si="12"/>
        <v/>
      </c>
      <c r="Z79" s="41" t="str">
        <f t="shared" si="13"/>
        <v/>
      </c>
      <c r="AA79" s="42" t="str">
        <f t="shared" si="14"/>
        <v/>
      </c>
      <c r="AB79" s="338">
        <f t="shared" si="15"/>
        <v>0</v>
      </c>
      <c r="AC79" s="338" t="str">
        <f t="shared" si="16"/>
        <v/>
      </c>
      <c r="AD79" s="338" t="str">
        <f t="shared" si="17"/>
        <v/>
      </c>
      <c r="AE79" s="339" t="str">
        <f t="shared" si="18"/>
        <v/>
      </c>
      <c r="AF79" s="339" t="str">
        <f t="shared" si="19"/>
        <v/>
      </c>
      <c r="AG79" s="340" t="str">
        <f t="shared" si="20"/>
        <v/>
      </c>
      <c r="AH79" s="339" t="str">
        <f t="shared" si="21"/>
        <v/>
      </c>
      <c r="AI79" s="339" t="str">
        <f t="shared" si="22"/>
        <v/>
      </c>
      <c r="AJ79" s="340" t="str">
        <f t="shared" si="23"/>
        <v/>
      </c>
      <c r="AK79" s="339" t="str">
        <f t="shared" si="24"/>
        <v/>
      </c>
      <c r="AL79" s="339" t="str">
        <f t="shared" si="25"/>
        <v/>
      </c>
      <c r="AM79" s="340" t="str">
        <f t="shared" si="26"/>
        <v/>
      </c>
      <c r="AN79" s="341" t="str">
        <f t="shared" si="27"/>
        <v/>
      </c>
      <c r="AO79" s="342" t="str">
        <f t="shared" si="28"/>
        <v/>
      </c>
      <c r="AP79" s="339" t="str">
        <f t="shared" si="29"/>
        <v/>
      </c>
      <c r="AQ79" s="340" t="str">
        <f t="shared" si="30"/>
        <v/>
      </c>
      <c r="AR79" s="342" t="str">
        <f t="shared" si="31"/>
        <v/>
      </c>
      <c r="AS79" s="339" t="str">
        <f t="shared" si="32"/>
        <v/>
      </c>
      <c r="AT79" s="340" t="str">
        <f t="shared" si="33"/>
        <v/>
      </c>
      <c r="AU79" s="342" t="str">
        <f t="shared" si="34"/>
        <v/>
      </c>
      <c r="AV79" s="339" t="str">
        <f t="shared" si="35"/>
        <v/>
      </c>
      <c r="AW79" s="340" t="str">
        <f t="shared" si="36"/>
        <v/>
      </c>
      <c r="AX79" s="343"/>
      <c r="AY79" s="340" t="str">
        <f t="shared" si="37"/>
        <v/>
      </c>
      <c r="AZ79" s="340" t="str">
        <f t="shared" si="38"/>
        <v/>
      </c>
      <c r="BA79" s="344" t="str">
        <f t="shared" si="39"/>
        <v/>
      </c>
      <c r="BB79" s="345" t="str">
        <f t="shared" si="40"/>
        <v/>
      </c>
      <c r="BC79" s="346" t="str">
        <f t="shared" si="41"/>
        <v/>
      </c>
      <c r="BD79" s="344" t="str">
        <f t="shared" si="42"/>
        <v/>
      </c>
      <c r="BE79" s="345" t="str">
        <f t="shared" si="43"/>
        <v/>
      </c>
      <c r="BF79" s="346" t="str">
        <f t="shared" si="44"/>
        <v/>
      </c>
      <c r="BG79" s="344" t="str">
        <f t="shared" si="45"/>
        <v/>
      </c>
      <c r="BH79" s="347" t="str">
        <f t="shared" si="46"/>
        <v/>
      </c>
      <c r="BI79" s="348" t="str">
        <f t="shared" si="47"/>
        <v/>
      </c>
      <c r="BJ79" s="348" t="str">
        <f t="shared" si="48"/>
        <v/>
      </c>
      <c r="BK79" s="486" t="str">
        <f t="shared" si="49"/>
        <v/>
      </c>
      <c r="BL79" s="349" t="str">
        <f t="shared" si="56"/>
        <v/>
      </c>
      <c r="BM79" s="135" t="str">
        <f t="shared" si="57"/>
        <v/>
      </c>
      <c r="BN79" s="136" t="str">
        <f t="shared" si="58"/>
        <v/>
      </c>
      <c r="BO79" s="137" t="str">
        <f t="shared" si="59"/>
        <v/>
      </c>
      <c r="BP79" s="135" t="str">
        <f t="shared" si="60"/>
        <v/>
      </c>
      <c r="BQ79" s="136" t="str">
        <f t="shared" si="61"/>
        <v/>
      </c>
      <c r="BR79" s="137" t="str">
        <f t="shared" si="62"/>
        <v/>
      </c>
      <c r="BS79" s="135" t="str">
        <f t="shared" si="63"/>
        <v/>
      </c>
      <c r="BT79" s="140" t="str">
        <f t="shared" si="64"/>
        <v/>
      </c>
      <c r="BU79" s="348" t="str">
        <f t="shared" si="50"/>
        <v/>
      </c>
      <c r="BV79" s="348" t="str">
        <f t="shared" si="51"/>
        <v/>
      </c>
      <c r="BW79" s="348" t="str">
        <f t="shared" si="52"/>
        <v/>
      </c>
      <c r="BX79" s="350" t="str">
        <f t="shared" si="53"/>
        <v/>
      </c>
      <c r="BY79" s="351" t="str">
        <f t="shared" si="54"/>
        <v/>
      </c>
    </row>
    <row r="80" spans="1:77" s="5" customFormat="1" ht="15.6" x14ac:dyDescent="0.3">
      <c r="A80" s="141">
        <v>59</v>
      </c>
      <c r="B80" s="333"/>
      <c r="C80" s="22"/>
      <c r="D80" s="754"/>
      <c r="E80" s="756"/>
      <c r="F80" s="758"/>
      <c r="G80" s="49"/>
      <c r="H80" s="334"/>
      <c r="I80" s="334"/>
      <c r="J80" s="335"/>
      <c r="K80" s="336"/>
      <c r="L80" s="38" t="str">
        <f t="shared" si="0"/>
        <v/>
      </c>
      <c r="M80" s="38" t="str">
        <f t="shared" si="1"/>
        <v/>
      </c>
      <c r="N80" s="38" t="str">
        <f t="shared" si="2"/>
        <v/>
      </c>
      <c r="O80" s="39" t="str">
        <f t="shared" si="3"/>
        <v/>
      </c>
      <c r="P80" s="40" t="str">
        <f t="shared" si="55"/>
        <v/>
      </c>
      <c r="Q80" s="77" t="str">
        <f t="shared" si="4"/>
        <v/>
      </c>
      <c r="R80" s="337" t="str">
        <f t="shared" si="5"/>
        <v/>
      </c>
      <c r="S80" s="40" t="str">
        <f t="shared" si="6"/>
        <v/>
      </c>
      <c r="T80" s="77" t="str">
        <f t="shared" si="7"/>
        <v/>
      </c>
      <c r="U80" s="337" t="str">
        <f t="shared" si="8"/>
        <v/>
      </c>
      <c r="V80" s="40" t="str">
        <f t="shared" si="9"/>
        <v/>
      </c>
      <c r="W80" s="77" t="str">
        <f t="shared" si="10"/>
        <v/>
      </c>
      <c r="X80" s="41" t="str">
        <f t="shared" si="11"/>
        <v/>
      </c>
      <c r="Y80" s="41" t="str">
        <f t="shared" si="12"/>
        <v/>
      </c>
      <c r="Z80" s="41" t="str">
        <f t="shared" si="13"/>
        <v/>
      </c>
      <c r="AA80" s="42" t="str">
        <f t="shared" si="14"/>
        <v/>
      </c>
      <c r="AB80" s="338">
        <f t="shared" si="15"/>
        <v>0</v>
      </c>
      <c r="AC80" s="338" t="str">
        <f t="shared" si="16"/>
        <v/>
      </c>
      <c r="AD80" s="338" t="str">
        <f t="shared" si="17"/>
        <v/>
      </c>
      <c r="AE80" s="339" t="str">
        <f t="shared" si="18"/>
        <v/>
      </c>
      <c r="AF80" s="339" t="str">
        <f t="shared" si="19"/>
        <v/>
      </c>
      <c r="AG80" s="340" t="str">
        <f t="shared" si="20"/>
        <v/>
      </c>
      <c r="AH80" s="339" t="str">
        <f t="shared" si="21"/>
        <v/>
      </c>
      <c r="AI80" s="339" t="str">
        <f t="shared" si="22"/>
        <v/>
      </c>
      <c r="AJ80" s="340" t="str">
        <f t="shared" si="23"/>
        <v/>
      </c>
      <c r="AK80" s="339" t="str">
        <f t="shared" si="24"/>
        <v/>
      </c>
      <c r="AL80" s="339" t="str">
        <f t="shared" si="25"/>
        <v/>
      </c>
      <c r="AM80" s="340" t="str">
        <f t="shared" si="26"/>
        <v/>
      </c>
      <c r="AN80" s="341" t="str">
        <f t="shared" si="27"/>
        <v/>
      </c>
      <c r="AO80" s="342" t="str">
        <f t="shared" si="28"/>
        <v/>
      </c>
      <c r="AP80" s="339" t="str">
        <f t="shared" si="29"/>
        <v/>
      </c>
      <c r="AQ80" s="340" t="str">
        <f t="shared" si="30"/>
        <v/>
      </c>
      <c r="AR80" s="342" t="str">
        <f t="shared" si="31"/>
        <v/>
      </c>
      <c r="AS80" s="339" t="str">
        <f t="shared" si="32"/>
        <v/>
      </c>
      <c r="AT80" s="340" t="str">
        <f t="shared" si="33"/>
        <v/>
      </c>
      <c r="AU80" s="342" t="str">
        <f t="shared" si="34"/>
        <v/>
      </c>
      <c r="AV80" s="339" t="str">
        <f t="shared" si="35"/>
        <v/>
      </c>
      <c r="AW80" s="340" t="str">
        <f t="shared" si="36"/>
        <v/>
      </c>
      <c r="AX80" s="343"/>
      <c r="AY80" s="340" t="str">
        <f t="shared" si="37"/>
        <v/>
      </c>
      <c r="AZ80" s="340" t="str">
        <f t="shared" si="38"/>
        <v/>
      </c>
      <c r="BA80" s="344" t="str">
        <f t="shared" si="39"/>
        <v/>
      </c>
      <c r="BB80" s="345" t="str">
        <f t="shared" si="40"/>
        <v/>
      </c>
      <c r="BC80" s="346" t="str">
        <f t="shared" si="41"/>
        <v/>
      </c>
      <c r="BD80" s="344" t="str">
        <f t="shared" si="42"/>
        <v/>
      </c>
      <c r="BE80" s="345" t="str">
        <f t="shared" si="43"/>
        <v/>
      </c>
      <c r="BF80" s="346" t="str">
        <f t="shared" si="44"/>
        <v/>
      </c>
      <c r="BG80" s="344" t="str">
        <f t="shared" si="45"/>
        <v/>
      </c>
      <c r="BH80" s="347" t="str">
        <f t="shared" si="46"/>
        <v/>
      </c>
      <c r="BI80" s="348" t="str">
        <f t="shared" si="47"/>
        <v/>
      </c>
      <c r="BJ80" s="348" t="str">
        <f t="shared" si="48"/>
        <v/>
      </c>
      <c r="BK80" s="486" t="str">
        <f t="shared" si="49"/>
        <v/>
      </c>
      <c r="BL80" s="349" t="str">
        <f t="shared" si="56"/>
        <v/>
      </c>
      <c r="BM80" s="135" t="str">
        <f t="shared" si="57"/>
        <v/>
      </c>
      <c r="BN80" s="136" t="str">
        <f t="shared" si="58"/>
        <v/>
      </c>
      <c r="BO80" s="137" t="str">
        <f t="shared" si="59"/>
        <v/>
      </c>
      <c r="BP80" s="135" t="str">
        <f t="shared" si="60"/>
        <v/>
      </c>
      <c r="BQ80" s="136" t="str">
        <f t="shared" si="61"/>
        <v/>
      </c>
      <c r="BR80" s="137" t="str">
        <f t="shared" si="62"/>
        <v/>
      </c>
      <c r="BS80" s="135" t="str">
        <f t="shared" si="63"/>
        <v/>
      </c>
      <c r="BT80" s="140" t="str">
        <f t="shared" si="64"/>
        <v/>
      </c>
      <c r="BU80" s="348" t="str">
        <f t="shared" si="50"/>
        <v/>
      </c>
      <c r="BV80" s="348" t="str">
        <f t="shared" si="51"/>
        <v/>
      </c>
      <c r="BW80" s="348" t="str">
        <f t="shared" si="52"/>
        <v/>
      </c>
      <c r="BX80" s="350" t="str">
        <f t="shared" si="53"/>
        <v/>
      </c>
      <c r="BY80" s="351" t="str">
        <f t="shared" si="54"/>
        <v/>
      </c>
    </row>
    <row r="81" spans="1:77" s="5" customFormat="1" ht="15.6" x14ac:dyDescent="0.3">
      <c r="A81" s="141">
        <v>60</v>
      </c>
      <c r="B81" s="333"/>
      <c r="C81" s="22"/>
      <c r="D81" s="754"/>
      <c r="E81" s="756"/>
      <c r="F81" s="758"/>
      <c r="G81" s="49"/>
      <c r="H81" s="334"/>
      <c r="I81" s="334"/>
      <c r="J81" s="335"/>
      <c r="K81" s="336"/>
      <c r="L81" s="38" t="str">
        <f t="shared" si="0"/>
        <v/>
      </c>
      <c r="M81" s="38" t="str">
        <f t="shared" si="1"/>
        <v/>
      </c>
      <c r="N81" s="38" t="str">
        <f t="shared" si="2"/>
        <v/>
      </c>
      <c r="O81" s="39" t="str">
        <f t="shared" si="3"/>
        <v/>
      </c>
      <c r="P81" s="40" t="str">
        <f t="shared" si="55"/>
        <v/>
      </c>
      <c r="Q81" s="77" t="str">
        <f t="shared" si="4"/>
        <v/>
      </c>
      <c r="R81" s="337" t="str">
        <f t="shared" si="5"/>
        <v/>
      </c>
      <c r="S81" s="40" t="str">
        <f t="shared" si="6"/>
        <v/>
      </c>
      <c r="T81" s="77" t="str">
        <f t="shared" si="7"/>
        <v/>
      </c>
      <c r="U81" s="337" t="str">
        <f t="shared" si="8"/>
        <v/>
      </c>
      <c r="V81" s="40" t="str">
        <f t="shared" si="9"/>
        <v/>
      </c>
      <c r="W81" s="77" t="str">
        <f t="shared" si="10"/>
        <v/>
      </c>
      <c r="X81" s="41" t="str">
        <f t="shared" si="11"/>
        <v/>
      </c>
      <c r="Y81" s="41" t="str">
        <f t="shared" si="12"/>
        <v/>
      </c>
      <c r="Z81" s="41" t="str">
        <f t="shared" si="13"/>
        <v/>
      </c>
      <c r="AA81" s="42" t="str">
        <f t="shared" si="14"/>
        <v/>
      </c>
      <c r="AB81" s="338">
        <f t="shared" si="15"/>
        <v>0</v>
      </c>
      <c r="AC81" s="338" t="str">
        <f t="shared" si="16"/>
        <v/>
      </c>
      <c r="AD81" s="338" t="str">
        <f t="shared" si="17"/>
        <v/>
      </c>
      <c r="AE81" s="339" t="str">
        <f t="shared" si="18"/>
        <v/>
      </c>
      <c r="AF81" s="339" t="str">
        <f t="shared" si="19"/>
        <v/>
      </c>
      <c r="AG81" s="340" t="str">
        <f t="shared" si="20"/>
        <v/>
      </c>
      <c r="AH81" s="339" t="str">
        <f t="shared" si="21"/>
        <v/>
      </c>
      <c r="AI81" s="339" t="str">
        <f t="shared" si="22"/>
        <v/>
      </c>
      <c r="AJ81" s="340" t="str">
        <f t="shared" si="23"/>
        <v/>
      </c>
      <c r="AK81" s="339" t="str">
        <f t="shared" si="24"/>
        <v/>
      </c>
      <c r="AL81" s="339" t="str">
        <f t="shared" si="25"/>
        <v/>
      </c>
      <c r="AM81" s="340" t="str">
        <f t="shared" si="26"/>
        <v/>
      </c>
      <c r="AN81" s="341" t="str">
        <f t="shared" si="27"/>
        <v/>
      </c>
      <c r="AO81" s="342" t="str">
        <f t="shared" si="28"/>
        <v/>
      </c>
      <c r="AP81" s="339" t="str">
        <f t="shared" si="29"/>
        <v/>
      </c>
      <c r="AQ81" s="340" t="str">
        <f t="shared" si="30"/>
        <v/>
      </c>
      <c r="AR81" s="342" t="str">
        <f t="shared" si="31"/>
        <v/>
      </c>
      <c r="AS81" s="339" t="str">
        <f t="shared" si="32"/>
        <v/>
      </c>
      <c r="AT81" s="340" t="str">
        <f t="shared" si="33"/>
        <v/>
      </c>
      <c r="AU81" s="342" t="str">
        <f t="shared" si="34"/>
        <v/>
      </c>
      <c r="AV81" s="339" t="str">
        <f t="shared" si="35"/>
        <v/>
      </c>
      <c r="AW81" s="340" t="str">
        <f t="shared" si="36"/>
        <v/>
      </c>
      <c r="AX81" s="343"/>
      <c r="AY81" s="340" t="str">
        <f t="shared" si="37"/>
        <v/>
      </c>
      <c r="AZ81" s="340" t="str">
        <f t="shared" si="38"/>
        <v/>
      </c>
      <c r="BA81" s="344" t="str">
        <f t="shared" si="39"/>
        <v/>
      </c>
      <c r="BB81" s="345" t="str">
        <f t="shared" si="40"/>
        <v/>
      </c>
      <c r="BC81" s="346" t="str">
        <f t="shared" si="41"/>
        <v/>
      </c>
      <c r="BD81" s="344" t="str">
        <f t="shared" si="42"/>
        <v/>
      </c>
      <c r="BE81" s="345" t="str">
        <f t="shared" si="43"/>
        <v/>
      </c>
      <c r="BF81" s="346" t="str">
        <f t="shared" si="44"/>
        <v/>
      </c>
      <c r="BG81" s="344" t="str">
        <f t="shared" si="45"/>
        <v/>
      </c>
      <c r="BH81" s="347" t="str">
        <f t="shared" si="46"/>
        <v/>
      </c>
      <c r="BI81" s="348" t="str">
        <f t="shared" si="47"/>
        <v/>
      </c>
      <c r="BJ81" s="348" t="str">
        <f t="shared" si="48"/>
        <v/>
      </c>
      <c r="BK81" s="486" t="str">
        <f t="shared" si="49"/>
        <v/>
      </c>
      <c r="BL81" s="349" t="str">
        <f t="shared" si="56"/>
        <v/>
      </c>
      <c r="BM81" s="135" t="str">
        <f t="shared" si="57"/>
        <v/>
      </c>
      <c r="BN81" s="136" t="str">
        <f t="shared" si="58"/>
        <v/>
      </c>
      <c r="BO81" s="137" t="str">
        <f t="shared" si="59"/>
        <v/>
      </c>
      <c r="BP81" s="135" t="str">
        <f t="shared" si="60"/>
        <v/>
      </c>
      <c r="BQ81" s="136" t="str">
        <f t="shared" si="61"/>
        <v/>
      </c>
      <c r="BR81" s="137" t="str">
        <f t="shared" si="62"/>
        <v/>
      </c>
      <c r="BS81" s="135" t="str">
        <f t="shared" si="63"/>
        <v/>
      </c>
      <c r="BT81" s="140" t="str">
        <f t="shared" si="64"/>
        <v/>
      </c>
      <c r="BU81" s="348" t="str">
        <f t="shared" si="50"/>
        <v/>
      </c>
      <c r="BV81" s="348" t="str">
        <f t="shared" si="51"/>
        <v/>
      </c>
      <c r="BW81" s="348" t="str">
        <f t="shared" si="52"/>
        <v/>
      </c>
      <c r="BX81" s="350" t="str">
        <f t="shared" si="53"/>
        <v/>
      </c>
      <c r="BY81" s="351" t="str">
        <f t="shared" si="54"/>
        <v/>
      </c>
    </row>
    <row r="82" spans="1:77" s="5" customFormat="1" ht="15.6" x14ac:dyDescent="0.3">
      <c r="A82" s="141">
        <v>61</v>
      </c>
      <c r="B82" s="333"/>
      <c r="C82" s="22"/>
      <c r="D82" s="754"/>
      <c r="E82" s="756"/>
      <c r="F82" s="758"/>
      <c r="G82" s="49"/>
      <c r="H82" s="334"/>
      <c r="I82" s="334"/>
      <c r="J82" s="335"/>
      <c r="K82" s="336"/>
      <c r="L82" s="38" t="str">
        <f t="shared" si="0"/>
        <v/>
      </c>
      <c r="M82" s="38" t="str">
        <f t="shared" si="1"/>
        <v/>
      </c>
      <c r="N82" s="38" t="str">
        <f t="shared" si="2"/>
        <v/>
      </c>
      <c r="O82" s="39" t="str">
        <f t="shared" si="3"/>
        <v/>
      </c>
      <c r="P82" s="40" t="str">
        <f t="shared" si="55"/>
        <v/>
      </c>
      <c r="Q82" s="77" t="str">
        <f t="shared" si="4"/>
        <v/>
      </c>
      <c r="R82" s="337" t="str">
        <f t="shared" si="5"/>
        <v/>
      </c>
      <c r="S82" s="40" t="str">
        <f t="shared" si="6"/>
        <v/>
      </c>
      <c r="T82" s="77" t="str">
        <f t="shared" si="7"/>
        <v/>
      </c>
      <c r="U82" s="337" t="str">
        <f t="shared" si="8"/>
        <v/>
      </c>
      <c r="V82" s="40" t="str">
        <f t="shared" si="9"/>
        <v/>
      </c>
      <c r="W82" s="77" t="str">
        <f t="shared" si="10"/>
        <v/>
      </c>
      <c r="X82" s="41" t="str">
        <f t="shared" si="11"/>
        <v/>
      </c>
      <c r="Y82" s="41" t="str">
        <f t="shared" si="12"/>
        <v/>
      </c>
      <c r="Z82" s="41" t="str">
        <f t="shared" si="13"/>
        <v/>
      </c>
      <c r="AA82" s="42" t="str">
        <f t="shared" si="14"/>
        <v/>
      </c>
      <c r="AB82" s="338">
        <f t="shared" si="15"/>
        <v>0</v>
      </c>
      <c r="AC82" s="338" t="str">
        <f t="shared" si="16"/>
        <v/>
      </c>
      <c r="AD82" s="338" t="str">
        <f t="shared" si="17"/>
        <v/>
      </c>
      <c r="AE82" s="339" t="str">
        <f t="shared" si="18"/>
        <v/>
      </c>
      <c r="AF82" s="339" t="str">
        <f t="shared" si="19"/>
        <v/>
      </c>
      <c r="AG82" s="340" t="str">
        <f t="shared" si="20"/>
        <v/>
      </c>
      <c r="AH82" s="339" t="str">
        <f t="shared" si="21"/>
        <v/>
      </c>
      <c r="AI82" s="339" t="str">
        <f t="shared" si="22"/>
        <v/>
      </c>
      <c r="AJ82" s="340" t="str">
        <f t="shared" si="23"/>
        <v/>
      </c>
      <c r="AK82" s="339" t="str">
        <f t="shared" si="24"/>
        <v/>
      </c>
      <c r="AL82" s="339" t="str">
        <f t="shared" si="25"/>
        <v/>
      </c>
      <c r="AM82" s="340" t="str">
        <f t="shared" si="26"/>
        <v/>
      </c>
      <c r="AN82" s="341" t="str">
        <f t="shared" si="27"/>
        <v/>
      </c>
      <c r="AO82" s="342" t="str">
        <f t="shared" si="28"/>
        <v/>
      </c>
      <c r="AP82" s="339" t="str">
        <f t="shared" si="29"/>
        <v/>
      </c>
      <c r="AQ82" s="340" t="str">
        <f t="shared" si="30"/>
        <v/>
      </c>
      <c r="AR82" s="342" t="str">
        <f t="shared" si="31"/>
        <v/>
      </c>
      <c r="AS82" s="339" t="str">
        <f t="shared" si="32"/>
        <v/>
      </c>
      <c r="AT82" s="340" t="str">
        <f t="shared" si="33"/>
        <v/>
      </c>
      <c r="AU82" s="342" t="str">
        <f t="shared" si="34"/>
        <v/>
      </c>
      <c r="AV82" s="339" t="str">
        <f t="shared" si="35"/>
        <v/>
      </c>
      <c r="AW82" s="340" t="str">
        <f t="shared" si="36"/>
        <v/>
      </c>
      <c r="AX82" s="343"/>
      <c r="AY82" s="340" t="str">
        <f t="shared" si="37"/>
        <v/>
      </c>
      <c r="AZ82" s="340" t="str">
        <f t="shared" si="38"/>
        <v/>
      </c>
      <c r="BA82" s="344" t="str">
        <f t="shared" si="39"/>
        <v/>
      </c>
      <c r="BB82" s="345" t="str">
        <f t="shared" si="40"/>
        <v/>
      </c>
      <c r="BC82" s="346" t="str">
        <f t="shared" si="41"/>
        <v/>
      </c>
      <c r="BD82" s="344" t="str">
        <f t="shared" si="42"/>
        <v/>
      </c>
      <c r="BE82" s="345" t="str">
        <f t="shared" si="43"/>
        <v/>
      </c>
      <c r="BF82" s="346" t="str">
        <f t="shared" si="44"/>
        <v/>
      </c>
      <c r="BG82" s="344" t="str">
        <f t="shared" si="45"/>
        <v/>
      </c>
      <c r="BH82" s="347" t="str">
        <f t="shared" si="46"/>
        <v/>
      </c>
      <c r="BI82" s="348" t="str">
        <f t="shared" si="47"/>
        <v/>
      </c>
      <c r="BJ82" s="348" t="str">
        <f t="shared" si="48"/>
        <v/>
      </c>
      <c r="BK82" s="486" t="str">
        <f t="shared" si="49"/>
        <v/>
      </c>
      <c r="BL82" s="349" t="str">
        <f t="shared" si="56"/>
        <v/>
      </c>
      <c r="BM82" s="135" t="str">
        <f t="shared" si="57"/>
        <v/>
      </c>
      <c r="BN82" s="136" t="str">
        <f t="shared" si="58"/>
        <v/>
      </c>
      <c r="BO82" s="137" t="str">
        <f t="shared" si="59"/>
        <v/>
      </c>
      <c r="BP82" s="135" t="str">
        <f t="shared" si="60"/>
        <v/>
      </c>
      <c r="BQ82" s="136" t="str">
        <f t="shared" si="61"/>
        <v/>
      </c>
      <c r="BR82" s="137" t="str">
        <f t="shared" si="62"/>
        <v/>
      </c>
      <c r="BS82" s="135" t="str">
        <f t="shared" si="63"/>
        <v/>
      </c>
      <c r="BT82" s="140" t="str">
        <f t="shared" si="64"/>
        <v/>
      </c>
      <c r="BU82" s="348" t="str">
        <f t="shared" si="50"/>
        <v/>
      </c>
      <c r="BV82" s="348" t="str">
        <f t="shared" si="51"/>
        <v/>
      </c>
      <c r="BW82" s="348" t="str">
        <f t="shared" si="52"/>
        <v/>
      </c>
      <c r="BX82" s="350" t="str">
        <f t="shared" si="53"/>
        <v/>
      </c>
      <c r="BY82" s="351" t="str">
        <f t="shared" si="54"/>
        <v/>
      </c>
    </row>
    <row r="83" spans="1:77" s="5" customFormat="1" ht="15.6" x14ac:dyDescent="0.3">
      <c r="A83" s="141">
        <v>62</v>
      </c>
      <c r="B83" s="333"/>
      <c r="C83" s="22"/>
      <c r="D83" s="754"/>
      <c r="E83" s="756"/>
      <c r="F83" s="758"/>
      <c r="G83" s="49"/>
      <c r="H83" s="334"/>
      <c r="I83" s="334"/>
      <c r="J83" s="335"/>
      <c r="K83" s="336"/>
      <c r="L83" s="38" t="str">
        <f t="shared" si="0"/>
        <v/>
      </c>
      <c r="M83" s="38" t="str">
        <f t="shared" si="1"/>
        <v/>
      </c>
      <c r="N83" s="38" t="str">
        <f t="shared" si="2"/>
        <v/>
      </c>
      <c r="O83" s="39" t="str">
        <f t="shared" si="3"/>
        <v/>
      </c>
      <c r="P83" s="40" t="str">
        <f t="shared" si="55"/>
        <v/>
      </c>
      <c r="Q83" s="77" t="str">
        <f t="shared" si="4"/>
        <v/>
      </c>
      <c r="R83" s="337" t="str">
        <f t="shared" si="5"/>
        <v/>
      </c>
      <c r="S83" s="40" t="str">
        <f t="shared" si="6"/>
        <v/>
      </c>
      <c r="T83" s="77" t="str">
        <f t="shared" si="7"/>
        <v/>
      </c>
      <c r="U83" s="337" t="str">
        <f t="shared" si="8"/>
        <v/>
      </c>
      <c r="V83" s="40" t="str">
        <f t="shared" si="9"/>
        <v/>
      </c>
      <c r="W83" s="77" t="str">
        <f t="shared" si="10"/>
        <v/>
      </c>
      <c r="X83" s="41" t="str">
        <f t="shared" si="11"/>
        <v/>
      </c>
      <c r="Y83" s="41" t="str">
        <f t="shared" si="12"/>
        <v/>
      </c>
      <c r="Z83" s="41" t="str">
        <f t="shared" si="13"/>
        <v/>
      </c>
      <c r="AA83" s="42" t="str">
        <f t="shared" si="14"/>
        <v/>
      </c>
      <c r="AB83" s="338">
        <f t="shared" si="15"/>
        <v>0</v>
      </c>
      <c r="AC83" s="338" t="str">
        <f t="shared" si="16"/>
        <v/>
      </c>
      <c r="AD83" s="338" t="str">
        <f t="shared" si="17"/>
        <v/>
      </c>
      <c r="AE83" s="339" t="str">
        <f t="shared" si="18"/>
        <v/>
      </c>
      <c r="AF83" s="339" t="str">
        <f t="shared" si="19"/>
        <v/>
      </c>
      <c r="AG83" s="340" t="str">
        <f t="shared" si="20"/>
        <v/>
      </c>
      <c r="AH83" s="339" t="str">
        <f t="shared" si="21"/>
        <v/>
      </c>
      <c r="AI83" s="339" t="str">
        <f t="shared" si="22"/>
        <v/>
      </c>
      <c r="AJ83" s="340" t="str">
        <f t="shared" si="23"/>
        <v/>
      </c>
      <c r="AK83" s="339" t="str">
        <f t="shared" si="24"/>
        <v/>
      </c>
      <c r="AL83" s="339" t="str">
        <f t="shared" si="25"/>
        <v/>
      </c>
      <c r="AM83" s="340" t="str">
        <f t="shared" si="26"/>
        <v/>
      </c>
      <c r="AN83" s="341" t="str">
        <f t="shared" si="27"/>
        <v/>
      </c>
      <c r="AO83" s="342" t="str">
        <f t="shared" si="28"/>
        <v/>
      </c>
      <c r="AP83" s="339" t="str">
        <f t="shared" si="29"/>
        <v/>
      </c>
      <c r="AQ83" s="340" t="str">
        <f t="shared" si="30"/>
        <v/>
      </c>
      <c r="AR83" s="342" t="str">
        <f t="shared" si="31"/>
        <v/>
      </c>
      <c r="AS83" s="339" t="str">
        <f t="shared" si="32"/>
        <v/>
      </c>
      <c r="AT83" s="340" t="str">
        <f t="shared" si="33"/>
        <v/>
      </c>
      <c r="AU83" s="342" t="str">
        <f t="shared" si="34"/>
        <v/>
      </c>
      <c r="AV83" s="339" t="str">
        <f t="shared" si="35"/>
        <v/>
      </c>
      <c r="AW83" s="340" t="str">
        <f t="shared" si="36"/>
        <v/>
      </c>
      <c r="AX83" s="343"/>
      <c r="AY83" s="340" t="str">
        <f t="shared" si="37"/>
        <v/>
      </c>
      <c r="AZ83" s="340" t="str">
        <f t="shared" si="38"/>
        <v/>
      </c>
      <c r="BA83" s="344" t="str">
        <f t="shared" si="39"/>
        <v/>
      </c>
      <c r="BB83" s="345" t="str">
        <f t="shared" si="40"/>
        <v/>
      </c>
      <c r="BC83" s="346" t="str">
        <f t="shared" si="41"/>
        <v/>
      </c>
      <c r="BD83" s="344" t="str">
        <f t="shared" si="42"/>
        <v/>
      </c>
      <c r="BE83" s="345" t="str">
        <f t="shared" si="43"/>
        <v/>
      </c>
      <c r="BF83" s="346" t="str">
        <f t="shared" si="44"/>
        <v/>
      </c>
      <c r="BG83" s="344" t="str">
        <f t="shared" si="45"/>
        <v/>
      </c>
      <c r="BH83" s="347" t="str">
        <f t="shared" si="46"/>
        <v/>
      </c>
      <c r="BI83" s="348" t="str">
        <f t="shared" si="47"/>
        <v/>
      </c>
      <c r="BJ83" s="348" t="str">
        <f t="shared" si="48"/>
        <v/>
      </c>
      <c r="BK83" s="486" t="str">
        <f t="shared" si="49"/>
        <v/>
      </c>
      <c r="BL83" s="349" t="str">
        <f t="shared" si="56"/>
        <v/>
      </c>
      <c r="BM83" s="135" t="str">
        <f t="shared" si="57"/>
        <v/>
      </c>
      <c r="BN83" s="136" t="str">
        <f t="shared" si="58"/>
        <v/>
      </c>
      <c r="BO83" s="137" t="str">
        <f t="shared" si="59"/>
        <v/>
      </c>
      <c r="BP83" s="135" t="str">
        <f t="shared" si="60"/>
        <v/>
      </c>
      <c r="BQ83" s="136" t="str">
        <f t="shared" si="61"/>
        <v/>
      </c>
      <c r="BR83" s="137" t="str">
        <f t="shared" si="62"/>
        <v/>
      </c>
      <c r="BS83" s="135" t="str">
        <f t="shared" si="63"/>
        <v/>
      </c>
      <c r="BT83" s="140" t="str">
        <f t="shared" si="64"/>
        <v/>
      </c>
      <c r="BU83" s="348" t="str">
        <f t="shared" si="50"/>
        <v/>
      </c>
      <c r="BV83" s="348" t="str">
        <f t="shared" si="51"/>
        <v/>
      </c>
      <c r="BW83" s="348" t="str">
        <f t="shared" si="52"/>
        <v/>
      </c>
      <c r="BX83" s="350" t="str">
        <f t="shared" si="53"/>
        <v/>
      </c>
      <c r="BY83" s="351" t="str">
        <f t="shared" si="54"/>
        <v/>
      </c>
    </row>
    <row r="84" spans="1:77" s="5" customFormat="1" ht="15.6" x14ac:dyDescent="0.3">
      <c r="A84" s="141">
        <v>63</v>
      </c>
      <c r="B84" s="333"/>
      <c r="C84" s="22"/>
      <c r="D84" s="754"/>
      <c r="E84" s="756"/>
      <c r="F84" s="758"/>
      <c r="G84" s="49"/>
      <c r="H84" s="334"/>
      <c r="I84" s="334"/>
      <c r="J84" s="335"/>
      <c r="K84" s="336"/>
      <c r="L84" s="38" t="str">
        <f t="shared" si="0"/>
        <v/>
      </c>
      <c r="M84" s="38" t="str">
        <f t="shared" si="1"/>
        <v/>
      </c>
      <c r="N84" s="38" t="str">
        <f t="shared" si="2"/>
        <v/>
      </c>
      <c r="O84" s="39" t="str">
        <f t="shared" si="3"/>
        <v/>
      </c>
      <c r="P84" s="40" t="str">
        <f t="shared" si="55"/>
        <v/>
      </c>
      <c r="Q84" s="77" t="str">
        <f t="shared" si="4"/>
        <v/>
      </c>
      <c r="R84" s="337" t="str">
        <f t="shared" si="5"/>
        <v/>
      </c>
      <c r="S84" s="40" t="str">
        <f t="shared" si="6"/>
        <v/>
      </c>
      <c r="T84" s="77" t="str">
        <f t="shared" si="7"/>
        <v/>
      </c>
      <c r="U84" s="337" t="str">
        <f t="shared" si="8"/>
        <v/>
      </c>
      <c r="V84" s="40" t="str">
        <f t="shared" si="9"/>
        <v/>
      </c>
      <c r="W84" s="77" t="str">
        <f t="shared" si="10"/>
        <v/>
      </c>
      <c r="X84" s="41" t="str">
        <f t="shared" si="11"/>
        <v/>
      </c>
      <c r="Y84" s="41" t="str">
        <f t="shared" si="12"/>
        <v/>
      </c>
      <c r="Z84" s="41" t="str">
        <f t="shared" si="13"/>
        <v/>
      </c>
      <c r="AA84" s="42" t="str">
        <f t="shared" si="14"/>
        <v/>
      </c>
      <c r="AB84" s="338">
        <f t="shared" si="15"/>
        <v>0</v>
      </c>
      <c r="AC84" s="338" t="str">
        <f t="shared" si="16"/>
        <v/>
      </c>
      <c r="AD84" s="338" t="str">
        <f t="shared" si="17"/>
        <v/>
      </c>
      <c r="AE84" s="339" t="str">
        <f t="shared" si="18"/>
        <v/>
      </c>
      <c r="AF84" s="339" t="str">
        <f t="shared" si="19"/>
        <v/>
      </c>
      <c r="AG84" s="340" t="str">
        <f t="shared" si="20"/>
        <v/>
      </c>
      <c r="AH84" s="339" t="str">
        <f t="shared" si="21"/>
        <v/>
      </c>
      <c r="AI84" s="339" t="str">
        <f t="shared" si="22"/>
        <v/>
      </c>
      <c r="AJ84" s="340" t="str">
        <f t="shared" si="23"/>
        <v/>
      </c>
      <c r="AK84" s="339" t="str">
        <f t="shared" si="24"/>
        <v/>
      </c>
      <c r="AL84" s="339" t="str">
        <f t="shared" si="25"/>
        <v/>
      </c>
      <c r="AM84" s="340" t="str">
        <f t="shared" si="26"/>
        <v/>
      </c>
      <c r="AN84" s="341" t="str">
        <f t="shared" si="27"/>
        <v/>
      </c>
      <c r="AO84" s="342" t="str">
        <f t="shared" si="28"/>
        <v/>
      </c>
      <c r="AP84" s="339" t="str">
        <f t="shared" si="29"/>
        <v/>
      </c>
      <c r="AQ84" s="340" t="str">
        <f t="shared" si="30"/>
        <v/>
      </c>
      <c r="AR84" s="342" t="str">
        <f t="shared" si="31"/>
        <v/>
      </c>
      <c r="AS84" s="339" t="str">
        <f t="shared" si="32"/>
        <v/>
      </c>
      <c r="AT84" s="340" t="str">
        <f t="shared" si="33"/>
        <v/>
      </c>
      <c r="AU84" s="342" t="str">
        <f t="shared" si="34"/>
        <v/>
      </c>
      <c r="AV84" s="339" t="str">
        <f t="shared" si="35"/>
        <v/>
      </c>
      <c r="AW84" s="340" t="str">
        <f t="shared" si="36"/>
        <v/>
      </c>
      <c r="AX84" s="343"/>
      <c r="AY84" s="340" t="str">
        <f t="shared" si="37"/>
        <v/>
      </c>
      <c r="AZ84" s="340" t="str">
        <f t="shared" si="38"/>
        <v/>
      </c>
      <c r="BA84" s="344" t="str">
        <f t="shared" si="39"/>
        <v/>
      </c>
      <c r="BB84" s="345" t="str">
        <f t="shared" si="40"/>
        <v/>
      </c>
      <c r="BC84" s="346" t="str">
        <f t="shared" si="41"/>
        <v/>
      </c>
      <c r="BD84" s="344" t="str">
        <f t="shared" si="42"/>
        <v/>
      </c>
      <c r="BE84" s="345" t="str">
        <f t="shared" si="43"/>
        <v/>
      </c>
      <c r="BF84" s="346" t="str">
        <f t="shared" si="44"/>
        <v/>
      </c>
      <c r="BG84" s="344" t="str">
        <f t="shared" si="45"/>
        <v/>
      </c>
      <c r="BH84" s="347" t="str">
        <f t="shared" si="46"/>
        <v/>
      </c>
      <c r="BI84" s="348" t="str">
        <f t="shared" si="47"/>
        <v/>
      </c>
      <c r="BJ84" s="348" t="str">
        <f t="shared" si="48"/>
        <v/>
      </c>
      <c r="BK84" s="486" t="str">
        <f t="shared" si="49"/>
        <v/>
      </c>
      <c r="BL84" s="349" t="str">
        <f t="shared" si="56"/>
        <v/>
      </c>
      <c r="BM84" s="135" t="str">
        <f t="shared" si="57"/>
        <v/>
      </c>
      <c r="BN84" s="136" t="str">
        <f t="shared" si="58"/>
        <v/>
      </c>
      <c r="BO84" s="137" t="str">
        <f t="shared" si="59"/>
        <v/>
      </c>
      <c r="BP84" s="135" t="str">
        <f t="shared" si="60"/>
        <v/>
      </c>
      <c r="BQ84" s="136" t="str">
        <f t="shared" si="61"/>
        <v/>
      </c>
      <c r="BR84" s="137" t="str">
        <f t="shared" si="62"/>
        <v/>
      </c>
      <c r="BS84" s="135" t="str">
        <f t="shared" si="63"/>
        <v/>
      </c>
      <c r="BT84" s="140" t="str">
        <f t="shared" si="64"/>
        <v/>
      </c>
      <c r="BU84" s="348" t="str">
        <f t="shared" si="50"/>
        <v/>
      </c>
      <c r="BV84" s="348" t="str">
        <f t="shared" si="51"/>
        <v/>
      </c>
      <c r="BW84" s="348" t="str">
        <f t="shared" si="52"/>
        <v/>
      </c>
      <c r="BX84" s="350" t="str">
        <f t="shared" si="53"/>
        <v/>
      </c>
      <c r="BY84" s="351" t="str">
        <f t="shared" si="54"/>
        <v/>
      </c>
    </row>
    <row r="85" spans="1:77" s="5" customFormat="1" ht="15.6" x14ac:dyDescent="0.3">
      <c r="A85" s="141">
        <v>64</v>
      </c>
      <c r="B85" s="333"/>
      <c r="C85" s="22"/>
      <c r="D85" s="754"/>
      <c r="E85" s="756"/>
      <c r="F85" s="758"/>
      <c r="G85" s="49"/>
      <c r="H85" s="334"/>
      <c r="I85" s="334"/>
      <c r="J85" s="335"/>
      <c r="K85" s="336"/>
      <c r="L85" s="38" t="str">
        <f t="shared" si="0"/>
        <v/>
      </c>
      <c r="M85" s="38" t="str">
        <f t="shared" si="1"/>
        <v/>
      </c>
      <c r="N85" s="38" t="str">
        <f t="shared" si="2"/>
        <v/>
      </c>
      <c r="O85" s="39" t="str">
        <f t="shared" si="3"/>
        <v/>
      </c>
      <c r="P85" s="40" t="str">
        <f t="shared" si="55"/>
        <v/>
      </c>
      <c r="Q85" s="77" t="str">
        <f t="shared" si="4"/>
        <v/>
      </c>
      <c r="R85" s="337" t="str">
        <f t="shared" si="5"/>
        <v/>
      </c>
      <c r="S85" s="40" t="str">
        <f t="shared" si="6"/>
        <v/>
      </c>
      <c r="T85" s="77" t="str">
        <f t="shared" si="7"/>
        <v/>
      </c>
      <c r="U85" s="337" t="str">
        <f t="shared" si="8"/>
        <v/>
      </c>
      <c r="V85" s="40" t="str">
        <f t="shared" si="9"/>
        <v/>
      </c>
      <c r="W85" s="77" t="str">
        <f t="shared" si="10"/>
        <v/>
      </c>
      <c r="X85" s="41" t="str">
        <f t="shared" si="11"/>
        <v/>
      </c>
      <c r="Y85" s="41" t="str">
        <f t="shared" si="12"/>
        <v/>
      </c>
      <c r="Z85" s="41" t="str">
        <f t="shared" si="13"/>
        <v/>
      </c>
      <c r="AA85" s="42" t="str">
        <f t="shared" si="14"/>
        <v/>
      </c>
      <c r="AB85" s="338">
        <f t="shared" si="15"/>
        <v>0</v>
      </c>
      <c r="AC85" s="338" t="str">
        <f t="shared" si="16"/>
        <v/>
      </c>
      <c r="AD85" s="338" t="str">
        <f t="shared" si="17"/>
        <v/>
      </c>
      <c r="AE85" s="339" t="str">
        <f t="shared" si="18"/>
        <v/>
      </c>
      <c r="AF85" s="339" t="str">
        <f t="shared" si="19"/>
        <v/>
      </c>
      <c r="AG85" s="340" t="str">
        <f t="shared" si="20"/>
        <v/>
      </c>
      <c r="AH85" s="339" t="str">
        <f t="shared" si="21"/>
        <v/>
      </c>
      <c r="AI85" s="339" t="str">
        <f t="shared" si="22"/>
        <v/>
      </c>
      <c r="AJ85" s="340" t="str">
        <f t="shared" si="23"/>
        <v/>
      </c>
      <c r="AK85" s="339" t="str">
        <f t="shared" si="24"/>
        <v/>
      </c>
      <c r="AL85" s="339" t="str">
        <f t="shared" si="25"/>
        <v/>
      </c>
      <c r="AM85" s="340" t="str">
        <f t="shared" si="26"/>
        <v/>
      </c>
      <c r="AN85" s="341" t="str">
        <f t="shared" si="27"/>
        <v/>
      </c>
      <c r="AO85" s="342" t="str">
        <f t="shared" si="28"/>
        <v/>
      </c>
      <c r="AP85" s="339" t="str">
        <f t="shared" si="29"/>
        <v/>
      </c>
      <c r="AQ85" s="340" t="str">
        <f t="shared" si="30"/>
        <v/>
      </c>
      <c r="AR85" s="342" t="str">
        <f t="shared" si="31"/>
        <v/>
      </c>
      <c r="AS85" s="339" t="str">
        <f t="shared" si="32"/>
        <v/>
      </c>
      <c r="AT85" s="340" t="str">
        <f t="shared" si="33"/>
        <v/>
      </c>
      <c r="AU85" s="342" t="str">
        <f t="shared" si="34"/>
        <v/>
      </c>
      <c r="AV85" s="339" t="str">
        <f t="shared" si="35"/>
        <v/>
      </c>
      <c r="AW85" s="340" t="str">
        <f t="shared" si="36"/>
        <v/>
      </c>
      <c r="AX85" s="343"/>
      <c r="AY85" s="340" t="str">
        <f t="shared" si="37"/>
        <v/>
      </c>
      <c r="AZ85" s="340" t="str">
        <f t="shared" si="38"/>
        <v/>
      </c>
      <c r="BA85" s="344" t="str">
        <f t="shared" si="39"/>
        <v/>
      </c>
      <c r="BB85" s="345" t="str">
        <f t="shared" si="40"/>
        <v/>
      </c>
      <c r="BC85" s="346" t="str">
        <f t="shared" si="41"/>
        <v/>
      </c>
      <c r="BD85" s="344" t="str">
        <f t="shared" si="42"/>
        <v/>
      </c>
      <c r="BE85" s="345" t="str">
        <f t="shared" si="43"/>
        <v/>
      </c>
      <c r="BF85" s="346" t="str">
        <f t="shared" si="44"/>
        <v/>
      </c>
      <c r="BG85" s="344" t="str">
        <f t="shared" si="45"/>
        <v/>
      </c>
      <c r="BH85" s="347" t="str">
        <f t="shared" si="46"/>
        <v/>
      </c>
      <c r="BI85" s="348" t="str">
        <f t="shared" si="47"/>
        <v/>
      </c>
      <c r="BJ85" s="348" t="str">
        <f t="shared" si="48"/>
        <v/>
      </c>
      <c r="BK85" s="486" t="str">
        <f t="shared" si="49"/>
        <v/>
      </c>
      <c r="BL85" s="349" t="str">
        <f t="shared" si="56"/>
        <v/>
      </c>
      <c r="BM85" s="135" t="str">
        <f t="shared" si="57"/>
        <v/>
      </c>
      <c r="BN85" s="136" t="str">
        <f t="shared" si="58"/>
        <v/>
      </c>
      <c r="BO85" s="137" t="str">
        <f t="shared" si="59"/>
        <v/>
      </c>
      <c r="BP85" s="135" t="str">
        <f t="shared" si="60"/>
        <v/>
      </c>
      <c r="BQ85" s="136" t="str">
        <f t="shared" si="61"/>
        <v/>
      </c>
      <c r="BR85" s="137" t="str">
        <f t="shared" si="62"/>
        <v/>
      </c>
      <c r="BS85" s="135" t="str">
        <f t="shared" si="63"/>
        <v/>
      </c>
      <c r="BT85" s="140" t="str">
        <f t="shared" si="64"/>
        <v/>
      </c>
      <c r="BU85" s="348" t="str">
        <f t="shared" si="50"/>
        <v/>
      </c>
      <c r="BV85" s="348" t="str">
        <f t="shared" si="51"/>
        <v/>
      </c>
      <c r="BW85" s="348" t="str">
        <f t="shared" si="52"/>
        <v/>
      </c>
      <c r="BX85" s="350" t="str">
        <f t="shared" si="53"/>
        <v/>
      </c>
      <c r="BY85" s="351" t="str">
        <f t="shared" si="54"/>
        <v/>
      </c>
    </row>
    <row r="86" spans="1:77" s="5" customFormat="1" ht="15.6" x14ac:dyDescent="0.3">
      <c r="A86" s="141">
        <v>65</v>
      </c>
      <c r="B86" s="333"/>
      <c r="C86" s="22"/>
      <c r="D86" s="754"/>
      <c r="E86" s="756"/>
      <c r="F86" s="758"/>
      <c r="G86" s="49"/>
      <c r="H86" s="334"/>
      <c r="I86" s="334"/>
      <c r="J86" s="335"/>
      <c r="K86" s="33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7" t="str">
        <f t="shared" ref="Q86:Q147" si="69">IF($D86=0,"",IF(O86="yes",($P86/$P$18),IF(OR($P86&lt;$O$18,$P86&gt;$Q$18),($P86/$P$18))))</f>
        <v/>
      </c>
      <c r="R86" s="337" t="str">
        <f t="shared" ref="R86:R147" si="70">IF($D86="","",IF($S$18="","",IF(OR($S86&lt;$R$18,$S86&gt;$T$18),"NC","yes")))</f>
        <v/>
      </c>
      <c r="S86" s="40" t="str">
        <f t="shared" ref="S86:S147" si="71">IF($D86="","",$I86/$G86)</f>
        <v/>
      </c>
      <c r="T86" s="77" t="str">
        <f t="shared" ref="T86:T147" si="72">IF($D86=0,"",IF(R86="yes",($S86/$S$18),IF(OR($S86&gt;$R$18,$S86&lt;$T$18),($S86/$S$18))))</f>
        <v/>
      </c>
      <c r="U86" s="337" t="str">
        <f t="shared" ref="U86:U147" si="73">IF($D86="","",IF($V$18="","",IF(OR($V86&lt;$U$18,V86&gt;$W$18),"NC","yes")))</f>
        <v/>
      </c>
      <c r="V86" s="40" t="str">
        <f t="shared" ref="V86:V147" si="74">IF($D86="","",$G86/$J86)</f>
        <v/>
      </c>
      <c r="W86" s="77"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38">
        <f t="shared" ref="AB86:AB147" si="80">B85</f>
        <v>0</v>
      </c>
      <c r="AC86" s="338" t="str">
        <f t="shared" ref="AC86:AC146" si="81">IF($C86="","",$C86)</f>
        <v/>
      </c>
      <c r="AD86" s="338" t="str">
        <f t="shared" ref="AD86:AD146" si="82">IF($D86="","",IF(AN86="below",$G86,"0"))</f>
        <v/>
      </c>
      <c r="AE86" s="339" t="str">
        <f t="shared" ref="AE86:AE146" si="83">IF($D86="","",IF(AN86="below",$H86,0))</f>
        <v/>
      </c>
      <c r="AF86" s="339" t="str">
        <f t="shared" ref="AF86:AF146" si="84">IF($D86="","",$H86/$G86)</f>
        <v/>
      </c>
      <c r="AG86" s="340" t="str">
        <f t="shared" ref="AG86:AG146" si="85">IF($D86="","",IF(AF86&gt;$AB$11,"Yes",IF(AF86&lt;$AB$11,"NC")))</f>
        <v/>
      </c>
      <c r="AH86" s="339" t="str">
        <f t="shared" ref="AH86:AH146" si="86">IF($D86="","",IF(AN86="above",$I86,0))</f>
        <v/>
      </c>
      <c r="AI86" s="339" t="str">
        <f t="shared" ref="AI86:AI146" si="87">IF($D86="","",IF(AN86="above",$I86/$F86,0))</f>
        <v/>
      </c>
      <c r="AJ86" s="340" t="str">
        <f t="shared" ref="AJ86:AJ146" si="88">IF(AI86="","",IF(AI86&gt;=$AB$12,"Yes",IF(AI86&lt;$AB$12,"NC")))</f>
        <v/>
      </c>
      <c r="AK86" s="339" t="str">
        <f t="shared" ref="AK86:AK146" si="89">IF($D86="","",IF(AN86="below",$J86,0))</f>
        <v/>
      </c>
      <c r="AL86" s="339" t="str">
        <f t="shared" ref="AL86:AL146" si="90">IF($D86="","",$G86/$J86)</f>
        <v/>
      </c>
      <c r="AM86" s="340" t="str">
        <f t="shared" ref="AM86:AM146" si="91">IF(AL86="","",IF(AL86&lt;=$AB$13,"Yes",IF(AL86&gt;$AB$13,"NC")))</f>
        <v/>
      </c>
      <c r="AN86" s="341" t="str">
        <f t="shared" ref="AN86:AN146" si="92">IF($B86="","",IF(BX86&gt;$F$16,"above","below"))</f>
        <v/>
      </c>
      <c r="AO86" s="342" t="str">
        <f t="shared" ref="AO86:AO146" si="93">IF(AN86="","",IF(AN86="below",$H86,""))</f>
        <v/>
      </c>
      <c r="AP86" s="339" t="str">
        <f t="shared" ref="AP86:AP146" si="94">IF($AN86="","",IF($AN86="above","",$H86/$G86))</f>
        <v/>
      </c>
      <c r="AQ86" s="340" t="str">
        <f t="shared" ref="AQ86:AQ146" si="95">IF(AP86="","",IF(AP86&gt;$AB$11,"Yes",IF(AP86&lt;$AB$11,"NC")))</f>
        <v/>
      </c>
      <c r="AR86" s="342" t="str">
        <f t="shared" ref="AR86:AR146" si="96">IF($AN86="","",IF($AN86="above","",$I86))</f>
        <v/>
      </c>
      <c r="AS86" s="339" t="str">
        <f t="shared" ref="AS86:AS146" si="97">IF($AN86="","",IF($AN86="above","",$I86/$G86))</f>
        <v/>
      </c>
      <c r="AT86" s="340" t="str">
        <f t="shared" ref="AT86:AT146" si="98">IF(AN86="","",IF(($I86/$G86&gt;$AB$12),"Yes",IF(($I86/$G86)&lt;$AB$12,"NC")))</f>
        <v/>
      </c>
      <c r="AU86" s="342" t="str">
        <f t="shared" ref="AU86:AU146" si="99">IF($AN86="","",IF($AN86="above","",$J86))</f>
        <v/>
      </c>
      <c r="AV86" s="339" t="str">
        <f t="shared" ref="AV86:AV146" si="100">IF($AN86="","",IF($AN86="above","",$G86/$J86))</f>
        <v/>
      </c>
      <c r="AW86" s="340" t="str">
        <f t="shared" ref="AW86:AW146" si="101">IF(AV86="","",IF(AV86&lt;=$AB$13,"Yes",IF(AV86&gt;$AB$13,"NC")))</f>
        <v/>
      </c>
      <c r="AX86" s="343"/>
      <c r="AY86" s="340" t="str">
        <f t="shared" ref="AY86:AY146" si="102">IF($D86="","",IF($AZ$18="","",IF(OR($AZ86&lt;$AY$18,$AZ86&gt;$BA$18),"NC","yes")))</f>
        <v/>
      </c>
      <c r="AZ86" s="340" t="str">
        <f t="shared" ref="AZ86:AZ146" si="103">IF($D86="","",$H86/$G86)</f>
        <v/>
      </c>
      <c r="BA86" s="344" t="str">
        <f t="shared" ref="BA86:BA146" si="104">IF($D86=0,"",IF(AY86="yes",($AZ86/$AZ$18),IF(OR($AZ86&lt;$AY$18,$AZ86&gt;$BA$18),($AZ86/$AZ$18))))</f>
        <v/>
      </c>
      <c r="BB86" s="345" t="str">
        <f t="shared" ref="BB86:BB146" si="105">IF($D86="","",IF($BC$18="","",IF(OR($BC86&lt;$BB$18,$BC86&gt;$BD$18),"NC","yes")))</f>
        <v/>
      </c>
      <c r="BC86" s="346" t="str">
        <f t="shared" ref="BC86:BC146" si="106">IF($D86="","",$I86/$G86)</f>
        <v/>
      </c>
      <c r="BD86" s="344" t="str">
        <f t="shared" ref="BD86:BD146" si="107">IF($D86=0,"",IF(BB86="yes",($BC86/$BC$18),IF(OR($BC86&gt;$BB$18,$BC86&lt;$BD$18),($BC86/$BC$18))))</f>
        <v/>
      </c>
      <c r="BE86" s="345" t="str">
        <f t="shared" ref="BE86:BE146" si="108">IF($D86="","",IF($BF$18="","",IF(OR($BF86&lt;$BE$18,BF86&gt;$BG$18),"NC","yes")))</f>
        <v/>
      </c>
      <c r="BF86" s="346" t="str">
        <f t="shared" ref="BF86:BF146" si="109">IF($D86="","",$G86/$J86)</f>
        <v/>
      </c>
      <c r="BG86" s="344" t="str">
        <f t="shared" ref="BG86:BG146" si="110">IF($D86="","",IF(BE86="yes",(BF86/BF$18),IF(OR(BF86&lt;$U$18,BF86&gt;BG$18),(BF86/BF$18))))</f>
        <v/>
      </c>
      <c r="BH86" s="347" t="str">
        <f t="shared" ref="BH86:BH146" si="111">IF(G86&gt; 0,F86/G86,"")</f>
        <v/>
      </c>
      <c r="BI86" s="348" t="str">
        <f t="shared" ref="BI86:BI146" si="112">IF(BH86="","",IF(AN86="below","",IF($BY$17="Y","",IF(AF86&gt;$AB$11,"Yes",IF(AF86&lt;$AB$11,"NC")))))</f>
        <v/>
      </c>
      <c r="BJ86" s="348" t="str">
        <f t="shared" ref="BJ86:BJ146" si="113">IF(BH86="","",IF(AN86="below","",IF($BY$17="Y","",IF(($I86/$G86)&gt;=$AB$12,"Yes",IF(($I86/$G86)&lt;$AB$12,"NC")))))</f>
        <v/>
      </c>
      <c r="BK86" s="486" t="str">
        <f t="shared" ref="BK86:BK146" si="114">IF(BH86="","",IF(AN86="below","",IF($BY$17="Y","",IF(AL86&lt;=$AB$13,"Yes",IF(AL86&gt;$AB$13,"NC")))))</f>
        <v/>
      </c>
      <c r="BL86" s="349" t="str">
        <f t="shared" si="56"/>
        <v/>
      </c>
      <c r="BM86" s="135" t="str">
        <f t="shared" si="57"/>
        <v/>
      </c>
      <c r="BN86" s="136" t="str">
        <f t="shared" si="58"/>
        <v/>
      </c>
      <c r="BO86" s="137" t="str">
        <f t="shared" si="59"/>
        <v/>
      </c>
      <c r="BP86" s="135" t="str">
        <f t="shared" si="60"/>
        <v/>
      </c>
      <c r="BQ86" s="136" t="str">
        <f t="shared" si="61"/>
        <v/>
      </c>
      <c r="BR86" s="137" t="str">
        <f t="shared" si="62"/>
        <v/>
      </c>
      <c r="BS86" s="135" t="str">
        <f t="shared" si="63"/>
        <v/>
      </c>
      <c r="BT86" s="140" t="str">
        <f t="shared" si="64"/>
        <v/>
      </c>
      <c r="BU86" s="348" t="str">
        <f t="shared" ref="BU86:BU146" si="115">IF($BY$17="N","",$AY86)</f>
        <v/>
      </c>
      <c r="BV86" s="348" t="str">
        <f t="shared" ref="BV86:BV146" si="116">IF($BY$17="N","",$BB86)</f>
        <v/>
      </c>
      <c r="BW86" s="348" t="str">
        <f t="shared" ref="BW86:BW146" si="117">IF($BY$17="N","",$BE86)</f>
        <v/>
      </c>
      <c r="BX86" s="350" t="str">
        <f t="shared" ref="BX86:BX146" si="118">IF(F86&gt;0,F86/G86,"")</f>
        <v/>
      </c>
      <c r="BY86" s="351" t="str">
        <f t="shared" ref="BY86:BY146" si="119">IF(BX86="","",IF(BX86&gt;$F$16,"above","below"))</f>
        <v/>
      </c>
    </row>
    <row r="87" spans="1:77" s="5" customFormat="1" ht="15.6" x14ac:dyDescent="0.3">
      <c r="A87" s="141">
        <v>66</v>
      </c>
      <c r="B87" s="333"/>
      <c r="C87" s="22"/>
      <c r="D87" s="754"/>
      <c r="E87" s="756"/>
      <c r="F87" s="758"/>
      <c r="G87" s="49"/>
      <c r="H87" s="334"/>
      <c r="I87" s="334"/>
      <c r="J87" s="335"/>
      <c r="K87" s="336"/>
      <c r="L87" s="38" t="str">
        <f t="shared" si="65"/>
        <v/>
      </c>
      <c r="M87" s="38" t="str">
        <f t="shared" si="66"/>
        <v/>
      </c>
      <c r="N87" s="38" t="str">
        <f t="shared" si="67"/>
        <v/>
      </c>
      <c r="O87" s="39" t="str">
        <f t="shared" si="68"/>
        <v/>
      </c>
      <c r="P87" s="40" t="str">
        <f t="shared" ref="P87:P147" si="120">IF($D87="","",H87/$G87)</f>
        <v/>
      </c>
      <c r="Q87" s="77" t="str">
        <f t="shared" si="69"/>
        <v/>
      </c>
      <c r="R87" s="337" t="str">
        <f t="shared" si="70"/>
        <v/>
      </c>
      <c r="S87" s="40" t="str">
        <f t="shared" si="71"/>
        <v/>
      </c>
      <c r="T87" s="77" t="str">
        <f t="shared" si="72"/>
        <v/>
      </c>
      <c r="U87" s="337" t="str">
        <f t="shared" si="73"/>
        <v/>
      </c>
      <c r="V87" s="40" t="str">
        <f t="shared" si="74"/>
        <v/>
      </c>
      <c r="W87" s="77" t="str">
        <f t="shared" si="75"/>
        <v/>
      </c>
      <c r="X87" s="41" t="str">
        <f t="shared" si="76"/>
        <v/>
      </c>
      <c r="Y87" s="41" t="str">
        <f t="shared" si="77"/>
        <v/>
      </c>
      <c r="Z87" s="41" t="str">
        <f t="shared" si="78"/>
        <v/>
      </c>
      <c r="AA87" s="42" t="str">
        <f t="shared" si="79"/>
        <v/>
      </c>
      <c r="AB87" s="338">
        <f t="shared" si="80"/>
        <v>0</v>
      </c>
      <c r="AC87" s="338" t="str">
        <f t="shared" si="81"/>
        <v/>
      </c>
      <c r="AD87" s="338" t="str">
        <f t="shared" si="82"/>
        <v/>
      </c>
      <c r="AE87" s="339" t="str">
        <f t="shared" si="83"/>
        <v/>
      </c>
      <c r="AF87" s="339" t="str">
        <f t="shared" si="84"/>
        <v/>
      </c>
      <c r="AG87" s="340" t="str">
        <f t="shared" si="85"/>
        <v/>
      </c>
      <c r="AH87" s="339" t="str">
        <f t="shared" si="86"/>
        <v/>
      </c>
      <c r="AI87" s="339" t="str">
        <f t="shared" si="87"/>
        <v/>
      </c>
      <c r="AJ87" s="340" t="str">
        <f t="shared" si="88"/>
        <v/>
      </c>
      <c r="AK87" s="339" t="str">
        <f t="shared" si="89"/>
        <v/>
      </c>
      <c r="AL87" s="339" t="str">
        <f t="shared" si="90"/>
        <v/>
      </c>
      <c r="AM87" s="340" t="str">
        <f t="shared" si="91"/>
        <v/>
      </c>
      <c r="AN87" s="341" t="str">
        <f t="shared" si="92"/>
        <v/>
      </c>
      <c r="AO87" s="342" t="str">
        <f t="shared" si="93"/>
        <v/>
      </c>
      <c r="AP87" s="339" t="str">
        <f t="shared" si="94"/>
        <v/>
      </c>
      <c r="AQ87" s="340" t="str">
        <f t="shared" si="95"/>
        <v/>
      </c>
      <c r="AR87" s="342" t="str">
        <f t="shared" si="96"/>
        <v/>
      </c>
      <c r="AS87" s="339" t="str">
        <f t="shared" si="97"/>
        <v/>
      </c>
      <c r="AT87" s="340" t="str">
        <f t="shared" si="98"/>
        <v/>
      </c>
      <c r="AU87" s="342" t="str">
        <f t="shared" si="99"/>
        <v/>
      </c>
      <c r="AV87" s="339" t="str">
        <f t="shared" si="100"/>
        <v/>
      </c>
      <c r="AW87" s="340" t="str">
        <f t="shared" si="101"/>
        <v/>
      </c>
      <c r="AX87" s="343"/>
      <c r="AY87" s="340" t="str">
        <f t="shared" si="102"/>
        <v/>
      </c>
      <c r="AZ87" s="340" t="str">
        <f t="shared" si="103"/>
        <v/>
      </c>
      <c r="BA87" s="344" t="str">
        <f t="shared" si="104"/>
        <v/>
      </c>
      <c r="BB87" s="345" t="str">
        <f t="shared" si="105"/>
        <v/>
      </c>
      <c r="BC87" s="346" t="str">
        <f t="shared" si="106"/>
        <v/>
      </c>
      <c r="BD87" s="344" t="str">
        <f t="shared" si="107"/>
        <v/>
      </c>
      <c r="BE87" s="345" t="str">
        <f t="shared" si="108"/>
        <v/>
      </c>
      <c r="BF87" s="346" t="str">
        <f t="shared" si="109"/>
        <v/>
      </c>
      <c r="BG87" s="344" t="str">
        <f t="shared" si="110"/>
        <v/>
      </c>
      <c r="BH87" s="347" t="str">
        <f t="shared" si="111"/>
        <v/>
      </c>
      <c r="BI87" s="348" t="str">
        <f t="shared" si="112"/>
        <v/>
      </c>
      <c r="BJ87" s="348" t="str">
        <f t="shared" si="113"/>
        <v/>
      </c>
      <c r="BK87" s="486" t="str">
        <f t="shared" si="114"/>
        <v/>
      </c>
      <c r="BL87" s="349" t="str">
        <f t="shared" ref="BL87:BL146" si="121">IF(AN87="below","",IF($D87="","",IF($AZ$18="","",IF(OR($AZ87&lt;$AY$18,$AZ87&gt;$BA$18),"NC","yes"))))</f>
        <v/>
      </c>
      <c r="BM87" s="135" t="str">
        <f t="shared" ref="BM87:BM146" si="122">IF(AN87="below","",IF($D87="","",$H87/$G87))</f>
        <v/>
      </c>
      <c r="BN87" s="136" t="str">
        <f t="shared" ref="BN87:BN146" si="123">IF(AN87="below","",IF($D87=0,"",IF(BL87="yes",($AZ87/$AZ$18),IF(OR($AZ87&lt;$AY$18,$AZ87&gt;$BA$18),($AZ87/$AZ$18)))))</f>
        <v/>
      </c>
      <c r="BO87" s="137" t="str">
        <f t="shared" ref="BO87:BO146" si="124">IF(AN87="below","",IF($D87="","",IF($BC$18="","",IF(OR($BC87&lt;$BB$18,$BC87&gt;$BD$18),"NC","yes"))))</f>
        <v/>
      </c>
      <c r="BP87" s="135" t="str">
        <f t="shared" ref="BP87:BP146" si="125">IF(AN87="below","",IF($D87="","",$I87/$G87))</f>
        <v/>
      </c>
      <c r="BQ87" s="136" t="str">
        <f t="shared" ref="BQ87:BQ146" si="126">IF(AN87="below","",IF($D87=0,"",IF(BO87="yes",($BC87/$BC$18),IF(OR($BC87&gt;$BB$18,$BC87&lt;$BD$18),($BC87/$BC$18)))))</f>
        <v/>
      </c>
      <c r="BR87" s="137" t="str">
        <f t="shared" ref="BR87:BR146" si="127">IF(AN87="below","",IF($D87="","",IF($BF$18="","",IF(OR($BF87&lt;$BE$18,BS87&gt;$BG$18),"NC","yes"))))</f>
        <v/>
      </c>
      <c r="BS87" s="135" t="str">
        <f t="shared" ref="BS87:BS146" si="128">IF(AN87="below","",IF($D87="","",$G87/$J87))</f>
        <v/>
      </c>
      <c r="BT87" s="140" t="str">
        <f t="shared" ref="BT87:BT146" si="129">IF(AN87="below","",IF($D87="","",IF(BR87="yes",(BS87/BS$18),IF(OR(BS87&lt;$U$18,BS87&gt;BT$18),(BS87/BS$18)))))</f>
        <v/>
      </c>
      <c r="BU87" s="348" t="str">
        <f t="shared" si="115"/>
        <v/>
      </c>
      <c r="BV87" s="348" t="str">
        <f t="shared" si="116"/>
        <v/>
      </c>
      <c r="BW87" s="348" t="str">
        <f t="shared" si="117"/>
        <v/>
      </c>
      <c r="BX87" s="350" t="str">
        <f t="shared" si="118"/>
        <v/>
      </c>
      <c r="BY87" s="351" t="str">
        <f t="shared" si="119"/>
        <v/>
      </c>
    </row>
    <row r="88" spans="1:77" s="5" customFormat="1" ht="15.6" x14ac:dyDescent="0.3">
      <c r="A88" s="141">
        <v>67</v>
      </c>
      <c r="B88" s="333"/>
      <c r="C88" s="22"/>
      <c r="D88" s="754"/>
      <c r="E88" s="756"/>
      <c r="F88" s="758"/>
      <c r="G88" s="49"/>
      <c r="H88" s="334"/>
      <c r="I88" s="334"/>
      <c r="J88" s="335"/>
      <c r="K88" s="336"/>
      <c r="L88" s="38" t="str">
        <f t="shared" si="65"/>
        <v/>
      </c>
      <c r="M88" s="38" t="str">
        <f t="shared" si="66"/>
        <v/>
      </c>
      <c r="N88" s="38" t="str">
        <f t="shared" si="67"/>
        <v/>
      </c>
      <c r="O88" s="39" t="str">
        <f t="shared" si="68"/>
        <v/>
      </c>
      <c r="P88" s="40" t="str">
        <f t="shared" si="120"/>
        <v/>
      </c>
      <c r="Q88" s="77" t="str">
        <f t="shared" si="69"/>
        <v/>
      </c>
      <c r="R88" s="337" t="str">
        <f t="shared" si="70"/>
        <v/>
      </c>
      <c r="S88" s="40" t="str">
        <f t="shared" si="71"/>
        <v/>
      </c>
      <c r="T88" s="77" t="str">
        <f t="shared" si="72"/>
        <v/>
      </c>
      <c r="U88" s="337" t="str">
        <f t="shared" si="73"/>
        <v/>
      </c>
      <c r="V88" s="40" t="str">
        <f t="shared" si="74"/>
        <v/>
      </c>
      <c r="W88" s="77" t="str">
        <f t="shared" si="75"/>
        <v/>
      </c>
      <c r="X88" s="41" t="str">
        <f t="shared" si="76"/>
        <v/>
      </c>
      <c r="Y88" s="41" t="str">
        <f t="shared" si="77"/>
        <v/>
      </c>
      <c r="Z88" s="41" t="str">
        <f t="shared" si="78"/>
        <v/>
      </c>
      <c r="AA88" s="42" t="str">
        <f t="shared" si="79"/>
        <v/>
      </c>
      <c r="AB88" s="338">
        <f t="shared" si="80"/>
        <v>0</v>
      </c>
      <c r="AC88" s="338" t="str">
        <f t="shared" si="81"/>
        <v/>
      </c>
      <c r="AD88" s="338" t="str">
        <f t="shared" si="82"/>
        <v/>
      </c>
      <c r="AE88" s="339" t="str">
        <f t="shared" si="83"/>
        <v/>
      </c>
      <c r="AF88" s="339" t="str">
        <f t="shared" si="84"/>
        <v/>
      </c>
      <c r="AG88" s="340" t="str">
        <f t="shared" si="85"/>
        <v/>
      </c>
      <c r="AH88" s="339" t="str">
        <f t="shared" si="86"/>
        <v/>
      </c>
      <c r="AI88" s="339" t="str">
        <f t="shared" si="87"/>
        <v/>
      </c>
      <c r="AJ88" s="340" t="str">
        <f t="shared" si="88"/>
        <v/>
      </c>
      <c r="AK88" s="339" t="str">
        <f t="shared" si="89"/>
        <v/>
      </c>
      <c r="AL88" s="339" t="str">
        <f t="shared" si="90"/>
        <v/>
      </c>
      <c r="AM88" s="340" t="str">
        <f t="shared" si="91"/>
        <v/>
      </c>
      <c r="AN88" s="341" t="str">
        <f t="shared" si="92"/>
        <v/>
      </c>
      <c r="AO88" s="342" t="str">
        <f t="shared" si="93"/>
        <v/>
      </c>
      <c r="AP88" s="339" t="str">
        <f t="shared" si="94"/>
        <v/>
      </c>
      <c r="AQ88" s="340" t="str">
        <f t="shared" si="95"/>
        <v/>
      </c>
      <c r="AR88" s="342" t="str">
        <f t="shared" si="96"/>
        <v/>
      </c>
      <c r="AS88" s="339" t="str">
        <f t="shared" si="97"/>
        <v/>
      </c>
      <c r="AT88" s="340" t="str">
        <f t="shared" si="98"/>
        <v/>
      </c>
      <c r="AU88" s="342" t="str">
        <f t="shared" si="99"/>
        <v/>
      </c>
      <c r="AV88" s="339" t="str">
        <f t="shared" si="100"/>
        <v/>
      </c>
      <c r="AW88" s="340" t="str">
        <f t="shared" si="101"/>
        <v/>
      </c>
      <c r="AX88" s="343"/>
      <c r="AY88" s="340" t="str">
        <f t="shared" si="102"/>
        <v/>
      </c>
      <c r="AZ88" s="340" t="str">
        <f t="shared" si="103"/>
        <v/>
      </c>
      <c r="BA88" s="344" t="str">
        <f t="shared" si="104"/>
        <v/>
      </c>
      <c r="BB88" s="345" t="str">
        <f t="shared" si="105"/>
        <v/>
      </c>
      <c r="BC88" s="346" t="str">
        <f t="shared" si="106"/>
        <v/>
      </c>
      <c r="BD88" s="344" t="str">
        <f t="shared" si="107"/>
        <v/>
      </c>
      <c r="BE88" s="345" t="str">
        <f t="shared" si="108"/>
        <v/>
      </c>
      <c r="BF88" s="346" t="str">
        <f t="shared" si="109"/>
        <v/>
      </c>
      <c r="BG88" s="344" t="str">
        <f t="shared" si="110"/>
        <v/>
      </c>
      <c r="BH88" s="347" t="str">
        <f t="shared" si="111"/>
        <v/>
      </c>
      <c r="BI88" s="348" t="str">
        <f t="shared" si="112"/>
        <v/>
      </c>
      <c r="BJ88" s="348" t="str">
        <f t="shared" si="113"/>
        <v/>
      </c>
      <c r="BK88" s="486" t="str">
        <f t="shared" si="114"/>
        <v/>
      </c>
      <c r="BL88" s="349" t="str">
        <f t="shared" si="121"/>
        <v/>
      </c>
      <c r="BM88" s="135" t="str">
        <f t="shared" si="122"/>
        <v/>
      </c>
      <c r="BN88" s="136" t="str">
        <f t="shared" si="123"/>
        <v/>
      </c>
      <c r="BO88" s="137" t="str">
        <f t="shared" si="124"/>
        <v/>
      </c>
      <c r="BP88" s="135" t="str">
        <f t="shared" si="125"/>
        <v/>
      </c>
      <c r="BQ88" s="136" t="str">
        <f t="shared" si="126"/>
        <v/>
      </c>
      <c r="BR88" s="137" t="str">
        <f t="shared" si="127"/>
        <v/>
      </c>
      <c r="BS88" s="135" t="str">
        <f t="shared" si="128"/>
        <v/>
      </c>
      <c r="BT88" s="140" t="str">
        <f t="shared" si="129"/>
        <v/>
      </c>
      <c r="BU88" s="348" t="str">
        <f t="shared" si="115"/>
        <v/>
      </c>
      <c r="BV88" s="348" t="str">
        <f t="shared" si="116"/>
        <v/>
      </c>
      <c r="BW88" s="348" t="str">
        <f t="shared" si="117"/>
        <v/>
      </c>
      <c r="BX88" s="350" t="str">
        <f t="shared" si="118"/>
        <v/>
      </c>
      <c r="BY88" s="351" t="str">
        <f t="shared" si="119"/>
        <v/>
      </c>
    </row>
    <row r="89" spans="1:77" s="5" customFormat="1" ht="15.6" x14ac:dyDescent="0.3">
      <c r="A89" s="141">
        <v>68</v>
      </c>
      <c r="B89" s="333"/>
      <c r="C89" s="22"/>
      <c r="D89" s="754"/>
      <c r="E89" s="756"/>
      <c r="F89" s="758"/>
      <c r="G89" s="49"/>
      <c r="H89" s="334"/>
      <c r="I89" s="334"/>
      <c r="J89" s="335"/>
      <c r="K89" s="336"/>
      <c r="L89" s="38" t="str">
        <f t="shared" si="65"/>
        <v/>
      </c>
      <c r="M89" s="38" t="str">
        <f t="shared" si="66"/>
        <v/>
      </c>
      <c r="N89" s="38" t="str">
        <f t="shared" si="67"/>
        <v/>
      </c>
      <c r="O89" s="39" t="str">
        <f t="shared" si="68"/>
        <v/>
      </c>
      <c r="P89" s="40" t="str">
        <f t="shared" si="120"/>
        <v/>
      </c>
      <c r="Q89" s="77" t="str">
        <f t="shared" si="69"/>
        <v/>
      </c>
      <c r="R89" s="337" t="str">
        <f t="shared" si="70"/>
        <v/>
      </c>
      <c r="S89" s="40" t="str">
        <f t="shared" si="71"/>
        <v/>
      </c>
      <c r="T89" s="77" t="str">
        <f t="shared" si="72"/>
        <v/>
      </c>
      <c r="U89" s="337" t="str">
        <f t="shared" si="73"/>
        <v/>
      </c>
      <c r="V89" s="40" t="str">
        <f t="shared" si="74"/>
        <v/>
      </c>
      <c r="W89" s="77" t="str">
        <f t="shared" si="75"/>
        <v/>
      </c>
      <c r="X89" s="41" t="str">
        <f t="shared" si="76"/>
        <v/>
      </c>
      <c r="Y89" s="41" t="str">
        <f t="shared" si="77"/>
        <v/>
      </c>
      <c r="Z89" s="41" t="str">
        <f t="shared" si="78"/>
        <v/>
      </c>
      <c r="AA89" s="42" t="str">
        <f t="shared" si="79"/>
        <v/>
      </c>
      <c r="AB89" s="338">
        <f t="shared" si="80"/>
        <v>0</v>
      </c>
      <c r="AC89" s="338" t="str">
        <f t="shared" si="81"/>
        <v/>
      </c>
      <c r="AD89" s="338" t="str">
        <f t="shared" si="82"/>
        <v/>
      </c>
      <c r="AE89" s="339" t="str">
        <f t="shared" si="83"/>
        <v/>
      </c>
      <c r="AF89" s="339" t="str">
        <f t="shared" si="84"/>
        <v/>
      </c>
      <c r="AG89" s="340" t="str">
        <f t="shared" si="85"/>
        <v/>
      </c>
      <c r="AH89" s="339" t="str">
        <f t="shared" si="86"/>
        <v/>
      </c>
      <c r="AI89" s="339" t="str">
        <f t="shared" si="87"/>
        <v/>
      </c>
      <c r="AJ89" s="340" t="str">
        <f t="shared" si="88"/>
        <v/>
      </c>
      <c r="AK89" s="339" t="str">
        <f t="shared" si="89"/>
        <v/>
      </c>
      <c r="AL89" s="339" t="str">
        <f t="shared" si="90"/>
        <v/>
      </c>
      <c r="AM89" s="340" t="str">
        <f t="shared" si="91"/>
        <v/>
      </c>
      <c r="AN89" s="341" t="str">
        <f t="shared" si="92"/>
        <v/>
      </c>
      <c r="AO89" s="342" t="str">
        <f t="shared" si="93"/>
        <v/>
      </c>
      <c r="AP89" s="339" t="str">
        <f t="shared" si="94"/>
        <v/>
      </c>
      <c r="AQ89" s="340" t="str">
        <f t="shared" si="95"/>
        <v/>
      </c>
      <c r="AR89" s="342" t="str">
        <f t="shared" si="96"/>
        <v/>
      </c>
      <c r="AS89" s="339" t="str">
        <f t="shared" si="97"/>
        <v/>
      </c>
      <c r="AT89" s="340" t="str">
        <f t="shared" si="98"/>
        <v/>
      </c>
      <c r="AU89" s="342" t="str">
        <f t="shared" si="99"/>
        <v/>
      </c>
      <c r="AV89" s="339" t="str">
        <f t="shared" si="100"/>
        <v/>
      </c>
      <c r="AW89" s="340" t="str">
        <f t="shared" si="101"/>
        <v/>
      </c>
      <c r="AX89" s="343"/>
      <c r="AY89" s="340" t="str">
        <f t="shared" si="102"/>
        <v/>
      </c>
      <c r="AZ89" s="340" t="str">
        <f t="shared" si="103"/>
        <v/>
      </c>
      <c r="BA89" s="344" t="str">
        <f t="shared" si="104"/>
        <v/>
      </c>
      <c r="BB89" s="345" t="str">
        <f t="shared" si="105"/>
        <v/>
      </c>
      <c r="BC89" s="346" t="str">
        <f t="shared" si="106"/>
        <v/>
      </c>
      <c r="BD89" s="344" t="str">
        <f t="shared" si="107"/>
        <v/>
      </c>
      <c r="BE89" s="345" t="str">
        <f t="shared" si="108"/>
        <v/>
      </c>
      <c r="BF89" s="346" t="str">
        <f t="shared" si="109"/>
        <v/>
      </c>
      <c r="BG89" s="344" t="str">
        <f t="shared" si="110"/>
        <v/>
      </c>
      <c r="BH89" s="347" t="str">
        <f t="shared" si="111"/>
        <v/>
      </c>
      <c r="BI89" s="348" t="str">
        <f t="shared" si="112"/>
        <v/>
      </c>
      <c r="BJ89" s="348" t="str">
        <f t="shared" si="113"/>
        <v/>
      </c>
      <c r="BK89" s="486" t="str">
        <f t="shared" si="114"/>
        <v/>
      </c>
      <c r="BL89" s="349" t="str">
        <f t="shared" si="121"/>
        <v/>
      </c>
      <c r="BM89" s="135" t="str">
        <f t="shared" si="122"/>
        <v/>
      </c>
      <c r="BN89" s="136" t="str">
        <f t="shared" si="123"/>
        <v/>
      </c>
      <c r="BO89" s="137" t="str">
        <f t="shared" si="124"/>
        <v/>
      </c>
      <c r="BP89" s="135" t="str">
        <f t="shared" si="125"/>
        <v/>
      </c>
      <c r="BQ89" s="136" t="str">
        <f t="shared" si="126"/>
        <v/>
      </c>
      <c r="BR89" s="137" t="str">
        <f t="shared" si="127"/>
        <v/>
      </c>
      <c r="BS89" s="135" t="str">
        <f t="shared" si="128"/>
        <v/>
      </c>
      <c r="BT89" s="140" t="str">
        <f t="shared" si="129"/>
        <v/>
      </c>
      <c r="BU89" s="348" t="str">
        <f t="shared" si="115"/>
        <v/>
      </c>
      <c r="BV89" s="348" t="str">
        <f t="shared" si="116"/>
        <v/>
      </c>
      <c r="BW89" s="348" t="str">
        <f t="shared" si="117"/>
        <v/>
      </c>
      <c r="BX89" s="350" t="str">
        <f t="shared" si="118"/>
        <v/>
      </c>
      <c r="BY89" s="351" t="str">
        <f t="shared" si="119"/>
        <v/>
      </c>
    </row>
    <row r="90" spans="1:77" s="5" customFormat="1" ht="15.6" x14ac:dyDescent="0.3">
      <c r="A90" s="141">
        <v>69</v>
      </c>
      <c r="B90" s="333"/>
      <c r="C90" s="22"/>
      <c r="D90" s="754"/>
      <c r="E90" s="756"/>
      <c r="F90" s="758"/>
      <c r="G90" s="49"/>
      <c r="H90" s="334"/>
      <c r="I90" s="334"/>
      <c r="J90" s="335"/>
      <c r="K90" s="336"/>
      <c r="L90" s="38" t="str">
        <f t="shared" si="65"/>
        <v/>
      </c>
      <c r="M90" s="38" t="str">
        <f t="shared" si="66"/>
        <v/>
      </c>
      <c r="N90" s="38" t="str">
        <f t="shared" si="67"/>
        <v/>
      </c>
      <c r="O90" s="39" t="str">
        <f t="shared" si="68"/>
        <v/>
      </c>
      <c r="P90" s="40" t="str">
        <f t="shared" si="120"/>
        <v/>
      </c>
      <c r="Q90" s="77" t="str">
        <f t="shared" si="69"/>
        <v/>
      </c>
      <c r="R90" s="337" t="str">
        <f t="shared" si="70"/>
        <v/>
      </c>
      <c r="S90" s="40" t="str">
        <f t="shared" si="71"/>
        <v/>
      </c>
      <c r="T90" s="77" t="str">
        <f t="shared" si="72"/>
        <v/>
      </c>
      <c r="U90" s="337" t="str">
        <f t="shared" si="73"/>
        <v/>
      </c>
      <c r="V90" s="40" t="str">
        <f t="shared" si="74"/>
        <v/>
      </c>
      <c r="W90" s="77" t="str">
        <f t="shared" si="75"/>
        <v/>
      </c>
      <c r="X90" s="41" t="str">
        <f t="shared" si="76"/>
        <v/>
      </c>
      <c r="Y90" s="41" t="str">
        <f t="shared" si="77"/>
        <v/>
      </c>
      <c r="Z90" s="41" t="str">
        <f t="shared" si="78"/>
        <v/>
      </c>
      <c r="AA90" s="42" t="str">
        <f t="shared" si="79"/>
        <v/>
      </c>
      <c r="AB90" s="338">
        <f t="shared" si="80"/>
        <v>0</v>
      </c>
      <c r="AC90" s="338" t="str">
        <f t="shared" si="81"/>
        <v/>
      </c>
      <c r="AD90" s="338" t="str">
        <f t="shared" si="82"/>
        <v/>
      </c>
      <c r="AE90" s="339" t="str">
        <f t="shared" si="83"/>
        <v/>
      </c>
      <c r="AF90" s="339" t="str">
        <f t="shared" si="84"/>
        <v/>
      </c>
      <c r="AG90" s="340" t="str">
        <f t="shared" si="85"/>
        <v/>
      </c>
      <c r="AH90" s="339" t="str">
        <f t="shared" si="86"/>
        <v/>
      </c>
      <c r="AI90" s="339" t="str">
        <f t="shared" si="87"/>
        <v/>
      </c>
      <c r="AJ90" s="340" t="str">
        <f t="shared" si="88"/>
        <v/>
      </c>
      <c r="AK90" s="339" t="str">
        <f t="shared" si="89"/>
        <v/>
      </c>
      <c r="AL90" s="339" t="str">
        <f t="shared" si="90"/>
        <v/>
      </c>
      <c r="AM90" s="340" t="str">
        <f t="shared" si="91"/>
        <v/>
      </c>
      <c r="AN90" s="341" t="str">
        <f t="shared" si="92"/>
        <v/>
      </c>
      <c r="AO90" s="342" t="str">
        <f t="shared" si="93"/>
        <v/>
      </c>
      <c r="AP90" s="339" t="str">
        <f t="shared" si="94"/>
        <v/>
      </c>
      <c r="AQ90" s="340" t="str">
        <f t="shared" si="95"/>
        <v/>
      </c>
      <c r="AR90" s="342" t="str">
        <f t="shared" si="96"/>
        <v/>
      </c>
      <c r="AS90" s="339" t="str">
        <f t="shared" si="97"/>
        <v/>
      </c>
      <c r="AT90" s="340" t="str">
        <f t="shared" si="98"/>
        <v/>
      </c>
      <c r="AU90" s="342" t="str">
        <f t="shared" si="99"/>
        <v/>
      </c>
      <c r="AV90" s="339" t="str">
        <f t="shared" si="100"/>
        <v/>
      </c>
      <c r="AW90" s="340" t="str">
        <f t="shared" si="101"/>
        <v/>
      </c>
      <c r="AX90" s="343"/>
      <c r="AY90" s="340" t="str">
        <f t="shared" si="102"/>
        <v/>
      </c>
      <c r="AZ90" s="340" t="str">
        <f t="shared" si="103"/>
        <v/>
      </c>
      <c r="BA90" s="344" t="str">
        <f t="shared" si="104"/>
        <v/>
      </c>
      <c r="BB90" s="345" t="str">
        <f t="shared" si="105"/>
        <v/>
      </c>
      <c r="BC90" s="346" t="str">
        <f t="shared" si="106"/>
        <v/>
      </c>
      <c r="BD90" s="344" t="str">
        <f t="shared" si="107"/>
        <v/>
      </c>
      <c r="BE90" s="345" t="str">
        <f t="shared" si="108"/>
        <v/>
      </c>
      <c r="BF90" s="346" t="str">
        <f t="shared" si="109"/>
        <v/>
      </c>
      <c r="BG90" s="344" t="str">
        <f t="shared" si="110"/>
        <v/>
      </c>
      <c r="BH90" s="347" t="str">
        <f t="shared" si="111"/>
        <v/>
      </c>
      <c r="BI90" s="348" t="str">
        <f t="shared" si="112"/>
        <v/>
      </c>
      <c r="BJ90" s="348" t="str">
        <f t="shared" si="113"/>
        <v/>
      </c>
      <c r="BK90" s="486" t="str">
        <f t="shared" si="114"/>
        <v/>
      </c>
      <c r="BL90" s="349" t="str">
        <f t="shared" si="121"/>
        <v/>
      </c>
      <c r="BM90" s="135" t="str">
        <f t="shared" si="122"/>
        <v/>
      </c>
      <c r="BN90" s="136" t="str">
        <f t="shared" si="123"/>
        <v/>
      </c>
      <c r="BO90" s="137" t="str">
        <f t="shared" si="124"/>
        <v/>
      </c>
      <c r="BP90" s="135" t="str">
        <f t="shared" si="125"/>
        <v/>
      </c>
      <c r="BQ90" s="136" t="str">
        <f t="shared" si="126"/>
        <v/>
      </c>
      <c r="BR90" s="137" t="str">
        <f t="shared" si="127"/>
        <v/>
      </c>
      <c r="BS90" s="135" t="str">
        <f t="shared" si="128"/>
        <v/>
      </c>
      <c r="BT90" s="140" t="str">
        <f t="shared" si="129"/>
        <v/>
      </c>
      <c r="BU90" s="348" t="str">
        <f t="shared" si="115"/>
        <v/>
      </c>
      <c r="BV90" s="348" t="str">
        <f t="shared" si="116"/>
        <v/>
      </c>
      <c r="BW90" s="348" t="str">
        <f t="shared" si="117"/>
        <v/>
      </c>
      <c r="BX90" s="350" t="str">
        <f t="shared" si="118"/>
        <v/>
      </c>
      <c r="BY90" s="351" t="str">
        <f t="shared" si="119"/>
        <v/>
      </c>
    </row>
    <row r="91" spans="1:77" s="5" customFormat="1" ht="15.6" x14ac:dyDescent="0.3">
      <c r="A91" s="141">
        <v>70</v>
      </c>
      <c r="B91" s="333"/>
      <c r="C91" s="22"/>
      <c r="D91" s="754"/>
      <c r="E91" s="756"/>
      <c r="F91" s="758"/>
      <c r="G91" s="49"/>
      <c r="H91" s="334"/>
      <c r="I91" s="334"/>
      <c r="J91" s="335"/>
      <c r="K91" s="336"/>
      <c r="L91" s="38" t="str">
        <f t="shared" si="65"/>
        <v/>
      </c>
      <c r="M91" s="38" t="str">
        <f t="shared" si="66"/>
        <v/>
      </c>
      <c r="N91" s="38" t="str">
        <f t="shared" si="67"/>
        <v/>
      </c>
      <c r="O91" s="39" t="str">
        <f t="shared" si="68"/>
        <v/>
      </c>
      <c r="P91" s="40" t="str">
        <f t="shared" si="120"/>
        <v/>
      </c>
      <c r="Q91" s="77" t="str">
        <f t="shared" si="69"/>
        <v/>
      </c>
      <c r="R91" s="337" t="str">
        <f t="shared" si="70"/>
        <v/>
      </c>
      <c r="S91" s="40" t="str">
        <f t="shared" si="71"/>
        <v/>
      </c>
      <c r="T91" s="77" t="str">
        <f t="shared" si="72"/>
        <v/>
      </c>
      <c r="U91" s="337" t="str">
        <f t="shared" si="73"/>
        <v/>
      </c>
      <c r="V91" s="40" t="str">
        <f t="shared" si="74"/>
        <v/>
      </c>
      <c r="W91" s="77" t="str">
        <f t="shared" si="75"/>
        <v/>
      </c>
      <c r="X91" s="41" t="str">
        <f t="shared" si="76"/>
        <v/>
      </c>
      <c r="Y91" s="41" t="str">
        <f t="shared" si="77"/>
        <v/>
      </c>
      <c r="Z91" s="41" t="str">
        <f t="shared" si="78"/>
        <v/>
      </c>
      <c r="AA91" s="42" t="str">
        <f t="shared" si="79"/>
        <v/>
      </c>
      <c r="AB91" s="338">
        <f t="shared" si="80"/>
        <v>0</v>
      </c>
      <c r="AC91" s="338" t="str">
        <f t="shared" si="81"/>
        <v/>
      </c>
      <c r="AD91" s="338" t="str">
        <f t="shared" si="82"/>
        <v/>
      </c>
      <c r="AE91" s="339" t="str">
        <f t="shared" si="83"/>
        <v/>
      </c>
      <c r="AF91" s="339" t="str">
        <f t="shared" si="84"/>
        <v/>
      </c>
      <c r="AG91" s="340" t="str">
        <f t="shared" si="85"/>
        <v/>
      </c>
      <c r="AH91" s="339" t="str">
        <f t="shared" si="86"/>
        <v/>
      </c>
      <c r="AI91" s="339" t="str">
        <f t="shared" si="87"/>
        <v/>
      </c>
      <c r="AJ91" s="340" t="str">
        <f t="shared" si="88"/>
        <v/>
      </c>
      <c r="AK91" s="339" t="str">
        <f t="shared" si="89"/>
        <v/>
      </c>
      <c r="AL91" s="339" t="str">
        <f t="shared" si="90"/>
        <v/>
      </c>
      <c r="AM91" s="340" t="str">
        <f t="shared" si="91"/>
        <v/>
      </c>
      <c r="AN91" s="341" t="str">
        <f t="shared" si="92"/>
        <v/>
      </c>
      <c r="AO91" s="342" t="str">
        <f t="shared" si="93"/>
        <v/>
      </c>
      <c r="AP91" s="339" t="str">
        <f t="shared" si="94"/>
        <v/>
      </c>
      <c r="AQ91" s="340" t="str">
        <f t="shared" si="95"/>
        <v/>
      </c>
      <c r="AR91" s="342" t="str">
        <f t="shared" si="96"/>
        <v/>
      </c>
      <c r="AS91" s="339" t="str">
        <f t="shared" si="97"/>
        <v/>
      </c>
      <c r="AT91" s="340" t="str">
        <f t="shared" si="98"/>
        <v/>
      </c>
      <c r="AU91" s="342" t="str">
        <f t="shared" si="99"/>
        <v/>
      </c>
      <c r="AV91" s="339" t="str">
        <f t="shared" si="100"/>
        <v/>
      </c>
      <c r="AW91" s="340" t="str">
        <f t="shared" si="101"/>
        <v/>
      </c>
      <c r="AX91" s="343"/>
      <c r="AY91" s="340" t="str">
        <f t="shared" si="102"/>
        <v/>
      </c>
      <c r="AZ91" s="340" t="str">
        <f t="shared" si="103"/>
        <v/>
      </c>
      <c r="BA91" s="344" t="str">
        <f t="shared" si="104"/>
        <v/>
      </c>
      <c r="BB91" s="345" t="str">
        <f t="shared" si="105"/>
        <v/>
      </c>
      <c r="BC91" s="346" t="str">
        <f t="shared" si="106"/>
        <v/>
      </c>
      <c r="BD91" s="344" t="str">
        <f t="shared" si="107"/>
        <v/>
      </c>
      <c r="BE91" s="345" t="str">
        <f t="shared" si="108"/>
        <v/>
      </c>
      <c r="BF91" s="346" t="str">
        <f t="shared" si="109"/>
        <v/>
      </c>
      <c r="BG91" s="344" t="str">
        <f t="shared" si="110"/>
        <v/>
      </c>
      <c r="BH91" s="347" t="str">
        <f t="shared" si="111"/>
        <v/>
      </c>
      <c r="BI91" s="348" t="str">
        <f t="shared" si="112"/>
        <v/>
      </c>
      <c r="BJ91" s="348" t="str">
        <f t="shared" si="113"/>
        <v/>
      </c>
      <c r="BK91" s="486" t="str">
        <f t="shared" si="114"/>
        <v/>
      </c>
      <c r="BL91" s="349" t="str">
        <f t="shared" si="121"/>
        <v/>
      </c>
      <c r="BM91" s="135" t="str">
        <f t="shared" si="122"/>
        <v/>
      </c>
      <c r="BN91" s="136" t="str">
        <f t="shared" si="123"/>
        <v/>
      </c>
      <c r="BO91" s="137" t="str">
        <f t="shared" si="124"/>
        <v/>
      </c>
      <c r="BP91" s="135" t="str">
        <f t="shared" si="125"/>
        <v/>
      </c>
      <c r="BQ91" s="136" t="str">
        <f t="shared" si="126"/>
        <v/>
      </c>
      <c r="BR91" s="137" t="str">
        <f t="shared" si="127"/>
        <v/>
      </c>
      <c r="BS91" s="135" t="str">
        <f t="shared" si="128"/>
        <v/>
      </c>
      <c r="BT91" s="140" t="str">
        <f t="shared" si="129"/>
        <v/>
      </c>
      <c r="BU91" s="348" t="str">
        <f t="shared" si="115"/>
        <v/>
      </c>
      <c r="BV91" s="348" t="str">
        <f t="shared" si="116"/>
        <v/>
      </c>
      <c r="BW91" s="348" t="str">
        <f t="shared" si="117"/>
        <v/>
      </c>
      <c r="BX91" s="350" t="str">
        <f t="shared" si="118"/>
        <v/>
      </c>
      <c r="BY91" s="351" t="str">
        <f t="shared" si="119"/>
        <v/>
      </c>
    </row>
    <row r="92" spans="1:77" s="5" customFormat="1" ht="15.6" x14ac:dyDescent="0.3">
      <c r="A92" s="141">
        <v>71</v>
      </c>
      <c r="B92" s="333"/>
      <c r="C92" s="22"/>
      <c r="D92" s="754"/>
      <c r="E92" s="756"/>
      <c r="F92" s="758"/>
      <c r="G92" s="49"/>
      <c r="H92" s="334"/>
      <c r="I92" s="334"/>
      <c r="J92" s="335"/>
      <c r="K92" s="336"/>
      <c r="L92" s="38" t="str">
        <f t="shared" si="65"/>
        <v/>
      </c>
      <c r="M92" s="38" t="str">
        <f t="shared" si="66"/>
        <v/>
      </c>
      <c r="N92" s="38" t="str">
        <f t="shared" si="67"/>
        <v/>
      </c>
      <c r="O92" s="39" t="str">
        <f t="shared" si="68"/>
        <v/>
      </c>
      <c r="P92" s="40" t="str">
        <f t="shared" si="120"/>
        <v/>
      </c>
      <c r="Q92" s="77" t="str">
        <f t="shared" si="69"/>
        <v/>
      </c>
      <c r="R92" s="337" t="str">
        <f t="shared" si="70"/>
        <v/>
      </c>
      <c r="S92" s="40" t="str">
        <f t="shared" si="71"/>
        <v/>
      </c>
      <c r="T92" s="77" t="str">
        <f t="shared" si="72"/>
        <v/>
      </c>
      <c r="U92" s="337" t="str">
        <f t="shared" si="73"/>
        <v/>
      </c>
      <c r="V92" s="40" t="str">
        <f t="shared" si="74"/>
        <v/>
      </c>
      <c r="W92" s="77" t="str">
        <f t="shared" si="75"/>
        <v/>
      </c>
      <c r="X92" s="41" t="str">
        <f t="shared" si="76"/>
        <v/>
      </c>
      <c r="Y92" s="41" t="str">
        <f t="shared" si="77"/>
        <v/>
      </c>
      <c r="Z92" s="41" t="str">
        <f t="shared" si="78"/>
        <v/>
      </c>
      <c r="AA92" s="42" t="str">
        <f t="shared" si="79"/>
        <v/>
      </c>
      <c r="AB92" s="338">
        <f t="shared" si="80"/>
        <v>0</v>
      </c>
      <c r="AC92" s="338" t="str">
        <f t="shared" si="81"/>
        <v/>
      </c>
      <c r="AD92" s="338" t="str">
        <f t="shared" si="82"/>
        <v/>
      </c>
      <c r="AE92" s="339" t="str">
        <f t="shared" si="83"/>
        <v/>
      </c>
      <c r="AF92" s="339" t="str">
        <f t="shared" si="84"/>
        <v/>
      </c>
      <c r="AG92" s="340" t="str">
        <f t="shared" si="85"/>
        <v/>
      </c>
      <c r="AH92" s="339" t="str">
        <f t="shared" si="86"/>
        <v/>
      </c>
      <c r="AI92" s="339" t="str">
        <f t="shared" si="87"/>
        <v/>
      </c>
      <c r="AJ92" s="340" t="str">
        <f t="shared" si="88"/>
        <v/>
      </c>
      <c r="AK92" s="339" t="str">
        <f t="shared" si="89"/>
        <v/>
      </c>
      <c r="AL92" s="339" t="str">
        <f t="shared" si="90"/>
        <v/>
      </c>
      <c r="AM92" s="340" t="str">
        <f t="shared" si="91"/>
        <v/>
      </c>
      <c r="AN92" s="341" t="str">
        <f t="shared" si="92"/>
        <v/>
      </c>
      <c r="AO92" s="342" t="str">
        <f t="shared" si="93"/>
        <v/>
      </c>
      <c r="AP92" s="339" t="str">
        <f t="shared" si="94"/>
        <v/>
      </c>
      <c r="AQ92" s="340" t="str">
        <f t="shared" si="95"/>
        <v/>
      </c>
      <c r="AR92" s="342" t="str">
        <f t="shared" si="96"/>
        <v/>
      </c>
      <c r="AS92" s="339" t="str">
        <f t="shared" si="97"/>
        <v/>
      </c>
      <c r="AT92" s="340" t="str">
        <f t="shared" si="98"/>
        <v/>
      </c>
      <c r="AU92" s="342" t="str">
        <f t="shared" si="99"/>
        <v/>
      </c>
      <c r="AV92" s="339" t="str">
        <f t="shared" si="100"/>
        <v/>
      </c>
      <c r="AW92" s="340" t="str">
        <f t="shared" si="101"/>
        <v/>
      </c>
      <c r="AX92" s="343"/>
      <c r="AY92" s="340" t="str">
        <f t="shared" si="102"/>
        <v/>
      </c>
      <c r="AZ92" s="340" t="str">
        <f t="shared" si="103"/>
        <v/>
      </c>
      <c r="BA92" s="344" t="str">
        <f t="shared" si="104"/>
        <v/>
      </c>
      <c r="BB92" s="345" t="str">
        <f t="shared" si="105"/>
        <v/>
      </c>
      <c r="BC92" s="346" t="str">
        <f t="shared" si="106"/>
        <v/>
      </c>
      <c r="BD92" s="344" t="str">
        <f t="shared" si="107"/>
        <v/>
      </c>
      <c r="BE92" s="345" t="str">
        <f t="shared" si="108"/>
        <v/>
      </c>
      <c r="BF92" s="346" t="str">
        <f t="shared" si="109"/>
        <v/>
      </c>
      <c r="BG92" s="344" t="str">
        <f t="shared" si="110"/>
        <v/>
      </c>
      <c r="BH92" s="347" t="str">
        <f t="shared" si="111"/>
        <v/>
      </c>
      <c r="BI92" s="348" t="str">
        <f t="shared" si="112"/>
        <v/>
      </c>
      <c r="BJ92" s="348" t="str">
        <f t="shared" si="113"/>
        <v/>
      </c>
      <c r="BK92" s="486" t="str">
        <f t="shared" si="114"/>
        <v/>
      </c>
      <c r="BL92" s="349" t="str">
        <f t="shared" si="121"/>
        <v/>
      </c>
      <c r="BM92" s="135" t="str">
        <f t="shared" si="122"/>
        <v/>
      </c>
      <c r="BN92" s="136" t="str">
        <f t="shared" si="123"/>
        <v/>
      </c>
      <c r="BO92" s="137" t="str">
        <f t="shared" si="124"/>
        <v/>
      </c>
      <c r="BP92" s="135" t="str">
        <f t="shared" si="125"/>
        <v/>
      </c>
      <c r="BQ92" s="136" t="str">
        <f t="shared" si="126"/>
        <v/>
      </c>
      <c r="BR92" s="137" t="str">
        <f t="shared" si="127"/>
        <v/>
      </c>
      <c r="BS92" s="135" t="str">
        <f t="shared" si="128"/>
        <v/>
      </c>
      <c r="BT92" s="140" t="str">
        <f t="shared" si="129"/>
        <v/>
      </c>
      <c r="BU92" s="348" t="str">
        <f t="shared" si="115"/>
        <v/>
      </c>
      <c r="BV92" s="348" t="str">
        <f t="shared" si="116"/>
        <v/>
      </c>
      <c r="BW92" s="348" t="str">
        <f t="shared" si="117"/>
        <v/>
      </c>
      <c r="BX92" s="350" t="str">
        <f t="shared" si="118"/>
        <v/>
      </c>
      <c r="BY92" s="351" t="str">
        <f t="shared" si="119"/>
        <v/>
      </c>
    </row>
    <row r="93" spans="1:77" s="5" customFormat="1" ht="15.6" x14ac:dyDescent="0.3">
      <c r="A93" s="141">
        <v>72</v>
      </c>
      <c r="B93" s="333"/>
      <c r="C93" s="22"/>
      <c r="D93" s="754"/>
      <c r="E93" s="756"/>
      <c r="F93" s="758"/>
      <c r="G93" s="49"/>
      <c r="H93" s="334"/>
      <c r="I93" s="334"/>
      <c r="J93" s="335"/>
      <c r="K93" s="336"/>
      <c r="L93" s="38" t="str">
        <f t="shared" si="65"/>
        <v/>
      </c>
      <c r="M93" s="38" t="str">
        <f t="shared" si="66"/>
        <v/>
      </c>
      <c r="N93" s="38" t="str">
        <f t="shared" si="67"/>
        <v/>
      </c>
      <c r="O93" s="39" t="str">
        <f t="shared" si="68"/>
        <v/>
      </c>
      <c r="P93" s="40" t="str">
        <f t="shared" si="120"/>
        <v/>
      </c>
      <c r="Q93" s="77" t="str">
        <f t="shared" si="69"/>
        <v/>
      </c>
      <c r="R93" s="337" t="str">
        <f t="shared" si="70"/>
        <v/>
      </c>
      <c r="S93" s="40" t="str">
        <f t="shared" si="71"/>
        <v/>
      </c>
      <c r="T93" s="77" t="str">
        <f t="shared" si="72"/>
        <v/>
      </c>
      <c r="U93" s="337" t="str">
        <f t="shared" si="73"/>
        <v/>
      </c>
      <c r="V93" s="40" t="str">
        <f t="shared" si="74"/>
        <v/>
      </c>
      <c r="W93" s="77" t="str">
        <f t="shared" si="75"/>
        <v/>
      </c>
      <c r="X93" s="41" t="str">
        <f t="shared" si="76"/>
        <v/>
      </c>
      <c r="Y93" s="41" t="str">
        <f t="shared" si="77"/>
        <v/>
      </c>
      <c r="Z93" s="41" t="str">
        <f t="shared" si="78"/>
        <v/>
      </c>
      <c r="AA93" s="42" t="str">
        <f t="shared" si="79"/>
        <v/>
      </c>
      <c r="AB93" s="338">
        <f t="shared" si="80"/>
        <v>0</v>
      </c>
      <c r="AC93" s="338" t="str">
        <f t="shared" si="81"/>
        <v/>
      </c>
      <c r="AD93" s="338" t="str">
        <f t="shared" si="82"/>
        <v/>
      </c>
      <c r="AE93" s="339" t="str">
        <f t="shared" si="83"/>
        <v/>
      </c>
      <c r="AF93" s="339" t="str">
        <f t="shared" si="84"/>
        <v/>
      </c>
      <c r="AG93" s="340" t="str">
        <f t="shared" si="85"/>
        <v/>
      </c>
      <c r="AH93" s="339" t="str">
        <f t="shared" si="86"/>
        <v/>
      </c>
      <c r="AI93" s="339" t="str">
        <f t="shared" si="87"/>
        <v/>
      </c>
      <c r="AJ93" s="340" t="str">
        <f t="shared" si="88"/>
        <v/>
      </c>
      <c r="AK93" s="339" t="str">
        <f t="shared" si="89"/>
        <v/>
      </c>
      <c r="AL93" s="339" t="str">
        <f t="shared" si="90"/>
        <v/>
      </c>
      <c r="AM93" s="340" t="str">
        <f t="shared" si="91"/>
        <v/>
      </c>
      <c r="AN93" s="341" t="str">
        <f t="shared" si="92"/>
        <v/>
      </c>
      <c r="AO93" s="342" t="str">
        <f t="shared" si="93"/>
        <v/>
      </c>
      <c r="AP93" s="339" t="str">
        <f t="shared" si="94"/>
        <v/>
      </c>
      <c r="AQ93" s="340" t="str">
        <f t="shared" si="95"/>
        <v/>
      </c>
      <c r="AR93" s="342" t="str">
        <f t="shared" si="96"/>
        <v/>
      </c>
      <c r="AS93" s="339" t="str">
        <f t="shared" si="97"/>
        <v/>
      </c>
      <c r="AT93" s="340" t="str">
        <f t="shared" si="98"/>
        <v/>
      </c>
      <c r="AU93" s="342" t="str">
        <f t="shared" si="99"/>
        <v/>
      </c>
      <c r="AV93" s="339" t="str">
        <f t="shared" si="100"/>
        <v/>
      </c>
      <c r="AW93" s="340" t="str">
        <f t="shared" si="101"/>
        <v/>
      </c>
      <c r="AX93" s="343"/>
      <c r="AY93" s="340" t="str">
        <f t="shared" si="102"/>
        <v/>
      </c>
      <c r="AZ93" s="340" t="str">
        <f t="shared" si="103"/>
        <v/>
      </c>
      <c r="BA93" s="344" t="str">
        <f t="shared" si="104"/>
        <v/>
      </c>
      <c r="BB93" s="345" t="str">
        <f t="shared" si="105"/>
        <v/>
      </c>
      <c r="BC93" s="346" t="str">
        <f t="shared" si="106"/>
        <v/>
      </c>
      <c r="BD93" s="344" t="str">
        <f t="shared" si="107"/>
        <v/>
      </c>
      <c r="BE93" s="345" t="str">
        <f t="shared" si="108"/>
        <v/>
      </c>
      <c r="BF93" s="346" t="str">
        <f t="shared" si="109"/>
        <v/>
      </c>
      <c r="BG93" s="344" t="str">
        <f t="shared" si="110"/>
        <v/>
      </c>
      <c r="BH93" s="347" t="str">
        <f t="shared" si="111"/>
        <v/>
      </c>
      <c r="BI93" s="348" t="str">
        <f t="shared" si="112"/>
        <v/>
      </c>
      <c r="BJ93" s="348" t="str">
        <f t="shared" si="113"/>
        <v/>
      </c>
      <c r="BK93" s="486" t="str">
        <f t="shared" si="114"/>
        <v/>
      </c>
      <c r="BL93" s="349" t="str">
        <f t="shared" si="121"/>
        <v/>
      </c>
      <c r="BM93" s="135" t="str">
        <f t="shared" si="122"/>
        <v/>
      </c>
      <c r="BN93" s="136" t="str">
        <f t="shared" si="123"/>
        <v/>
      </c>
      <c r="BO93" s="137" t="str">
        <f t="shared" si="124"/>
        <v/>
      </c>
      <c r="BP93" s="135" t="str">
        <f t="shared" si="125"/>
        <v/>
      </c>
      <c r="BQ93" s="136" t="str">
        <f t="shared" si="126"/>
        <v/>
      </c>
      <c r="BR93" s="137" t="str">
        <f t="shared" si="127"/>
        <v/>
      </c>
      <c r="BS93" s="135" t="str">
        <f t="shared" si="128"/>
        <v/>
      </c>
      <c r="BT93" s="140" t="str">
        <f t="shared" si="129"/>
        <v/>
      </c>
      <c r="BU93" s="348" t="str">
        <f t="shared" si="115"/>
        <v/>
      </c>
      <c r="BV93" s="348" t="str">
        <f t="shared" si="116"/>
        <v/>
      </c>
      <c r="BW93" s="348" t="str">
        <f t="shared" si="117"/>
        <v/>
      </c>
      <c r="BX93" s="350" t="str">
        <f t="shared" si="118"/>
        <v/>
      </c>
      <c r="BY93" s="351" t="str">
        <f t="shared" si="119"/>
        <v/>
      </c>
    </row>
    <row r="94" spans="1:77" s="5" customFormat="1" ht="15.6" x14ac:dyDescent="0.3">
      <c r="A94" s="141">
        <v>73</v>
      </c>
      <c r="B94" s="333"/>
      <c r="C94" s="22"/>
      <c r="D94" s="754"/>
      <c r="E94" s="756"/>
      <c r="F94" s="758"/>
      <c r="G94" s="49"/>
      <c r="H94" s="334"/>
      <c r="I94" s="334"/>
      <c r="J94" s="335"/>
      <c r="K94" s="336"/>
      <c r="L94" s="38" t="str">
        <f t="shared" si="65"/>
        <v/>
      </c>
      <c r="M94" s="38" t="str">
        <f t="shared" si="66"/>
        <v/>
      </c>
      <c r="N94" s="38" t="str">
        <f t="shared" si="67"/>
        <v/>
      </c>
      <c r="O94" s="39" t="str">
        <f t="shared" si="68"/>
        <v/>
      </c>
      <c r="P94" s="40" t="str">
        <f t="shared" si="120"/>
        <v/>
      </c>
      <c r="Q94" s="77" t="str">
        <f t="shared" si="69"/>
        <v/>
      </c>
      <c r="R94" s="337" t="str">
        <f t="shared" si="70"/>
        <v/>
      </c>
      <c r="S94" s="40" t="str">
        <f t="shared" si="71"/>
        <v/>
      </c>
      <c r="T94" s="77" t="str">
        <f t="shared" si="72"/>
        <v/>
      </c>
      <c r="U94" s="337" t="str">
        <f t="shared" si="73"/>
        <v/>
      </c>
      <c r="V94" s="40" t="str">
        <f t="shared" si="74"/>
        <v/>
      </c>
      <c r="W94" s="77" t="str">
        <f t="shared" si="75"/>
        <v/>
      </c>
      <c r="X94" s="41" t="str">
        <f t="shared" si="76"/>
        <v/>
      </c>
      <c r="Y94" s="41" t="str">
        <f t="shared" si="77"/>
        <v/>
      </c>
      <c r="Z94" s="41" t="str">
        <f t="shared" si="78"/>
        <v/>
      </c>
      <c r="AA94" s="42" t="str">
        <f t="shared" si="79"/>
        <v/>
      </c>
      <c r="AB94" s="338">
        <f t="shared" si="80"/>
        <v>0</v>
      </c>
      <c r="AC94" s="338" t="str">
        <f t="shared" si="81"/>
        <v/>
      </c>
      <c r="AD94" s="338" t="str">
        <f t="shared" si="82"/>
        <v/>
      </c>
      <c r="AE94" s="339" t="str">
        <f t="shared" si="83"/>
        <v/>
      </c>
      <c r="AF94" s="339" t="str">
        <f t="shared" si="84"/>
        <v/>
      </c>
      <c r="AG94" s="340" t="str">
        <f t="shared" si="85"/>
        <v/>
      </c>
      <c r="AH94" s="339" t="str">
        <f t="shared" si="86"/>
        <v/>
      </c>
      <c r="AI94" s="339" t="str">
        <f t="shared" si="87"/>
        <v/>
      </c>
      <c r="AJ94" s="340" t="str">
        <f t="shared" si="88"/>
        <v/>
      </c>
      <c r="AK94" s="339" t="str">
        <f t="shared" si="89"/>
        <v/>
      </c>
      <c r="AL94" s="339" t="str">
        <f t="shared" si="90"/>
        <v/>
      </c>
      <c r="AM94" s="340" t="str">
        <f t="shared" si="91"/>
        <v/>
      </c>
      <c r="AN94" s="341" t="str">
        <f t="shared" si="92"/>
        <v/>
      </c>
      <c r="AO94" s="342" t="str">
        <f t="shared" si="93"/>
        <v/>
      </c>
      <c r="AP94" s="339" t="str">
        <f t="shared" si="94"/>
        <v/>
      </c>
      <c r="AQ94" s="340" t="str">
        <f t="shared" si="95"/>
        <v/>
      </c>
      <c r="AR94" s="342" t="str">
        <f t="shared" si="96"/>
        <v/>
      </c>
      <c r="AS94" s="339" t="str">
        <f t="shared" si="97"/>
        <v/>
      </c>
      <c r="AT94" s="340" t="str">
        <f t="shared" si="98"/>
        <v/>
      </c>
      <c r="AU94" s="342" t="str">
        <f t="shared" si="99"/>
        <v/>
      </c>
      <c r="AV94" s="339" t="str">
        <f t="shared" si="100"/>
        <v/>
      </c>
      <c r="AW94" s="340" t="str">
        <f t="shared" si="101"/>
        <v/>
      </c>
      <c r="AX94" s="343"/>
      <c r="AY94" s="340" t="str">
        <f t="shared" si="102"/>
        <v/>
      </c>
      <c r="AZ94" s="340" t="str">
        <f t="shared" si="103"/>
        <v/>
      </c>
      <c r="BA94" s="344" t="str">
        <f t="shared" si="104"/>
        <v/>
      </c>
      <c r="BB94" s="345" t="str">
        <f t="shared" si="105"/>
        <v/>
      </c>
      <c r="BC94" s="346" t="str">
        <f t="shared" si="106"/>
        <v/>
      </c>
      <c r="BD94" s="344" t="str">
        <f t="shared" si="107"/>
        <v/>
      </c>
      <c r="BE94" s="345" t="str">
        <f t="shared" si="108"/>
        <v/>
      </c>
      <c r="BF94" s="346" t="str">
        <f t="shared" si="109"/>
        <v/>
      </c>
      <c r="BG94" s="344" t="str">
        <f t="shared" si="110"/>
        <v/>
      </c>
      <c r="BH94" s="347" t="str">
        <f t="shared" si="111"/>
        <v/>
      </c>
      <c r="BI94" s="348" t="str">
        <f t="shared" si="112"/>
        <v/>
      </c>
      <c r="BJ94" s="348" t="str">
        <f t="shared" si="113"/>
        <v/>
      </c>
      <c r="BK94" s="486" t="str">
        <f t="shared" si="114"/>
        <v/>
      </c>
      <c r="BL94" s="349" t="str">
        <f t="shared" si="121"/>
        <v/>
      </c>
      <c r="BM94" s="135" t="str">
        <f t="shared" si="122"/>
        <v/>
      </c>
      <c r="BN94" s="136" t="str">
        <f t="shared" si="123"/>
        <v/>
      </c>
      <c r="BO94" s="137" t="str">
        <f t="shared" si="124"/>
        <v/>
      </c>
      <c r="BP94" s="135" t="str">
        <f t="shared" si="125"/>
        <v/>
      </c>
      <c r="BQ94" s="136" t="str">
        <f t="shared" si="126"/>
        <v/>
      </c>
      <c r="BR94" s="137" t="str">
        <f t="shared" si="127"/>
        <v/>
      </c>
      <c r="BS94" s="135" t="str">
        <f t="shared" si="128"/>
        <v/>
      </c>
      <c r="BT94" s="140" t="str">
        <f t="shared" si="129"/>
        <v/>
      </c>
      <c r="BU94" s="348" t="str">
        <f t="shared" si="115"/>
        <v/>
      </c>
      <c r="BV94" s="348" t="str">
        <f t="shared" si="116"/>
        <v/>
      </c>
      <c r="BW94" s="348" t="str">
        <f t="shared" si="117"/>
        <v/>
      </c>
      <c r="BX94" s="350" t="str">
        <f t="shared" si="118"/>
        <v/>
      </c>
      <c r="BY94" s="351" t="str">
        <f t="shared" si="119"/>
        <v/>
      </c>
    </row>
    <row r="95" spans="1:77" s="5" customFormat="1" ht="15.6" x14ac:dyDescent="0.3">
      <c r="A95" s="141">
        <v>74</v>
      </c>
      <c r="B95" s="333"/>
      <c r="C95" s="22"/>
      <c r="D95" s="754"/>
      <c r="E95" s="756"/>
      <c r="F95" s="758"/>
      <c r="G95" s="49"/>
      <c r="H95" s="334"/>
      <c r="I95" s="334"/>
      <c r="J95" s="335"/>
      <c r="K95" s="336"/>
      <c r="L95" s="38" t="str">
        <f t="shared" si="65"/>
        <v/>
      </c>
      <c r="M95" s="38" t="str">
        <f t="shared" si="66"/>
        <v/>
      </c>
      <c r="N95" s="38" t="str">
        <f t="shared" si="67"/>
        <v/>
      </c>
      <c r="O95" s="39" t="str">
        <f t="shared" si="68"/>
        <v/>
      </c>
      <c r="P95" s="40" t="str">
        <f t="shared" si="120"/>
        <v/>
      </c>
      <c r="Q95" s="77" t="str">
        <f t="shared" si="69"/>
        <v/>
      </c>
      <c r="R95" s="337" t="str">
        <f t="shared" si="70"/>
        <v/>
      </c>
      <c r="S95" s="40" t="str">
        <f t="shared" si="71"/>
        <v/>
      </c>
      <c r="T95" s="77" t="str">
        <f t="shared" si="72"/>
        <v/>
      </c>
      <c r="U95" s="337" t="str">
        <f t="shared" si="73"/>
        <v/>
      </c>
      <c r="V95" s="40" t="str">
        <f t="shared" si="74"/>
        <v/>
      </c>
      <c r="W95" s="77" t="str">
        <f t="shared" si="75"/>
        <v/>
      </c>
      <c r="X95" s="41" t="str">
        <f t="shared" si="76"/>
        <v/>
      </c>
      <c r="Y95" s="41" t="str">
        <f t="shared" si="77"/>
        <v/>
      </c>
      <c r="Z95" s="41" t="str">
        <f t="shared" si="78"/>
        <v/>
      </c>
      <c r="AA95" s="42" t="str">
        <f t="shared" si="79"/>
        <v/>
      </c>
      <c r="AB95" s="338">
        <f t="shared" si="80"/>
        <v>0</v>
      </c>
      <c r="AC95" s="338" t="str">
        <f t="shared" si="81"/>
        <v/>
      </c>
      <c r="AD95" s="338" t="str">
        <f t="shared" si="82"/>
        <v/>
      </c>
      <c r="AE95" s="339" t="str">
        <f t="shared" si="83"/>
        <v/>
      </c>
      <c r="AF95" s="339" t="str">
        <f t="shared" si="84"/>
        <v/>
      </c>
      <c r="AG95" s="340" t="str">
        <f t="shared" si="85"/>
        <v/>
      </c>
      <c r="AH95" s="339" t="str">
        <f t="shared" si="86"/>
        <v/>
      </c>
      <c r="AI95" s="339" t="str">
        <f t="shared" si="87"/>
        <v/>
      </c>
      <c r="AJ95" s="340" t="str">
        <f t="shared" si="88"/>
        <v/>
      </c>
      <c r="AK95" s="339" t="str">
        <f t="shared" si="89"/>
        <v/>
      </c>
      <c r="AL95" s="339" t="str">
        <f t="shared" si="90"/>
        <v/>
      </c>
      <c r="AM95" s="340" t="str">
        <f t="shared" si="91"/>
        <v/>
      </c>
      <c r="AN95" s="341" t="str">
        <f t="shared" si="92"/>
        <v/>
      </c>
      <c r="AO95" s="342" t="str">
        <f t="shared" si="93"/>
        <v/>
      </c>
      <c r="AP95" s="339" t="str">
        <f t="shared" si="94"/>
        <v/>
      </c>
      <c r="AQ95" s="340" t="str">
        <f t="shared" si="95"/>
        <v/>
      </c>
      <c r="AR95" s="342" t="str">
        <f t="shared" si="96"/>
        <v/>
      </c>
      <c r="AS95" s="339" t="str">
        <f t="shared" si="97"/>
        <v/>
      </c>
      <c r="AT95" s="340" t="str">
        <f t="shared" si="98"/>
        <v/>
      </c>
      <c r="AU95" s="342" t="str">
        <f t="shared" si="99"/>
        <v/>
      </c>
      <c r="AV95" s="339" t="str">
        <f t="shared" si="100"/>
        <v/>
      </c>
      <c r="AW95" s="340" t="str">
        <f t="shared" si="101"/>
        <v/>
      </c>
      <c r="AX95" s="343"/>
      <c r="AY95" s="340" t="str">
        <f t="shared" si="102"/>
        <v/>
      </c>
      <c r="AZ95" s="340" t="str">
        <f t="shared" si="103"/>
        <v/>
      </c>
      <c r="BA95" s="344" t="str">
        <f t="shared" si="104"/>
        <v/>
      </c>
      <c r="BB95" s="345" t="str">
        <f t="shared" si="105"/>
        <v/>
      </c>
      <c r="BC95" s="346" t="str">
        <f t="shared" si="106"/>
        <v/>
      </c>
      <c r="BD95" s="344" t="str">
        <f t="shared" si="107"/>
        <v/>
      </c>
      <c r="BE95" s="345" t="str">
        <f t="shared" si="108"/>
        <v/>
      </c>
      <c r="BF95" s="346" t="str">
        <f t="shared" si="109"/>
        <v/>
      </c>
      <c r="BG95" s="344" t="str">
        <f t="shared" si="110"/>
        <v/>
      </c>
      <c r="BH95" s="347" t="str">
        <f t="shared" si="111"/>
        <v/>
      </c>
      <c r="BI95" s="348" t="str">
        <f t="shared" si="112"/>
        <v/>
      </c>
      <c r="BJ95" s="348" t="str">
        <f t="shared" si="113"/>
        <v/>
      </c>
      <c r="BK95" s="486" t="str">
        <f t="shared" si="114"/>
        <v/>
      </c>
      <c r="BL95" s="349" t="str">
        <f t="shared" si="121"/>
        <v/>
      </c>
      <c r="BM95" s="135" t="str">
        <f t="shared" si="122"/>
        <v/>
      </c>
      <c r="BN95" s="136" t="str">
        <f t="shared" si="123"/>
        <v/>
      </c>
      <c r="BO95" s="137" t="str">
        <f t="shared" si="124"/>
        <v/>
      </c>
      <c r="BP95" s="135" t="str">
        <f t="shared" si="125"/>
        <v/>
      </c>
      <c r="BQ95" s="136" t="str">
        <f t="shared" si="126"/>
        <v/>
      </c>
      <c r="BR95" s="137" t="str">
        <f t="shared" si="127"/>
        <v/>
      </c>
      <c r="BS95" s="135" t="str">
        <f t="shared" si="128"/>
        <v/>
      </c>
      <c r="BT95" s="140" t="str">
        <f t="shared" si="129"/>
        <v/>
      </c>
      <c r="BU95" s="348" t="str">
        <f t="shared" si="115"/>
        <v/>
      </c>
      <c r="BV95" s="348" t="str">
        <f t="shared" si="116"/>
        <v/>
      </c>
      <c r="BW95" s="348" t="str">
        <f t="shared" si="117"/>
        <v/>
      </c>
      <c r="BX95" s="350" t="str">
        <f t="shared" si="118"/>
        <v/>
      </c>
      <c r="BY95" s="351" t="str">
        <f t="shared" si="119"/>
        <v/>
      </c>
    </row>
    <row r="96" spans="1:77" s="12" customFormat="1" ht="16.2" thickBot="1" x14ac:dyDescent="0.35">
      <c r="A96" s="141">
        <v>75</v>
      </c>
      <c r="B96" s="333"/>
      <c r="C96" s="22"/>
      <c r="D96" s="754"/>
      <c r="E96" s="756"/>
      <c r="F96" s="758"/>
      <c r="G96" s="49"/>
      <c r="H96" s="334"/>
      <c r="I96" s="334"/>
      <c r="J96" s="335"/>
      <c r="K96" s="336"/>
      <c r="L96" s="38" t="str">
        <f t="shared" si="65"/>
        <v/>
      </c>
      <c r="M96" s="38" t="str">
        <f t="shared" si="66"/>
        <v/>
      </c>
      <c r="N96" s="38" t="str">
        <f t="shared" si="67"/>
        <v/>
      </c>
      <c r="O96" s="39" t="str">
        <f t="shared" si="68"/>
        <v/>
      </c>
      <c r="P96" s="40" t="str">
        <f t="shared" si="120"/>
        <v/>
      </c>
      <c r="Q96" s="77" t="str">
        <f t="shared" si="69"/>
        <v/>
      </c>
      <c r="R96" s="337" t="str">
        <f t="shared" si="70"/>
        <v/>
      </c>
      <c r="S96" s="40" t="str">
        <f t="shared" si="71"/>
        <v/>
      </c>
      <c r="T96" s="77" t="str">
        <f t="shared" si="72"/>
        <v/>
      </c>
      <c r="U96" s="337" t="str">
        <f t="shared" si="73"/>
        <v/>
      </c>
      <c r="V96" s="40" t="str">
        <f t="shared" si="74"/>
        <v/>
      </c>
      <c r="W96" s="77" t="str">
        <f t="shared" si="75"/>
        <v/>
      </c>
      <c r="X96" s="41" t="str">
        <f t="shared" si="76"/>
        <v/>
      </c>
      <c r="Y96" s="41" t="str">
        <f t="shared" si="77"/>
        <v/>
      </c>
      <c r="Z96" s="41" t="str">
        <f t="shared" si="78"/>
        <v/>
      </c>
      <c r="AA96" s="42" t="str">
        <f t="shared" si="79"/>
        <v/>
      </c>
      <c r="AB96" s="338">
        <f t="shared" si="80"/>
        <v>0</v>
      </c>
      <c r="AC96" s="338" t="str">
        <f t="shared" si="81"/>
        <v/>
      </c>
      <c r="AD96" s="338" t="str">
        <f t="shared" si="82"/>
        <v/>
      </c>
      <c r="AE96" s="339" t="str">
        <f t="shared" si="83"/>
        <v/>
      </c>
      <c r="AF96" s="339" t="str">
        <f t="shared" si="84"/>
        <v/>
      </c>
      <c r="AG96" s="340" t="str">
        <f t="shared" si="85"/>
        <v/>
      </c>
      <c r="AH96" s="339" t="str">
        <f t="shared" si="86"/>
        <v/>
      </c>
      <c r="AI96" s="339" t="str">
        <f t="shared" si="87"/>
        <v/>
      </c>
      <c r="AJ96" s="340" t="str">
        <f t="shared" si="88"/>
        <v/>
      </c>
      <c r="AK96" s="339" t="str">
        <f t="shared" si="89"/>
        <v/>
      </c>
      <c r="AL96" s="339" t="str">
        <f t="shared" si="90"/>
        <v/>
      </c>
      <c r="AM96" s="340" t="str">
        <f t="shared" si="91"/>
        <v/>
      </c>
      <c r="AN96" s="341" t="str">
        <f t="shared" si="92"/>
        <v/>
      </c>
      <c r="AO96" s="342" t="str">
        <f t="shared" si="93"/>
        <v/>
      </c>
      <c r="AP96" s="339" t="str">
        <f t="shared" si="94"/>
        <v/>
      </c>
      <c r="AQ96" s="340" t="str">
        <f t="shared" si="95"/>
        <v/>
      </c>
      <c r="AR96" s="342" t="str">
        <f t="shared" si="96"/>
        <v/>
      </c>
      <c r="AS96" s="339" t="str">
        <f t="shared" si="97"/>
        <v/>
      </c>
      <c r="AT96" s="340" t="str">
        <f t="shared" si="98"/>
        <v/>
      </c>
      <c r="AU96" s="342" t="str">
        <f t="shared" si="99"/>
        <v/>
      </c>
      <c r="AV96" s="339" t="str">
        <f t="shared" si="100"/>
        <v/>
      </c>
      <c r="AW96" s="340" t="str">
        <f t="shared" si="101"/>
        <v/>
      </c>
      <c r="AX96" s="343"/>
      <c r="AY96" s="340" t="str">
        <f t="shared" si="102"/>
        <v/>
      </c>
      <c r="AZ96" s="340" t="str">
        <f t="shared" si="103"/>
        <v/>
      </c>
      <c r="BA96" s="344" t="str">
        <f t="shared" si="104"/>
        <v/>
      </c>
      <c r="BB96" s="345" t="str">
        <f t="shared" si="105"/>
        <v/>
      </c>
      <c r="BC96" s="346" t="str">
        <f t="shared" si="106"/>
        <v/>
      </c>
      <c r="BD96" s="344" t="str">
        <f t="shared" si="107"/>
        <v/>
      </c>
      <c r="BE96" s="345" t="str">
        <f t="shared" si="108"/>
        <v/>
      </c>
      <c r="BF96" s="346" t="str">
        <f t="shared" si="109"/>
        <v/>
      </c>
      <c r="BG96" s="344" t="str">
        <f t="shared" si="110"/>
        <v/>
      </c>
      <c r="BH96" s="347" t="str">
        <f t="shared" si="111"/>
        <v/>
      </c>
      <c r="BI96" s="348" t="str">
        <f t="shared" si="112"/>
        <v/>
      </c>
      <c r="BJ96" s="348" t="str">
        <f t="shared" si="113"/>
        <v/>
      </c>
      <c r="BK96" s="486" t="str">
        <f t="shared" si="114"/>
        <v/>
      </c>
      <c r="BL96" s="349" t="str">
        <f t="shared" si="121"/>
        <v/>
      </c>
      <c r="BM96" s="135" t="str">
        <f t="shared" si="122"/>
        <v/>
      </c>
      <c r="BN96" s="136" t="str">
        <f t="shared" si="123"/>
        <v/>
      </c>
      <c r="BO96" s="137" t="str">
        <f t="shared" si="124"/>
        <v/>
      </c>
      <c r="BP96" s="135" t="str">
        <f t="shared" si="125"/>
        <v/>
      </c>
      <c r="BQ96" s="136" t="str">
        <f t="shared" si="126"/>
        <v/>
      </c>
      <c r="BR96" s="137" t="str">
        <f t="shared" si="127"/>
        <v/>
      </c>
      <c r="BS96" s="135" t="str">
        <f t="shared" si="128"/>
        <v/>
      </c>
      <c r="BT96" s="140" t="str">
        <f t="shared" si="129"/>
        <v/>
      </c>
      <c r="BU96" s="348" t="str">
        <f t="shared" si="115"/>
        <v/>
      </c>
      <c r="BV96" s="348" t="str">
        <f t="shared" si="116"/>
        <v/>
      </c>
      <c r="BW96" s="348" t="str">
        <f t="shared" si="117"/>
        <v/>
      </c>
      <c r="BX96" s="350" t="str">
        <f t="shared" si="118"/>
        <v/>
      </c>
      <c r="BY96" s="351" t="str">
        <f t="shared" si="119"/>
        <v/>
      </c>
    </row>
    <row r="97" spans="1:77" s="5" customFormat="1" ht="15.6" x14ac:dyDescent="0.3">
      <c r="A97" s="141">
        <v>76</v>
      </c>
      <c r="B97" s="333"/>
      <c r="C97" s="22"/>
      <c r="D97" s="754"/>
      <c r="E97" s="756"/>
      <c r="F97" s="758"/>
      <c r="G97" s="49"/>
      <c r="H97" s="334"/>
      <c r="I97" s="334"/>
      <c r="J97" s="335"/>
      <c r="K97" s="336"/>
      <c r="L97" s="38" t="str">
        <f t="shared" si="65"/>
        <v/>
      </c>
      <c r="M97" s="38" t="str">
        <f t="shared" si="66"/>
        <v/>
      </c>
      <c r="N97" s="38" t="str">
        <f t="shared" si="67"/>
        <v/>
      </c>
      <c r="O97" s="39" t="str">
        <f t="shared" si="68"/>
        <v/>
      </c>
      <c r="P97" s="40" t="str">
        <f t="shared" si="120"/>
        <v/>
      </c>
      <c r="Q97" s="77" t="str">
        <f t="shared" si="69"/>
        <v/>
      </c>
      <c r="R97" s="337" t="str">
        <f t="shared" si="70"/>
        <v/>
      </c>
      <c r="S97" s="40" t="str">
        <f t="shared" si="71"/>
        <v/>
      </c>
      <c r="T97" s="77" t="str">
        <f t="shared" si="72"/>
        <v/>
      </c>
      <c r="U97" s="337" t="str">
        <f t="shared" si="73"/>
        <v/>
      </c>
      <c r="V97" s="40" t="str">
        <f t="shared" si="74"/>
        <v/>
      </c>
      <c r="W97" s="77" t="str">
        <f t="shared" si="75"/>
        <v/>
      </c>
      <c r="X97" s="41" t="str">
        <f t="shared" si="76"/>
        <v/>
      </c>
      <c r="Y97" s="41" t="str">
        <f t="shared" si="77"/>
        <v/>
      </c>
      <c r="Z97" s="41" t="str">
        <f t="shared" si="78"/>
        <v/>
      </c>
      <c r="AA97" s="42" t="str">
        <f t="shared" si="79"/>
        <v/>
      </c>
      <c r="AB97" s="338">
        <f t="shared" si="80"/>
        <v>0</v>
      </c>
      <c r="AC97" s="338" t="str">
        <f t="shared" si="81"/>
        <v/>
      </c>
      <c r="AD97" s="338" t="str">
        <f t="shared" si="82"/>
        <v/>
      </c>
      <c r="AE97" s="339" t="str">
        <f t="shared" si="83"/>
        <v/>
      </c>
      <c r="AF97" s="339" t="str">
        <f t="shared" si="84"/>
        <v/>
      </c>
      <c r="AG97" s="340" t="str">
        <f t="shared" si="85"/>
        <v/>
      </c>
      <c r="AH97" s="339" t="str">
        <f t="shared" si="86"/>
        <v/>
      </c>
      <c r="AI97" s="339" t="str">
        <f t="shared" si="87"/>
        <v/>
      </c>
      <c r="AJ97" s="340" t="str">
        <f t="shared" si="88"/>
        <v/>
      </c>
      <c r="AK97" s="339" t="str">
        <f t="shared" si="89"/>
        <v/>
      </c>
      <c r="AL97" s="339" t="str">
        <f t="shared" si="90"/>
        <v/>
      </c>
      <c r="AM97" s="340" t="str">
        <f t="shared" si="91"/>
        <v/>
      </c>
      <c r="AN97" s="341" t="str">
        <f t="shared" si="92"/>
        <v/>
      </c>
      <c r="AO97" s="342" t="str">
        <f t="shared" si="93"/>
        <v/>
      </c>
      <c r="AP97" s="339" t="str">
        <f t="shared" si="94"/>
        <v/>
      </c>
      <c r="AQ97" s="340" t="str">
        <f t="shared" si="95"/>
        <v/>
      </c>
      <c r="AR97" s="342" t="str">
        <f t="shared" si="96"/>
        <v/>
      </c>
      <c r="AS97" s="339" t="str">
        <f t="shared" si="97"/>
        <v/>
      </c>
      <c r="AT97" s="340" t="str">
        <f t="shared" si="98"/>
        <v/>
      </c>
      <c r="AU97" s="342" t="str">
        <f t="shared" si="99"/>
        <v/>
      </c>
      <c r="AV97" s="339" t="str">
        <f t="shared" si="100"/>
        <v/>
      </c>
      <c r="AW97" s="340" t="str">
        <f t="shared" si="101"/>
        <v/>
      </c>
      <c r="AX97" s="343"/>
      <c r="AY97" s="340" t="str">
        <f t="shared" si="102"/>
        <v/>
      </c>
      <c r="AZ97" s="340" t="str">
        <f t="shared" si="103"/>
        <v/>
      </c>
      <c r="BA97" s="344" t="str">
        <f t="shared" si="104"/>
        <v/>
      </c>
      <c r="BB97" s="345" t="str">
        <f t="shared" si="105"/>
        <v/>
      </c>
      <c r="BC97" s="346" t="str">
        <f t="shared" si="106"/>
        <v/>
      </c>
      <c r="BD97" s="344" t="str">
        <f t="shared" si="107"/>
        <v/>
      </c>
      <c r="BE97" s="345" t="str">
        <f t="shared" si="108"/>
        <v/>
      </c>
      <c r="BF97" s="346" t="str">
        <f t="shared" si="109"/>
        <v/>
      </c>
      <c r="BG97" s="344" t="str">
        <f t="shared" si="110"/>
        <v/>
      </c>
      <c r="BH97" s="347" t="str">
        <f t="shared" si="111"/>
        <v/>
      </c>
      <c r="BI97" s="348" t="str">
        <f t="shared" si="112"/>
        <v/>
      </c>
      <c r="BJ97" s="348" t="str">
        <f t="shared" si="113"/>
        <v/>
      </c>
      <c r="BK97" s="486" t="str">
        <f t="shared" si="114"/>
        <v/>
      </c>
      <c r="BL97" s="349" t="str">
        <f t="shared" si="121"/>
        <v/>
      </c>
      <c r="BM97" s="135" t="str">
        <f t="shared" si="122"/>
        <v/>
      </c>
      <c r="BN97" s="136" t="str">
        <f t="shared" si="123"/>
        <v/>
      </c>
      <c r="BO97" s="137" t="str">
        <f t="shared" si="124"/>
        <v/>
      </c>
      <c r="BP97" s="135" t="str">
        <f t="shared" si="125"/>
        <v/>
      </c>
      <c r="BQ97" s="136" t="str">
        <f t="shared" si="126"/>
        <v/>
      </c>
      <c r="BR97" s="137" t="str">
        <f t="shared" si="127"/>
        <v/>
      </c>
      <c r="BS97" s="135" t="str">
        <f t="shared" si="128"/>
        <v/>
      </c>
      <c r="BT97" s="140" t="str">
        <f t="shared" si="129"/>
        <v/>
      </c>
      <c r="BU97" s="348" t="str">
        <f t="shared" si="115"/>
        <v/>
      </c>
      <c r="BV97" s="348" t="str">
        <f t="shared" si="116"/>
        <v/>
      </c>
      <c r="BW97" s="348" t="str">
        <f t="shared" si="117"/>
        <v/>
      </c>
      <c r="BX97" s="350" t="str">
        <f t="shared" si="118"/>
        <v/>
      </c>
      <c r="BY97" s="351" t="str">
        <f t="shared" si="119"/>
        <v/>
      </c>
    </row>
    <row r="98" spans="1:77" s="5" customFormat="1" ht="15.6" x14ac:dyDescent="0.3">
      <c r="A98" s="141">
        <v>77</v>
      </c>
      <c r="B98" s="333"/>
      <c r="C98" s="22"/>
      <c r="D98" s="754"/>
      <c r="E98" s="756"/>
      <c r="F98" s="758"/>
      <c r="G98" s="49"/>
      <c r="H98" s="334"/>
      <c r="I98" s="334"/>
      <c r="J98" s="335"/>
      <c r="K98" s="336"/>
      <c r="L98" s="38" t="str">
        <f t="shared" si="65"/>
        <v/>
      </c>
      <c r="M98" s="38" t="str">
        <f t="shared" si="66"/>
        <v/>
      </c>
      <c r="N98" s="38" t="str">
        <f t="shared" si="67"/>
        <v/>
      </c>
      <c r="O98" s="39" t="str">
        <f t="shared" si="68"/>
        <v/>
      </c>
      <c r="P98" s="40" t="str">
        <f t="shared" si="120"/>
        <v/>
      </c>
      <c r="Q98" s="77" t="str">
        <f t="shared" si="69"/>
        <v/>
      </c>
      <c r="R98" s="337" t="str">
        <f t="shared" si="70"/>
        <v/>
      </c>
      <c r="S98" s="40" t="str">
        <f t="shared" si="71"/>
        <v/>
      </c>
      <c r="T98" s="77" t="str">
        <f t="shared" si="72"/>
        <v/>
      </c>
      <c r="U98" s="337" t="str">
        <f t="shared" si="73"/>
        <v/>
      </c>
      <c r="V98" s="40" t="str">
        <f t="shared" si="74"/>
        <v/>
      </c>
      <c r="W98" s="77" t="str">
        <f t="shared" si="75"/>
        <v/>
      </c>
      <c r="X98" s="41" t="str">
        <f t="shared" si="76"/>
        <v/>
      </c>
      <c r="Y98" s="41" t="str">
        <f t="shared" si="77"/>
        <v/>
      </c>
      <c r="Z98" s="41" t="str">
        <f t="shared" si="78"/>
        <v/>
      </c>
      <c r="AA98" s="42" t="str">
        <f t="shared" si="79"/>
        <v/>
      </c>
      <c r="AB98" s="338">
        <f t="shared" si="80"/>
        <v>0</v>
      </c>
      <c r="AC98" s="338" t="str">
        <f t="shared" si="81"/>
        <v/>
      </c>
      <c r="AD98" s="338" t="str">
        <f t="shared" si="82"/>
        <v/>
      </c>
      <c r="AE98" s="339" t="str">
        <f t="shared" si="83"/>
        <v/>
      </c>
      <c r="AF98" s="339" t="str">
        <f t="shared" si="84"/>
        <v/>
      </c>
      <c r="AG98" s="340" t="str">
        <f t="shared" si="85"/>
        <v/>
      </c>
      <c r="AH98" s="339" t="str">
        <f t="shared" si="86"/>
        <v/>
      </c>
      <c r="AI98" s="339" t="str">
        <f t="shared" si="87"/>
        <v/>
      </c>
      <c r="AJ98" s="340" t="str">
        <f t="shared" si="88"/>
        <v/>
      </c>
      <c r="AK98" s="339" t="str">
        <f t="shared" si="89"/>
        <v/>
      </c>
      <c r="AL98" s="339" t="str">
        <f t="shared" si="90"/>
        <v/>
      </c>
      <c r="AM98" s="340" t="str">
        <f t="shared" si="91"/>
        <v/>
      </c>
      <c r="AN98" s="341" t="str">
        <f t="shared" si="92"/>
        <v/>
      </c>
      <c r="AO98" s="342" t="str">
        <f t="shared" si="93"/>
        <v/>
      </c>
      <c r="AP98" s="339" t="str">
        <f t="shared" si="94"/>
        <v/>
      </c>
      <c r="AQ98" s="340" t="str">
        <f t="shared" si="95"/>
        <v/>
      </c>
      <c r="AR98" s="342" t="str">
        <f t="shared" si="96"/>
        <v/>
      </c>
      <c r="AS98" s="339" t="str">
        <f t="shared" si="97"/>
        <v/>
      </c>
      <c r="AT98" s="340" t="str">
        <f t="shared" si="98"/>
        <v/>
      </c>
      <c r="AU98" s="342" t="str">
        <f t="shared" si="99"/>
        <v/>
      </c>
      <c r="AV98" s="339" t="str">
        <f t="shared" si="100"/>
        <v/>
      </c>
      <c r="AW98" s="340" t="str">
        <f t="shared" si="101"/>
        <v/>
      </c>
      <c r="AX98" s="343"/>
      <c r="AY98" s="340" t="str">
        <f t="shared" si="102"/>
        <v/>
      </c>
      <c r="AZ98" s="340" t="str">
        <f t="shared" si="103"/>
        <v/>
      </c>
      <c r="BA98" s="344" t="str">
        <f t="shared" si="104"/>
        <v/>
      </c>
      <c r="BB98" s="345" t="str">
        <f t="shared" si="105"/>
        <v/>
      </c>
      <c r="BC98" s="346" t="str">
        <f t="shared" si="106"/>
        <v/>
      </c>
      <c r="BD98" s="344" t="str">
        <f t="shared" si="107"/>
        <v/>
      </c>
      <c r="BE98" s="345" t="str">
        <f t="shared" si="108"/>
        <v/>
      </c>
      <c r="BF98" s="346" t="str">
        <f t="shared" si="109"/>
        <v/>
      </c>
      <c r="BG98" s="344" t="str">
        <f t="shared" si="110"/>
        <v/>
      </c>
      <c r="BH98" s="347" t="str">
        <f t="shared" si="111"/>
        <v/>
      </c>
      <c r="BI98" s="348" t="str">
        <f t="shared" si="112"/>
        <v/>
      </c>
      <c r="BJ98" s="348" t="str">
        <f t="shared" si="113"/>
        <v/>
      </c>
      <c r="BK98" s="486" t="str">
        <f t="shared" si="114"/>
        <v/>
      </c>
      <c r="BL98" s="349" t="str">
        <f t="shared" si="121"/>
        <v/>
      </c>
      <c r="BM98" s="135" t="str">
        <f t="shared" si="122"/>
        <v/>
      </c>
      <c r="BN98" s="136" t="str">
        <f t="shared" si="123"/>
        <v/>
      </c>
      <c r="BO98" s="137" t="str">
        <f t="shared" si="124"/>
        <v/>
      </c>
      <c r="BP98" s="135" t="str">
        <f t="shared" si="125"/>
        <v/>
      </c>
      <c r="BQ98" s="136" t="str">
        <f t="shared" si="126"/>
        <v/>
      </c>
      <c r="BR98" s="137" t="str">
        <f t="shared" si="127"/>
        <v/>
      </c>
      <c r="BS98" s="135" t="str">
        <f t="shared" si="128"/>
        <v/>
      </c>
      <c r="BT98" s="140" t="str">
        <f t="shared" si="129"/>
        <v/>
      </c>
      <c r="BU98" s="348" t="str">
        <f t="shared" si="115"/>
        <v/>
      </c>
      <c r="BV98" s="348" t="str">
        <f t="shared" si="116"/>
        <v/>
      </c>
      <c r="BW98" s="348" t="str">
        <f t="shared" si="117"/>
        <v/>
      </c>
      <c r="BX98" s="350" t="str">
        <f t="shared" si="118"/>
        <v/>
      </c>
      <c r="BY98" s="351" t="str">
        <f t="shared" si="119"/>
        <v/>
      </c>
    </row>
    <row r="99" spans="1:77" s="5" customFormat="1" ht="15.6" x14ac:dyDescent="0.3">
      <c r="A99" s="141">
        <v>78</v>
      </c>
      <c r="B99" s="333"/>
      <c r="C99" s="22"/>
      <c r="D99" s="754"/>
      <c r="E99" s="756"/>
      <c r="F99" s="758"/>
      <c r="G99" s="49"/>
      <c r="H99" s="334"/>
      <c r="I99" s="334"/>
      <c r="J99" s="335"/>
      <c r="K99" s="336"/>
      <c r="L99" s="38" t="str">
        <f t="shared" si="65"/>
        <v/>
      </c>
      <c r="M99" s="38" t="str">
        <f t="shared" si="66"/>
        <v/>
      </c>
      <c r="N99" s="38" t="str">
        <f t="shared" si="67"/>
        <v/>
      </c>
      <c r="O99" s="39" t="str">
        <f t="shared" si="68"/>
        <v/>
      </c>
      <c r="P99" s="40" t="str">
        <f t="shared" si="120"/>
        <v/>
      </c>
      <c r="Q99" s="77" t="str">
        <f t="shared" si="69"/>
        <v/>
      </c>
      <c r="R99" s="337" t="str">
        <f t="shared" si="70"/>
        <v/>
      </c>
      <c r="S99" s="40" t="str">
        <f t="shared" si="71"/>
        <v/>
      </c>
      <c r="T99" s="77" t="str">
        <f t="shared" si="72"/>
        <v/>
      </c>
      <c r="U99" s="337" t="str">
        <f t="shared" si="73"/>
        <v/>
      </c>
      <c r="V99" s="40" t="str">
        <f t="shared" si="74"/>
        <v/>
      </c>
      <c r="W99" s="77" t="str">
        <f t="shared" si="75"/>
        <v/>
      </c>
      <c r="X99" s="41" t="str">
        <f t="shared" si="76"/>
        <v/>
      </c>
      <c r="Y99" s="41" t="str">
        <f t="shared" si="77"/>
        <v/>
      </c>
      <c r="Z99" s="41" t="str">
        <f t="shared" si="78"/>
        <v/>
      </c>
      <c r="AA99" s="42" t="str">
        <f t="shared" si="79"/>
        <v/>
      </c>
      <c r="AB99" s="338">
        <f t="shared" si="80"/>
        <v>0</v>
      </c>
      <c r="AC99" s="338" t="str">
        <f t="shared" si="81"/>
        <v/>
      </c>
      <c r="AD99" s="338" t="str">
        <f t="shared" si="82"/>
        <v/>
      </c>
      <c r="AE99" s="339" t="str">
        <f t="shared" si="83"/>
        <v/>
      </c>
      <c r="AF99" s="339" t="str">
        <f t="shared" si="84"/>
        <v/>
      </c>
      <c r="AG99" s="340" t="str">
        <f t="shared" si="85"/>
        <v/>
      </c>
      <c r="AH99" s="339" t="str">
        <f t="shared" si="86"/>
        <v/>
      </c>
      <c r="AI99" s="339" t="str">
        <f t="shared" si="87"/>
        <v/>
      </c>
      <c r="AJ99" s="340" t="str">
        <f t="shared" si="88"/>
        <v/>
      </c>
      <c r="AK99" s="339" t="str">
        <f t="shared" si="89"/>
        <v/>
      </c>
      <c r="AL99" s="339" t="str">
        <f t="shared" si="90"/>
        <v/>
      </c>
      <c r="AM99" s="340" t="str">
        <f t="shared" si="91"/>
        <v/>
      </c>
      <c r="AN99" s="341" t="str">
        <f t="shared" si="92"/>
        <v/>
      </c>
      <c r="AO99" s="342" t="str">
        <f t="shared" si="93"/>
        <v/>
      </c>
      <c r="AP99" s="339" t="str">
        <f t="shared" si="94"/>
        <v/>
      </c>
      <c r="AQ99" s="340" t="str">
        <f t="shared" si="95"/>
        <v/>
      </c>
      <c r="AR99" s="342" t="str">
        <f t="shared" si="96"/>
        <v/>
      </c>
      <c r="AS99" s="339" t="str">
        <f t="shared" si="97"/>
        <v/>
      </c>
      <c r="AT99" s="340" t="str">
        <f t="shared" si="98"/>
        <v/>
      </c>
      <c r="AU99" s="342" t="str">
        <f t="shared" si="99"/>
        <v/>
      </c>
      <c r="AV99" s="339" t="str">
        <f t="shared" si="100"/>
        <v/>
      </c>
      <c r="AW99" s="340" t="str">
        <f t="shared" si="101"/>
        <v/>
      </c>
      <c r="AX99" s="343"/>
      <c r="AY99" s="340" t="str">
        <f t="shared" si="102"/>
        <v/>
      </c>
      <c r="AZ99" s="340" t="str">
        <f t="shared" si="103"/>
        <v/>
      </c>
      <c r="BA99" s="344" t="str">
        <f t="shared" si="104"/>
        <v/>
      </c>
      <c r="BB99" s="345" t="str">
        <f t="shared" si="105"/>
        <v/>
      </c>
      <c r="BC99" s="346" t="str">
        <f t="shared" si="106"/>
        <v/>
      </c>
      <c r="BD99" s="344" t="str">
        <f t="shared" si="107"/>
        <v/>
      </c>
      <c r="BE99" s="345" t="str">
        <f t="shared" si="108"/>
        <v/>
      </c>
      <c r="BF99" s="346" t="str">
        <f t="shared" si="109"/>
        <v/>
      </c>
      <c r="BG99" s="344" t="str">
        <f t="shared" si="110"/>
        <v/>
      </c>
      <c r="BH99" s="347" t="str">
        <f t="shared" si="111"/>
        <v/>
      </c>
      <c r="BI99" s="348" t="str">
        <f t="shared" si="112"/>
        <v/>
      </c>
      <c r="BJ99" s="348" t="str">
        <f t="shared" si="113"/>
        <v/>
      </c>
      <c r="BK99" s="486" t="str">
        <f t="shared" si="114"/>
        <v/>
      </c>
      <c r="BL99" s="349" t="str">
        <f t="shared" si="121"/>
        <v/>
      </c>
      <c r="BM99" s="135" t="str">
        <f t="shared" si="122"/>
        <v/>
      </c>
      <c r="BN99" s="136" t="str">
        <f t="shared" si="123"/>
        <v/>
      </c>
      <c r="BO99" s="137" t="str">
        <f t="shared" si="124"/>
        <v/>
      </c>
      <c r="BP99" s="135" t="str">
        <f t="shared" si="125"/>
        <v/>
      </c>
      <c r="BQ99" s="136" t="str">
        <f t="shared" si="126"/>
        <v/>
      </c>
      <c r="BR99" s="137" t="str">
        <f t="shared" si="127"/>
        <v/>
      </c>
      <c r="BS99" s="135" t="str">
        <f t="shared" si="128"/>
        <v/>
      </c>
      <c r="BT99" s="140" t="str">
        <f t="shared" si="129"/>
        <v/>
      </c>
      <c r="BU99" s="348" t="str">
        <f t="shared" si="115"/>
        <v/>
      </c>
      <c r="BV99" s="348" t="str">
        <f t="shared" si="116"/>
        <v/>
      </c>
      <c r="BW99" s="348" t="str">
        <f t="shared" si="117"/>
        <v/>
      </c>
      <c r="BX99" s="350" t="str">
        <f t="shared" si="118"/>
        <v/>
      </c>
      <c r="BY99" s="351" t="str">
        <f t="shared" si="119"/>
        <v/>
      </c>
    </row>
    <row r="100" spans="1:77" s="5" customFormat="1" ht="15.6" x14ac:dyDescent="0.3">
      <c r="A100" s="141">
        <v>79</v>
      </c>
      <c r="B100" s="333"/>
      <c r="C100" s="22"/>
      <c r="D100" s="754"/>
      <c r="E100" s="756"/>
      <c r="F100" s="758"/>
      <c r="G100" s="49"/>
      <c r="H100" s="334"/>
      <c r="I100" s="334"/>
      <c r="J100" s="335"/>
      <c r="K100" s="336"/>
      <c r="L100" s="38" t="str">
        <f t="shared" si="65"/>
        <v/>
      </c>
      <c r="M100" s="38" t="str">
        <f t="shared" si="66"/>
        <v/>
      </c>
      <c r="N100" s="38" t="str">
        <f t="shared" si="67"/>
        <v/>
      </c>
      <c r="O100" s="39" t="str">
        <f t="shared" si="68"/>
        <v/>
      </c>
      <c r="P100" s="40" t="str">
        <f t="shared" si="120"/>
        <v/>
      </c>
      <c r="Q100" s="77" t="str">
        <f t="shared" si="69"/>
        <v/>
      </c>
      <c r="R100" s="337" t="str">
        <f t="shared" si="70"/>
        <v/>
      </c>
      <c r="S100" s="40" t="str">
        <f t="shared" si="71"/>
        <v/>
      </c>
      <c r="T100" s="77" t="str">
        <f t="shared" si="72"/>
        <v/>
      </c>
      <c r="U100" s="337" t="str">
        <f t="shared" si="73"/>
        <v/>
      </c>
      <c r="V100" s="40" t="str">
        <f t="shared" si="74"/>
        <v/>
      </c>
      <c r="W100" s="77" t="str">
        <f t="shared" si="75"/>
        <v/>
      </c>
      <c r="X100" s="41" t="str">
        <f t="shared" si="76"/>
        <v/>
      </c>
      <c r="Y100" s="41" t="str">
        <f t="shared" si="77"/>
        <v/>
      </c>
      <c r="Z100" s="41" t="str">
        <f t="shared" si="78"/>
        <v/>
      </c>
      <c r="AA100" s="42" t="str">
        <f t="shared" si="79"/>
        <v/>
      </c>
      <c r="AB100" s="338">
        <f t="shared" si="80"/>
        <v>0</v>
      </c>
      <c r="AC100" s="338" t="str">
        <f t="shared" si="81"/>
        <v/>
      </c>
      <c r="AD100" s="338" t="str">
        <f t="shared" si="82"/>
        <v/>
      </c>
      <c r="AE100" s="339" t="str">
        <f t="shared" si="83"/>
        <v/>
      </c>
      <c r="AF100" s="339" t="str">
        <f t="shared" si="84"/>
        <v/>
      </c>
      <c r="AG100" s="340" t="str">
        <f t="shared" si="85"/>
        <v/>
      </c>
      <c r="AH100" s="339" t="str">
        <f t="shared" si="86"/>
        <v/>
      </c>
      <c r="AI100" s="339" t="str">
        <f t="shared" si="87"/>
        <v/>
      </c>
      <c r="AJ100" s="340" t="str">
        <f t="shared" si="88"/>
        <v/>
      </c>
      <c r="AK100" s="339" t="str">
        <f t="shared" si="89"/>
        <v/>
      </c>
      <c r="AL100" s="339" t="str">
        <f t="shared" si="90"/>
        <v/>
      </c>
      <c r="AM100" s="340" t="str">
        <f t="shared" si="91"/>
        <v/>
      </c>
      <c r="AN100" s="341" t="str">
        <f t="shared" si="92"/>
        <v/>
      </c>
      <c r="AO100" s="342" t="str">
        <f t="shared" si="93"/>
        <v/>
      </c>
      <c r="AP100" s="339" t="str">
        <f t="shared" si="94"/>
        <v/>
      </c>
      <c r="AQ100" s="340" t="str">
        <f t="shared" si="95"/>
        <v/>
      </c>
      <c r="AR100" s="342" t="str">
        <f t="shared" si="96"/>
        <v/>
      </c>
      <c r="AS100" s="339" t="str">
        <f t="shared" si="97"/>
        <v/>
      </c>
      <c r="AT100" s="340" t="str">
        <f t="shared" si="98"/>
        <v/>
      </c>
      <c r="AU100" s="342" t="str">
        <f t="shared" si="99"/>
        <v/>
      </c>
      <c r="AV100" s="339" t="str">
        <f t="shared" si="100"/>
        <v/>
      </c>
      <c r="AW100" s="340" t="str">
        <f t="shared" si="101"/>
        <v/>
      </c>
      <c r="AX100" s="343"/>
      <c r="AY100" s="340" t="str">
        <f t="shared" si="102"/>
        <v/>
      </c>
      <c r="AZ100" s="340" t="str">
        <f t="shared" si="103"/>
        <v/>
      </c>
      <c r="BA100" s="344" t="str">
        <f t="shared" si="104"/>
        <v/>
      </c>
      <c r="BB100" s="345" t="str">
        <f t="shared" si="105"/>
        <v/>
      </c>
      <c r="BC100" s="346" t="str">
        <f t="shared" si="106"/>
        <v/>
      </c>
      <c r="BD100" s="344" t="str">
        <f t="shared" si="107"/>
        <v/>
      </c>
      <c r="BE100" s="345" t="str">
        <f t="shared" si="108"/>
        <v/>
      </c>
      <c r="BF100" s="346" t="str">
        <f t="shared" si="109"/>
        <v/>
      </c>
      <c r="BG100" s="344" t="str">
        <f t="shared" si="110"/>
        <v/>
      </c>
      <c r="BH100" s="347" t="str">
        <f t="shared" si="111"/>
        <v/>
      </c>
      <c r="BI100" s="348" t="str">
        <f t="shared" si="112"/>
        <v/>
      </c>
      <c r="BJ100" s="348" t="str">
        <f t="shared" si="113"/>
        <v/>
      </c>
      <c r="BK100" s="486" t="str">
        <f t="shared" si="114"/>
        <v/>
      </c>
      <c r="BL100" s="349" t="str">
        <f t="shared" si="121"/>
        <v/>
      </c>
      <c r="BM100" s="135" t="str">
        <f t="shared" si="122"/>
        <v/>
      </c>
      <c r="BN100" s="136" t="str">
        <f t="shared" si="123"/>
        <v/>
      </c>
      <c r="BO100" s="137" t="str">
        <f t="shared" si="124"/>
        <v/>
      </c>
      <c r="BP100" s="135" t="str">
        <f t="shared" si="125"/>
        <v/>
      </c>
      <c r="BQ100" s="136" t="str">
        <f t="shared" si="126"/>
        <v/>
      </c>
      <c r="BR100" s="137" t="str">
        <f t="shared" si="127"/>
        <v/>
      </c>
      <c r="BS100" s="135" t="str">
        <f t="shared" si="128"/>
        <v/>
      </c>
      <c r="BT100" s="140" t="str">
        <f t="shared" si="129"/>
        <v/>
      </c>
      <c r="BU100" s="348" t="str">
        <f t="shared" si="115"/>
        <v/>
      </c>
      <c r="BV100" s="348" t="str">
        <f t="shared" si="116"/>
        <v/>
      </c>
      <c r="BW100" s="348" t="str">
        <f t="shared" si="117"/>
        <v/>
      </c>
      <c r="BX100" s="350" t="str">
        <f t="shared" si="118"/>
        <v/>
      </c>
      <c r="BY100" s="351" t="str">
        <f t="shared" si="119"/>
        <v/>
      </c>
    </row>
    <row r="101" spans="1:77" s="5" customFormat="1" ht="15.6" x14ac:dyDescent="0.3">
      <c r="A101" s="141">
        <v>80</v>
      </c>
      <c r="B101" s="333"/>
      <c r="C101" s="22"/>
      <c r="D101" s="754"/>
      <c r="E101" s="756"/>
      <c r="F101" s="758"/>
      <c r="G101" s="49"/>
      <c r="H101" s="334"/>
      <c r="I101" s="334"/>
      <c r="J101" s="335"/>
      <c r="K101" s="336"/>
      <c r="L101" s="38" t="str">
        <f t="shared" si="65"/>
        <v/>
      </c>
      <c r="M101" s="38" t="str">
        <f t="shared" si="66"/>
        <v/>
      </c>
      <c r="N101" s="38" t="str">
        <f t="shared" si="67"/>
        <v/>
      </c>
      <c r="O101" s="39" t="str">
        <f t="shared" si="68"/>
        <v/>
      </c>
      <c r="P101" s="40" t="str">
        <f t="shared" si="120"/>
        <v/>
      </c>
      <c r="Q101" s="77" t="str">
        <f t="shared" si="69"/>
        <v/>
      </c>
      <c r="R101" s="337" t="str">
        <f t="shared" si="70"/>
        <v/>
      </c>
      <c r="S101" s="40" t="str">
        <f t="shared" si="71"/>
        <v/>
      </c>
      <c r="T101" s="77" t="str">
        <f t="shared" si="72"/>
        <v/>
      </c>
      <c r="U101" s="337" t="str">
        <f t="shared" si="73"/>
        <v/>
      </c>
      <c r="V101" s="40" t="str">
        <f t="shared" si="74"/>
        <v/>
      </c>
      <c r="W101" s="77" t="str">
        <f t="shared" si="75"/>
        <v/>
      </c>
      <c r="X101" s="41" t="str">
        <f t="shared" si="76"/>
        <v/>
      </c>
      <c r="Y101" s="41" t="str">
        <f t="shared" si="77"/>
        <v/>
      </c>
      <c r="Z101" s="41" t="str">
        <f t="shared" si="78"/>
        <v/>
      </c>
      <c r="AA101" s="42" t="str">
        <f t="shared" si="79"/>
        <v/>
      </c>
      <c r="AB101" s="338">
        <f t="shared" si="80"/>
        <v>0</v>
      </c>
      <c r="AC101" s="338" t="str">
        <f t="shared" si="81"/>
        <v/>
      </c>
      <c r="AD101" s="338" t="str">
        <f t="shared" si="82"/>
        <v/>
      </c>
      <c r="AE101" s="339" t="str">
        <f t="shared" si="83"/>
        <v/>
      </c>
      <c r="AF101" s="339" t="str">
        <f t="shared" si="84"/>
        <v/>
      </c>
      <c r="AG101" s="340" t="str">
        <f t="shared" si="85"/>
        <v/>
      </c>
      <c r="AH101" s="339" t="str">
        <f t="shared" si="86"/>
        <v/>
      </c>
      <c r="AI101" s="339" t="str">
        <f t="shared" si="87"/>
        <v/>
      </c>
      <c r="AJ101" s="340" t="str">
        <f t="shared" si="88"/>
        <v/>
      </c>
      <c r="AK101" s="339" t="str">
        <f t="shared" si="89"/>
        <v/>
      </c>
      <c r="AL101" s="339" t="str">
        <f t="shared" si="90"/>
        <v/>
      </c>
      <c r="AM101" s="340" t="str">
        <f t="shared" si="91"/>
        <v/>
      </c>
      <c r="AN101" s="341" t="str">
        <f t="shared" si="92"/>
        <v/>
      </c>
      <c r="AO101" s="342" t="str">
        <f t="shared" si="93"/>
        <v/>
      </c>
      <c r="AP101" s="339" t="str">
        <f t="shared" si="94"/>
        <v/>
      </c>
      <c r="AQ101" s="340" t="str">
        <f t="shared" si="95"/>
        <v/>
      </c>
      <c r="AR101" s="342" t="str">
        <f t="shared" si="96"/>
        <v/>
      </c>
      <c r="AS101" s="339" t="str">
        <f t="shared" si="97"/>
        <v/>
      </c>
      <c r="AT101" s="340" t="str">
        <f t="shared" si="98"/>
        <v/>
      </c>
      <c r="AU101" s="342" t="str">
        <f t="shared" si="99"/>
        <v/>
      </c>
      <c r="AV101" s="339" t="str">
        <f t="shared" si="100"/>
        <v/>
      </c>
      <c r="AW101" s="340" t="str">
        <f t="shared" si="101"/>
        <v/>
      </c>
      <c r="AX101" s="343"/>
      <c r="AY101" s="340" t="str">
        <f t="shared" si="102"/>
        <v/>
      </c>
      <c r="AZ101" s="340" t="str">
        <f t="shared" si="103"/>
        <v/>
      </c>
      <c r="BA101" s="344" t="str">
        <f t="shared" si="104"/>
        <v/>
      </c>
      <c r="BB101" s="345" t="str">
        <f t="shared" si="105"/>
        <v/>
      </c>
      <c r="BC101" s="346" t="str">
        <f t="shared" si="106"/>
        <v/>
      </c>
      <c r="BD101" s="344" t="str">
        <f t="shared" si="107"/>
        <v/>
      </c>
      <c r="BE101" s="345" t="str">
        <f t="shared" si="108"/>
        <v/>
      </c>
      <c r="BF101" s="346" t="str">
        <f t="shared" si="109"/>
        <v/>
      </c>
      <c r="BG101" s="344" t="str">
        <f t="shared" si="110"/>
        <v/>
      </c>
      <c r="BH101" s="347" t="str">
        <f t="shared" si="111"/>
        <v/>
      </c>
      <c r="BI101" s="348" t="str">
        <f t="shared" si="112"/>
        <v/>
      </c>
      <c r="BJ101" s="348" t="str">
        <f t="shared" si="113"/>
        <v/>
      </c>
      <c r="BK101" s="486" t="str">
        <f t="shared" si="114"/>
        <v/>
      </c>
      <c r="BL101" s="349" t="str">
        <f t="shared" si="121"/>
        <v/>
      </c>
      <c r="BM101" s="135" t="str">
        <f t="shared" si="122"/>
        <v/>
      </c>
      <c r="BN101" s="136" t="str">
        <f t="shared" si="123"/>
        <v/>
      </c>
      <c r="BO101" s="137" t="str">
        <f t="shared" si="124"/>
        <v/>
      </c>
      <c r="BP101" s="135" t="str">
        <f t="shared" si="125"/>
        <v/>
      </c>
      <c r="BQ101" s="136" t="str">
        <f t="shared" si="126"/>
        <v/>
      </c>
      <c r="BR101" s="137" t="str">
        <f t="shared" si="127"/>
        <v/>
      </c>
      <c r="BS101" s="135" t="str">
        <f t="shared" si="128"/>
        <v/>
      </c>
      <c r="BT101" s="140" t="str">
        <f t="shared" si="129"/>
        <v/>
      </c>
      <c r="BU101" s="348" t="str">
        <f t="shared" si="115"/>
        <v/>
      </c>
      <c r="BV101" s="348" t="str">
        <f t="shared" si="116"/>
        <v/>
      </c>
      <c r="BW101" s="348" t="str">
        <f t="shared" si="117"/>
        <v/>
      </c>
      <c r="BX101" s="350" t="str">
        <f t="shared" si="118"/>
        <v/>
      </c>
      <c r="BY101" s="351" t="str">
        <f t="shared" si="119"/>
        <v/>
      </c>
    </row>
    <row r="102" spans="1:77" s="5" customFormat="1" ht="15.6" x14ac:dyDescent="0.3">
      <c r="A102" s="141">
        <v>81</v>
      </c>
      <c r="B102" s="333"/>
      <c r="C102" s="22"/>
      <c r="D102" s="754"/>
      <c r="E102" s="756"/>
      <c r="F102" s="758"/>
      <c r="G102" s="49"/>
      <c r="H102" s="334"/>
      <c r="I102" s="334"/>
      <c r="J102" s="335"/>
      <c r="K102" s="336"/>
      <c r="L102" s="38" t="str">
        <f t="shared" si="65"/>
        <v/>
      </c>
      <c r="M102" s="38" t="str">
        <f t="shared" si="66"/>
        <v/>
      </c>
      <c r="N102" s="38" t="str">
        <f t="shared" si="67"/>
        <v/>
      </c>
      <c r="O102" s="39" t="str">
        <f t="shared" si="68"/>
        <v/>
      </c>
      <c r="P102" s="40" t="str">
        <f t="shared" si="120"/>
        <v/>
      </c>
      <c r="Q102" s="77" t="str">
        <f t="shared" si="69"/>
        <v/>
      </c>
      <c r="R102" s="337" t="str">
        <f t="shared" si="70"/>
        <v/>
      </c>
      <c r="S102" s="40" t="str">
        <f t="shared" si="71"/>
        <v/>
      </c>
      <c r="T102" s="77" t="str">
        <f t="shared" si="72"/>
        <v/>
      </c>
      <c r="U102" s="337" t="str">
        <f t="shared" si="73"/>
        <v/>
      </c>
      <c r="V102" s="40" t="str">
        <f t="shared" si="74"/>
        <v/>
      </c>
      <c r="W102" s="77" t="str">
        <f t="shared" si="75"/>
        <v/>
      </c>
      <c r="X102" s="41" t="str">
        <f t="shared" si="76"/>
        <v/>
      </c>
      <c r="Y102" s="41" t="str">
        <f t="shared" si="77"/>
        <v/>
      </c>
      <c r="Z102" s="41" t="str">
        <f t="shared" si="78"/>
        <v/>
      </c>
      <c r="AA102" s="42" t="str">
        <f t="shared" si="79"/>
        <v/>
      </c>
      <c r="AB102" s="338">
        <f t="shared" si="80"/>
        <v>0</v>
      </c>
      <c r="AC102" s="338" t="str">
        <f t="shared" si="81"/>
        <v/>
      </c>
      <c r="AD102" s="338" t="str">
        <f t="shared" si="82"/>
        <v/>
      </c>
      <c r="AE102" s="339" t="str">
        <f t="shared" si="83"/>
        <v/>
      </c>
      <c r="AF102" s="339" t="str">
        <f t="shared" si="84"/>
        <v/>
      </c>
      <c r="AG102" s="340" t="str">
        <f t="shared" si="85"/>
        <v/>
      </c>
      <c r="AH102" s="339" t="str">
        <f t="shared" si="86"/>
        <v/>
      </c>
      <c r="AI102" s="339" t="str">
        <f t="shared" si="87"/>
        <v/>
      </c>
      <c r="AJ102" s="340" t="str">
        <f t="shared" si="88"/>
        <v/>
      </c>
      <c r="AK102" s="339" t="str">
        <f t="shared" si="89"/>
        <v/>
      </c>
      <c r="AL102" s="339" t="str">
        <f t="shared" si="90"/>
        <v/>
      </c>
      <c r="AM102" s="340" t="str">
        <f t="shared" si="91"/>
        <v/>
      </c>
      <c r="AN102" s="341" t="str">
        <f t="shared" si="92"/>
        <v/>
      </c>
      <c r="AO102" s="342" t="str">
        <f t="shared" si="93"/>
        <v/>
      </c>
      <c r="AP102" s="339" t="str">
        <f t="shared" si="94"/>
        <v/>
      </c>
      <c r="AQ102" s="340" t="str">
        <f t="shared" si="95"/>
        <v/>
      </c>
      <c r="AR102" s="342" t="str">
        <f t="shared" si="96"/>
        <v/>
      </c>
      <c r="AS102" s="339" t="str">
        <f t="shared" si="97"/>
        <v/>
      </c>
      <c r="AT102" s="340" t="str">
        <f t="shared" si="98"/>
        <v/>
      </c>
      <c r="AU102" s="342" t="str">
        <f t="shared" si="99"/>
        <v/>
      </c>
      <c r="AV102" s="339" t="str">
        <f t="shared" si="100"/>
        <v/>
      </c>
      <c r="AW102" s="340" t="str">
        <f t="shared" si="101"/>
        <v/>
      </c>
      <c r="AX102" s="343"/>
      <c r="AY102" s="340" t="str">
        <f t="shared" si="102"/>
        <v/>
      </c>
      <c r="AZ102" s="340" t="str">
        <f t="shared" si="103"/>
        <v/>
      </c>
      <c r="BA102" s="344" t="str">
        <f t="shared" si="104"/>
        <v/>
      </c>
      <c r="BB102" s="345" t="str">
        <f t="shared" si="105"/>
        <v/>
      </c>
      <c r="BC102" s="346" t="str">
        <f t="shared" si="106"/>
        <v/>
      </c>
      <c r="BD102" s="344" t="str">
        <f t="shared" si="107"/>
        <v/>
      </c>
      <c r="BE102" s="345" t="str">
        <f t="shared" si="108"/>
        <v/>
      </c>
      <c r="BF102" s="346" t="str">
        <f t="shared" si="109"/>
        <v/>
      </c>
      <c r="BG102" s="344" t="str">
        <f t="shared" si="110"/>
        <v/>
      </c>
      <c r="BH102" s="347" t="str">
        <f t="shared" si="111"/>
        <v/>
      </c>
      <c r="BI102" s="348" t="str">
        <f t="shared" si="112"/>
        <v/>
      </c>
      <c r="BJ102" s="348" t="str">
        <f t="shared" si="113"/>
        <v/>
      </c>
      <c r="BK102" s="486" t="str">
        <f t="shared" si="114"/>
        <v/>
      </c>
      <c r="BL102" s="349" t="str">
        <f t="shared" si="121"/>
        <v/>
      </c>
      <c r="BM102" s="135" t="str">
        <f t="shared" si="122"/>
        <v/>
      </c>
      <c r="BN102" s="136" t="str">
        <f t="shared" si="123"/>
        <v/>
      </c>
      <c r="BO102" s="137" t="str">
        <f t="shared" si="124"/>
        <v/>
      </c>
      <c r="BP102" s="135" t="str">
        <f t="shared" si="125"/>
        <v/>
      </c>
      <c r="BQ102" s="136" t="str">
        <f t="shared" si="126"/>
        <v/>
      </c>
      <c r="BR102" s="137" t="str">
        <f t="shared" si="127"/>
        <v/>
      </c>
      <c r="BS102" s="135" t="str">
        <f t="shared" si="128"/>
        <v/>
      </c>
      <c r="BT102" s="140" t="str">
        <f t="shared" si="129"/>
        <v/>
      </c>
      <c r="BU102" s="348" t="str">
        <f t="shared" si="115"/>
        <v/>
      </c>
      <c r="BV102" s="348" t="str">
        <f t="shared" si="116"/>
        <v/>
      </c>
      <c r="BW102" s="348" t="str">
        <f t="shared" si="117"/>
        <v/>
      </c>
      <c r="BX102" s="350" t="str">
        <f t="shared" si="118"/>
        <v/>
      </c>
      <c r="BY102" s="351" t="str">
        <f t="shared" si="119"/>
        <v/>
      </c>
    </row>
    <row r="103" spans="1:77" s="5" customFormat="1" ht="15.6" x14ac:dyDescent="0.3">
      <c r="A103" s="141">
        <v>82</v>
      </c>
      <c r="B103" s="333"/>
      <c r="C103" s="22"/>
      <c r="D103" s="754"/>
      <c r="E103" s="756"/>
      <c r="F103" s="758"/>
      <c r="G103" s="49"/>
      <c r="H103" s="334"/>
      <c r="I103" s="334"/>
      <c r="J103" s="335"/>
      <c r="K103" s="336"/>
      <c r="L103" s="38" t="str">
        <f t="shared" si="65"/>
        <v/>
      </c>
      <c r="M103" s="38" t="str">
        <f t="shared" si="66"/>
        <v/>
      </c>
      <c r="N103" s="38" t="str">
        <f t="shared" si="67"/>
        <v/>
      </c>
      <c r="O103" s="39" t="str">
        <f t="shared" si="68"/>
        <v/>
      </c>
      <c r="P103" s="40" t="str">
        <f t="shared" si="120"/>
        <v/>
      </c>
      <c r="Q103" s="77" t="str">
        <f t="shared" si="69"/>
        <v/>
      </c>
      <c r="R103" s="337" t="str">
        <f t="shared" si="70"/>
        <v/>
      </c>
      <c r="S103" s="40" t="str">
        <f t="shared" si="71"/>
        <v/>
      </c>
      <c r="T103" s="77" t="str">
        <f t="shared" si="72"/>
        <v/>
      </c>
      <c r="U103" s="337" t="str">
        <f t="shared" si="73"/>
        <v/>
      </c>
      <c r="V103" s="40" t="str">
        <f t="shared" si="74"/>
        <v/>
      </c>
      <c r="W103" s="77" t="str">
        <f t="shared" si="75"/>
        <v/>
      </c>
      <c r="X103" s="41" t="str">
        <f t="shared" si="76"/>
        <v/>
      </c>
      <c r="Y103" s="41" t="str">
        <f t="shared" si="77"/>
        <v/>
      </c>
      <c r="Z103" s="41" t="str">
        <f t="shared" si="78"/>
        <v/>
      </c>
      <c r="AA103" s="42" t="str">
        <f t="shared" si="79"/>
        <v/>
      </c>
      <c r="AB103" s="338">
        <f t="shared" si="80"/>
        <v>0</v>
      </c>
      <c r="AC103" s="338" t="str">
        <f t="shared" si="81"/>
        <v/>
      </c>
      <c r="AD103" s="338" t="str">
        <f t="shared" si="82"/>
        <v/>
      </c>
      <c r="AE103" s="339" t="str">
        <f t="shared" si="83"/>
        <v/>
      </c>
      <c r="AF103" s="339" t="str">
        <f t="shared" si="84"/>
        <v/>
      </c>
      <c r="AG103" s="340" t="str">
        <f t="shared" si="85"/>
        <v/>
      </c>
      <c r="AH103" s="339" t="str">
        <f t="shared" si="86"/>
        <v/>
      </c>
      <c r="AI103" s="339" t="str">
        <f t="shared" si="87"/>
        <v/>
      </c>
      <c r="AJ103" s="340" t="str">
        <f t="shared" si="88"/>
        <v/>
      </c>
      <c r="AK103" s="339" t="str">
        <f t="shared" si="89"/>
        <v/>
      </c>
      <c r="AL103" s="339" t="str">
        <f t="shared" si="90"/>
        <v/>
      </c>
      <c r="AM103" s="340" t="str">
        <f t="shared" si="91"/>
        <v/>
      </c>
      <c r="AN103" s="341" t="str">
        <f t="shared" si="92"/>
        <v/>
      </c>
      <c r="AO103" s="342" t="str">
        <f t="shared" si="93"/>
        <v/>
      </c>
      <c r="AP103" s="339" t="str">
        <f t="shared" si="94"/>
        <v/>
      </c>
      <c r="AQ103" s="340" t="str">
        <f t="shared" si="95"/>
        <v/>
      </c>
      <c r="AR103" s="342" t="str">
        <f t="shared" si="96"/>
        <v/>
      </c>
      <c r="AS103" s="339" t="str">
        <f t="shared" si="97"/>
        <v/>
      </c>
      <c r="AT103" s="340" t="str">
        <f t="shared" si="98"/>
        <v/>
      </c>
      <c r="AU103" s="342" t="str">
        <f t="shared" si="99"/>
        <v/>
      </c>
      <c r="AV103" s="339" t="str">
        <f t="shared" si="100"/>
        <v/>
      </c>
      <c r="AW103" s="340" t="str">
        <f t="shared" si="101"/>
        <v/>
      </c>
      <c r="AX103" s="343"/>
      <c r="AY103" s="340" t="str">
        <f t="shared" si="102"/>
        <v/>
      </c>
      <c r="AZ103" s="340" t="str">
        <f t="shared" si="103"/>
        <v/>
      </c>
      <c r="BA103" s="344" t="str">
        <f t="shared" si="104"/>
        <v/>
      </c>
      <c r="BB103" s="345" t="str">
        <f t="shared" si="105"/>
        <v/>
      </c>
      <c r="BC103" s="346" t="str">
        <f t="shared" si="106"/>
        <v/>
      </c>
      <c r="BD103" s="344" t="str">
        <f t="shared" si="107"/>
        <v/>
      </c>
      <c r="BE103" s="345" t="str">
        <f t="shared" si="108"/>
        <v/>
      </c>
      <c r="BF103" s="346" t="str">
        <f t="shared" si="109"/>
        <v/>
      </c>
      <c r="BG103" s="344" t="str">
        <f t="shared" si="110"/>
        <v/>
      </c>
      <c r="BH103" s="347" t="str">
        <f t="shared" si="111"/>
        <v/>
      </c>
      <c r="BI103" s="348" t="str">
        <f t="shared" si="112"/>
        <v/>
      </c>
      <c r="BJ103" s="348" t="str">
        <f t="shared" si="113"/>
        <v/>
      </c>
      <c r="BK103" s="486" t="str">
        <f t="shared" si="114"/>
        <v/>
      </c>
      <c r="BL103" s="349" t="str">
        <f t="shared" si="121"/>
        <v/>
      </c>
      <c r="BM103" s="135" t="str">
        <f t="shared" si="122"/>
        <v/>
      </c>
      <c r="BN103" s="136" t="str">
        <f t="shared" si="123"/>
        <v/>
      </c>
      <c r="BO103" s="137" t="str">
        <f t="shared" si="124"/>
        <v/>
      </c>
      <c r="BP103" s="135" t="str">
        <f t="shared" si="125"/>
        <v/>
      </c>
      <c r="BQ103" s="136" t="str">
        <f t="shared" si="126"/>
        <v/>
      </c>
      <c r="BR103" s="137" t="str">
        <f t="shared" si="127"/>
        <v/>
      </c>
      <c r="BS103" s="135" t="str">
        <f t="shared" si="128"/>
        <v/>
      </c>
      <c r="BT103" s="140" t="str">
        <f t="shared" si="129"/>
        <v/>
      </c>
      <c r="BU103" s="348" t="str">
        <f t="shared" si="115"/>
        <v/>
      </c>
      <c r="BV103" s="348" t="str">
        <f t="shared" si="116"/>
        <v/>
      </c>
      <c r="BW103" s="348" t="str">
        <f t="shared" si="117"/>
        <v/>
      </c>
      <c r="BX103" s="350" t="str">
        <f t="shared" si="118"/>
        <v/>
      </c>
      <c r="BY103" s="351" t="str">
        <f t="shared" si="119"/>
        <v/>
      </c>
    </row>
    <row r="104" spans="1:77" s="5" customFormat="1" ht="15.6" x14ac:dyDescent="0.3">
      <c r="A104" s="141">
        <v>83</v>
      </c>
      <c r="B104" s="333"/>
      <c r="C104" s="22"/>
      <c r="D104" s="754"/>
      <c r="E104" s="756"/>
      <c r="F104" s="758"/>
      <c r="G104" s="49"/>
      <c r="H104" s="334"/>
      <c r="I104" s="334"/>
      <c r="J104" s="335"/>
      <c r="K104" s="336"/>
      <c r="L104" s="38" t="str">
        <f t="shared" si="65"/>
        <v/>
      </c>
      <c r="M104" s="38" t="str">
        <f t="shared" si="66"/>
        <v/>
      </c>
      <c r="N104" s="38" t="str">
        <f t="shared" si="67"/>
        <v/>
      </c>
      <c r="O104" s="39" t="str">
        <f t="shared" si="68"/>
        <v/>
      </c>
      <c r="P104" s="40" t="str">
        <f t="shared" si="120"/>
        <v/>
      </c>
      <c r="Q104" s="77" t="str">
        <f t="shared" si="69"/>
        <v/>
      </c>
      <c r="R104" s="337" t="str">
        <f t="shared" si="70"/>
        <v/>
      </c>
      <c r="S104" s="40" t="str">
        <f t="shared" si="71"/>
        <v/>
      </c>
      <c r="T104" s="77" t="str">
        <f t="shared" si="72"/>
        <v/>
      </c>
      <c r="U104" s="337" t="str">
        <f t="shared" si="73"/>
        <v/>
      </c>
      <c r="V104" s="40" t="str">
        <f t="shared" si="74"/>
        <v/>
      </c>
      <c r="W104" s="77" t="str">
        <f t="shared" si="75"/>
        <v/>
      </c>
      <c r="X104" s="41" t="str">
        <f t="shared" si="76"/>
        <v/>
      </c>
      <c r="Y104" s="41" t="str">
        <f t="shared" si="77"/>
        <v/>
      </c>
      <c r="Z104" s="41" t="str">
        <f t="shared" si="78"/>
        <v/>
      </c>
      <c r="AA104" s="42" t="str">
        <f t="shared" si="79"/>
        <v/>
      </c>
      <c r="AB104" s="338">
        <f t="shared" si="80"/>
        <v>0</v>
      </c>
      <c r="AC104" s="338" t="str">
        <f t="shared" si="81"/>
        <v/>
      </c>
      <c r="AD104" s="338" t="str">
        <f t="shared" si="82"/>
        <v/>
      </c>
      <c r="AE104" s="339" t="str">
        <f t="shared" si="83"/>
        <v/>
      </c>
      <c r="AF104" s="339" t="str">
        <f t="shared" si="84"/>
        <v/>
      </c>
      <c r="AG104" s="340" t="str">
        <f t="shared" si="85"/>
        <v/>
      </c>
      <c r="AH104" s="339" t="str">
        <f t="shared" si="86"/>
        <v/>
      </c>
      <c r="AI104" s="339" t="str">
        <f t="shared" si="87"/>
        <v/>
      </c>
      <c r="AJ104" s="340" t="str">
        <f t="shared" si="88"/>
        <v/>
      </c>
      <c r="AK104" s="339" t="str">
        <f t="shared" si="89"/>
        <v/>
      </c>
      <c r="AL104" s="339" t="str">
        <f t="shared" si="90"/>
        <v/>
      </c>
      <c r="AM104" s="340" t="str">
        <f t="shared" si="91"/>
        <v/>
      </c>
      <c r="AN104" s="341" t="str">
        <f t="shared" si="92"/>
        <v/>
      </c>
      <c r="AO104" s="342" t="str">
        <f t="shared" si="93"/>
        <v/>
      </c>
      <c r="AP104" s="339" t="str">
        <f t="shared" si="94"/>
        <v/>
      </c>
      <c r="AQ104" s="340" t="str">
        <f t="shared" si="95"/>
        <v/>
      </c>
      <c r="AR104" s="342" t="str">
        <f t="shared" si="96"/>
        <v/>
      </c>
      <c r="AS104" s="339" t="str">
        <f t="shared" si="97"/>
        <v/>
      </c>
      <c r="AT104" s="340" t="str">
        <f t="shared" si="98"/>
        <v/>
      </c>
      <c r="AU104" s="342" t="str">
        <f t="shared" si="99"/>
        <v/>
      </c>
      <c r="AV104" s="339" t="str">
        <f t="shared" si="100"/>
        <v/>
      </c>
      <c r="AW104" s="340" t="str">
        <f t="shared" si="101"/>
        <v/>
      </c>
      <c r="AX104" s="343"/>
      <c r="AY104" s="340" t="str">
        <f t="shared" si="102"/>
        <v/>
      </c>
      <c r="AZ104" s="340" t="str">
        <f t="shared" si="103"/>
        <v/>
      </c>
      <c r="BA104" s="344" t="str">
        <f t="shared" si="104"/>
        <v/>
      </c>
      <c r="BB104" s="345" t="str">
        <f t="shared" si="105"/>
        <v/>
      </c>
      <c r="BC104" s="346" t="str">
        <f t="shared" si="106"/>
        <v/>
      </c>
      <c r="BD104" s="344" t="str">
        <f t="shared" si="107"/>
        <v/>
      </c>
      <c r="BE104" s="345" t="str">
        <f t="shared" si="108"/>
        <v/>
      </c>
      <c r="BF104" s="346" t="str">
        <f t="shared" si="109"/>
        <v/>
      </c>
      <c r="BG104" s="344" t="str">
        <f t="shared" si="110"/>
        <v/>
      </c>
      <c r="BH104" s="347" t="str">
        <f t="shared" si="111"/>
        <v/>
      </c>
      <c r="BI104" s="348" t="str">
        <f t="shared" si="112"/>
        <v/>
      </c>
      <c r="BJ104" s="348" t="str">
        <f t="shared" si="113"/>
        <v/>
      </c>
      <c r="BK104" s="486" t="str">
        <f t="shared" si="114"/>
        <v/>
      </c>
      <c r="BL104" s="349" t="str">
        <f t="shared" si="121"/>
        <v/>
      </c>
      <c r="BM104" s="135" t="str">
        <f t="shared" si="122"/>
        <v/>
      </c>
      <c r="BN104" s="136" t="str">
        <f t="shared" si="123"/>
        <v/>
      </c>
      <c r="BO104" s="137" t="str">
        <f t="shared" si="124"/>
        <v/>
      </c>
      <c r="BP104" s="135" t="str">
        <f t="shared" si="125"/>
        <v/>
      </c>
      <c r="BQ104" s="136" t="str">
        <f t="shared" si="126"/>
        <v/>
      </c>
      <c r="BR104" s="137" t="str">
        <f t="shared" si="127"/>
        <v/>
      </c>
      <c r="BS104" s="135" t="str">
        <f t="shared" si="128"/>
        <v/>
      </c>
      <c r="BT104" s="140" t="str">
        <f t="shared" si="129"/>
        <v/>
      </c>
      <c r="BU104" s="348" t="str">
        <f t="shared" si="115"/>
        <v/>
      </c>
      <c r="BV104" s="348" t="str">
        <f t="shared" si="116"/>
        <v/>
      </c>
      <c r="BW104" s="348" t="str">
        <f t="shared" si="117"/>
        <v/>
      </c>
      <c r="BX104" s="350" t="str">
        <f t="shared" si="118"/>
        <v/>
      </c>
      <c r="BY104" s="351" t="str">
        <f t="shared" si="119"/>
        <v/>
      </c>
    </row>
    <row r="105" spans="1:77" s="5" customFormat="1" ht="15.6" x14ac:dyDescent="0.3">
      <c r="A105" s="141">
        <v>84</v>
      </c>
      <c r="B105" s="333"/>
      <c r="C105" s="22"/>
      <c r="D105" s="754"/>
      <c r="E105" s="756"/>
      <c r="F105" s="758"/>
      <c r="G105" s="49"/>
      <c r="H105" s="334"/>
      <c r="I105" s="334"/>
      <c r="J105" s="335"/>
      <c r="K105" s="336"/>
      <c r="L105" s="38" t="str">
        <f t="shared" si="65"/>
        <v/>
      </c>
      <c r="M105" s="38" t="str">
        <f t="shared" si="66"/>
        <v/>
      </c>
      <c r="N105" s="38" t="str">
        <f t="shared" si="67"/>
        <v/>
      </c>
      <c r="O105" s="39" t="str">
        <f t="shared" si="68"/>
        <v/>
      </c>
      <c r="P105" s="40" t="str">
        <f t="shared" si="120"/>
        <v/>
      </c>
      <c r="Q105" s="77" t="str">
        <f t="shared" si="69"/>
        <v/>
      </c>
      <c r="R105" s="337" t="str">
        <f t="shared" si="70"/>
        <v/>
      </c>
      <c r="S105" s="40" t="str">
        <f t="shared" si="71"/>
        <v/>
      </c>
      <c r="T105" s="77" t="str">
        <f t="shared" si="72"/>
        <v/>
      </c>
      <c r="U105" s="337" t="str">
        <f t="shared" si="73"/>
        <v/>
      </c>
      <c r="V105" s="40" t="str">
        <f t="shared" si="74"/>
        <v/>
      </c>
      <c r="W105" s="77" t="str">
        <f t="shared" si="75"/>
        <v/>
      </c>
      <c r="X105" s="41" t="str">
        <f t="shared" si="76"/>
        <v/>
      </c>
      <c r="Y105" s="41" t="str">
        <f t="shared" si="77"/>
        <v/>
      </c>
      <c r="Z105" s="41" t="str">
        <f t="shared" si="78"/>
        <v/>
      </c>
      <c r="AA105" s="42" t="str">
        <f t="shared" si="79"/>
        <v/>
      </c>
      <c r="AB105" s="338">
        <f t="shared" si="80"/>
        <v>0</v>
      </c>
      <c r="AC105" s="338" t="str">
        <f t="shared" si="81"/>
        <v/>
      </c>
      <c r="AD105" s="338" t="str">
        <f t="shared" si="82"/>
        <v/>
      </c>
      <c r="AE105" s="339" t="str">
        <f t="shared" si="83"/>
        <v/>
      </c>
      <c r="AF105" s="339" t="str">
        <f t="shared" si="84"/>
        <v/>
      </c>
      <c r="AG105" s="340" t="str">
        <f t="shared" si="85"/>
        <v/>
      </c>
      <c r="AH105" s="339" t="str">
        <f t="shared" si="86"/>
        <v/>
      </c>
      <c r="AI105" s="339" t="str">
        <f t="shared" si="87"/>
        <v/>
      </c>
      <c r="AJ105" s="340" t="str">
        <f t="shared" si="88"/>
        <v/>
      </c>
      <c r="AK105" s="339" t="str">
        <f t="shared" si="89"/>
        <v/>
      </c>
      <c r="AL105" s="339" t="str">
        <f t="shared" si="90"/>
        <v/>
      </c>
      <c r="AM105" s="340" t="str">
        <f t="shared" si="91"/>
        <v/>
      </c>
      <c r="AN105" s="341" t="str">
        <f t="shared" si="92"/>
        <v/>
      </c>
      <c r="AO105" s="342" t="str">
        <f t="shared" si="93"/>
        <v/>
      </c>
      <c r="AP105" s="339" t="str">
        <f t="shared" si="94"/>
        <v/>
      </c>
      <c r="AQ105" s="340" t="str">
        <f t="shared" si="95"/>
        <v/>
      </c>
      <c r="AR105" s="342" t="str">
        <f t="shared" si="96"/>
        <v/>
      </c>
      <c r="AS105" s="339" t="str">
        <f t="shared" si="97"/>
        <v/>
      </c>
      <c r="AT105" s="340" t="str">
        <f t="shared" si="98"/>
        <v/>
      </c>
      <c r="AU105" s="342" t="str">
        <f t="shared" si="99"/>
        <v/>
      </c>
      <c r="AV105" s="339" t="str">
        <f t="shared" si="100"/>
        <v/>
      </c>
      <c r="AW105" s="340" t="str">
        <f t="shared" si="101"/>
        <v/>
      </c>
      <c r="AX105" s="343"/>
      <c r="AY105" s="340" t="str">
        <f t="shared" si="102"/>
        <v/>
      </c>
      <c r="AZ105" s="340" t="str">
        <f t="shared" si="103"/>
        <v/>
      </c>
      <c r="BA105" s="344" t="str">
        <f t="shared" si="104"/>
        <v/>
      </c>
      <c r="BB105" s="345" t="str">
        <f t="shared" si="105"/>
        <v/>
      </c>
      <c r="BC105" s="346" t="str">
        <f t="shared" si="106"/>
        <v/>
      </c>
      <c r="BD105" s="344" t="str">
        <f t="shared" si="107"/>
        <v/>
      </c>
      <c r="BE105" s="345" t="str">
        <f t="shared" si="108"/>
        <v/>
      </c>
      <c r="BF105" s="346" t="str">
        <f t="shared" si="109"/>
        <v/>
      </c>
      <c r="BG105" s="344" t="str">
        <f t="shared" si="110"/>
        <v/>
      </c>
      <c r="BH105" s="347" t="str">
        <f t="shared" si="111"/>
        <v/>
      </c>
      <c r="BI105" s="348" t="str">
        <f t="shared" si="112"/>
        <v/>
      </c>
      <c r="BJ105" s="348" t="str">
        <f t="shared" si="113"/>
        <v/>
      </c>
      <c r="BK105" s="486" t="str">
        <f t="shared" si="114"/>
        <v/>
      </c>
      <c r="BL105" s="349" t="str">
        <f t="shared" si="121"/>
        <v/>
      </c>
      <c r="BM105" s="135" t="str">
        <f t="shared" si="122"/>
        <v/>
      </c>
      <c r="BN105" s="136" t="str">
        <f t="shared" si="123"/>
        <v/>
      </c>
      <c r="BO105" s="137" t="str">
        <f t="shared" si="124"/>
        <v/>
      </c>
      <c r="BP105" s="135" t="str">
        <f t="shared" si="125"/>
        <v/>
      </c>
      <c r="BQ105" s="136" t="str">
        <f t="shared" si="126"/>
        <v/>
      </c>
      <c r="BR105" s="137" t="str">
        <f t="shared" si="127"/>
        <v/>
      </c>
      <c r="BS105" s="135" t="str">
        <f t="shared" si="128"/>
        <v/>
      </c>
      <c r="BT105" s="140" t="str">
        <f t="shared" si="129"/>
        <v/>
      </c>
      <c r="BU105" s="348" t="str">
        <f t="shared" si="115"/>
        <v/>
      </c>
      <c r="BV105" s="348" t="str">
        <f t="shared" si="116"/>
        <v/>
      </c>
      <c r="BW105" s="348" t="str">
        <f t="shared" si="117"/>
        <v/>
      </c>
      <c r="BX105" s="350" t="str">
        <f t="shared" si="118"/>
        <v/>
      </c>
      <c r="BY105" s="351" t="str">
        <f t="shared" si="119"/>
        <v/>
      </c>
    </row>
    <row r="106" spans="1:77" s="5" customFormat="1" ht="15.6" x14ac:dyDescent="0.3">
      <c r="A106" s="141">
        <v>85</v>
      </c>
      <c r="B106" s="333"/>
      <c r="C106" s="22"/>
      <c r="D106" s="754"/>
      <c r="E106" s="756"/>
      <c r="F106" s="758"/>
      <c r="G106" s="49"/>
      <c r="H106" s="334"/>
      <c r="I106" s="334"/>
      <c r="J106" s="335"/>
      <c r="K106" s="336"/>
      <c r="L106" s="38" t="str">
        <f t="shared" si="65"/>
        <v/>
      </c>
      <c r="M106" s="38" t="str">
        <f t="shared" si="66"/>
        <v/>
      </c>
      <c r="N106" s="38" t="str">
        <f t="shared" si="67"/>
        <v/>
      </c>
      <c r="O106" s="39" t="str">
        <f t="shared" si="68"/>
        <v/>
      </c>
      <c r="P106" s="40" t="str">
        <f t="shared" si="120"/>
        <v/>
      </c>
      <c r="Q106" s="77" t="str">
        <f t="shared" si="69"/>
        <v/>
      </c>
      <c r="R106" s="337" t="str">
        <f t="shared" si="70"/>
        <v/>
      </c>
      <c r="S106" s="40" t="str">
        <f t="shared" si="71"/>
        <v/>
      </c>
      <c r="T106" s="77" t="str">
        <f t="shared" si="72"/>
        <v/>
      </c>
      <c r="U106" s="337" t="str">
        <f t="shared" si="73"/>
        <v/>
      </c>
      <c r="V106" s="40" t="str">
        <f t="shared" si="74"/>
        <v/>
      </c>
      <c r="W106" s="77" t="str">
        <f t="shared" si="75"/>
        <v/>
      </c>
      <c r="X106" s="41" t="str">
        <f t="shared" si="76"/>
        <v/>
      </c>
      <c r="Y106" s="41" t="str">
        <f t="shared" si="77"/>
        <v/>
      </c>
      <c r="Z106" s="41" t="str">
        <f t="shared" si="78"/>
        <v/>
      </c>
      <c r="AA106" s="42" t="str">
        <f t="shared" si="79"/>
        <v/>
      </c>
      <c r="AB106" s="338">
        <f t="shared" si="80"/>
        <v>0</v>
      </c>
      <c r="AC106" s="338" t="str">
        <f t="shared" si="81"/>
        <v/>
      </c>
      <c r="AD106" s="338" t="str">
        <f t="shared" si="82"/>
        <v/>
      </c>
      <c r="AE106" s="339" t="str">
        <f t="shared" si="83"/>
        <v/>
      </c>
      <c r="AF106" s="339" t="str">
        <f t="shared" si="84"/>
        <v/>
      </c>
      <c r="AG106" s="340" t="str">
        <f t="shared" si="85"/>
        <v/>
      </c>
      <c r="AH106" s="339" t="str">
        <f t="shared" si="86"/>
        <v/>
      </c>
      <c r="AI106" s="339" t="str">
        <f t="shared" si="87"/>
        <v/>
      </c>
      <c r="AJ106" s="340" t="str">
        <f t="shared" si="88"/>
        <v/>
      </c>
      <c r="AK106" s="339" t="str">
        <f t="shared" si="89"/>
        <v/>
      </c>
      <c r="AL106" s="339" t="str">
        <f t="shared" si="90"/>
        <v/>
      </c>
      <c r="AM106" s="340" t="str">
        <f t="shared" si="91"/>
        <v/>
      </c>
      <c r="AN106" s="341" t="str">
        <f t="shared" si="92"/>
        <v/>
      </c>
      <c r="AO106" s="342" t="str">
        <f t="shared" si="93"/>
        <v/>
      </c>
      <c r="AP106" s="339" t="str">
        <f t="shared" si="94"/>
        <v/>
      </c>
      <c r="AQ106" s="340" t="str">
        <f t="shared" si="95"/>
        <v/>
      </c>
      <c r="AR106" s="342" t="str">
        <f t="shared" si="96"/>
        <v/>
      </c>
      <c r="AS106" s="339" t="str">
        <f t="shared" si="97"/>
        <v/>
      </c>
      <c r="AT106" s="340" t="str">
        <f t="shared" si="98"/>
        <v/>
      </c>
      <c r="AU106" s="342" t="str">
        <f t="shared" si="99"/>
        <v/>
      </c>
      <c r="AV106" s="339" t="str">
        <f t="shared" si="100"/>
        <v/>
      </c>
      <c r="AW106" s="340" t="str">
        <f t="shared" si="101"/>
        <v/>
      </c>
      <c r="AX106" s="343"/>
      <c r="AY106" s="340" t="str">
        <f t="shared" si="102"/>
        <v/>
      </c>
      <c r="AZ106" s="340" t="str">
        <f t="shared" si="103"/>
        <v/>
      </c>
      <c r="BA106" s="344" t="str">
        <f t="shared" si="104"/>
        <v/>
      </c>
      <c r="BB106" s="345" t="str">
        <f t="shared" si="105"/>
        <v/>
      </c>
      <c r="BC106" s="346" t="str">
        <f t="shared" si="106"/>
        <v/>
      </c>
      <c r="BD106" s="344" t="str">
        <f t="shared" si="107"/>
        <v/>
      </c>
      <c r="BE106" s="345" t="str">
        <f t="shared" si="108"/>
        <v/>
      </c>
      <c r="BF106" s="346" t="str">
        <f t="shared" si="109"/>
        <v/>
      </c>
      <c r="BG106" s="344" t="str">
        <f t="shared" si="110"/>
        <v/>
      </c>
      <c r="BH106" s="347" t="str">
        <f t="shared" si="111"/>
        <v/>
      </c>
      <c r="BI106" s="348" t="str">
        <f t="shared" si="112"/>
        <v/>
      </c>
      <c r="BJ106" s="348" t="str">
        <f t="shared" si="113"/>
        <v/>
      </c>
      <c r="BK106" s="486" t="str">
        <f t="shared" si="114"/>
        <v/>
      </c>
      <c r="BL106" s="349" t="str">
        <f t="shared" si="121"/>
        <v/>
      </c>
      <c r="BM106" s="135" t="str">
        <f t="shared" si="122"/>
        <v/>
      </c>
      <c r="BN106" s="136" t="str">
        <f t="shared" si="123"/>
        <v/>
      </c>
      <c r="BO106" s="137" t="str">
        <f t="shared" si="124"/>
        <v/>
      </c>
      <c r="BP106" s="135" t="str">
        <f t="shared" si="125"/>
        <v/>
      </c>
      <c r="BQ106" s="136" t="str">
        <f t="shared" si="126"/>
        <v/>
      </c>
      <c r="BR106" s="137" t="str">
        <f t="shared" si="127"/>
        <v/>
      </c>
      <c r="BS106" s="135" t="str">
        <f t="shared" si="128"/>
        <v/>
      </c>
      <c r="BT106" s="140" t="str">
        <f t="shared" si="129"/>
        <v/>
      </c>
      <c r="BU106" s="348" t="str">
        <f t="shared" si="115"/>
        <v/>
      </c>
      <c r="BV106" s="348" t="str">
        <f t="shared" si="116"/>
        <v/>
      </c>
      <c r="BW106" s="348" t="str">
        <f t="shared" si="117"/>
        <v/>
      </c>
      <c r="BX106" s="350" t="str">
        <f t="shared" si="118"/>
        <v/>
      </c>
      <c r="BY106" s="351" t="str">
        <f t="shared" si="119"/>
        <v/>
      </c>
    </row>
    <row r="107" spans="1:77" s="5" customFormat="1" ht="15.6" x14ac:dyDescent="0.3">
      <c r="A107" s="141">
        <v>86</v>
      </c>
      <c r="B107" s="333"/>
      <c r="C107" s="22"/>
      <c r="D107" s="754"/>
      <c r="E107" s="756"/>
      <c r="F107" s="758"/>
      <c r="G107" s="49"/>
      <c r="H107" s="334"/>
      <c r="I107" s="334"/>
      <c r="J107" s="335"/>
      <c r="K107" s="336"/>
      <c r="L107" s="38" t="str">
        <f t="shared" si="65"/>
        <v/>
      </c>
      <c r="M107" s="38" t="str">
        <f t="shared" si="66"/>
        <v/>
      </c>
      <c r="N107" s="38" t="str">
        <f t="shared" si="67"/>
        <v/>
      </c>
      <c r="O107" s="39" t="str">
        <f t="shared" si="68"/>
        <v/>
      </c>
      <c r="P107" s="40" t="str">
        <f t="shared" si="120"/>
        <v/>
      </c>
      <c r="Q107" s="77" t="str">
        <f t="shared" si="69"/>
        <v/>
      </c>
      <c r="R107" s="337" t="str">
        <f t="shared" si="70"/>
        <v/>
      </c>
      <c r="S107" s="40" t="str">
        <f t="shared" si="71"/>
        <v/>
      </c>
      <c r="T107" s="77" t="str">
        <f t="shared" si="72"/>
        <v/>
      </c>
      <c r="U107" s="337" t="str">
        <f t="shared" si="73"/>
        <v/>
      </c>
      <c r="V107" s="40" t="str">
        <f t="shared" si="74"/>
        <v/>
      </c>
      <c r="W107" s="77" t="str">
        <f t="shared" si="75"/>
        <v/>
      </c>
      <c r="X107" s="41" t="str">
        <f t="shared" si="76"/>
        <v/>
      </c>
      <c r="Y107" s="41" t="str">
        <f t="shared" si="77"/>
        <v/>
      </c>
      <c r="Z107" s="41" t="str">
        <f t="shared" si="78"/>
        <v/>
      </c>
      <c r="AA107" s="42" t="str">
        <f t="shared" si="79"/>
        <v/>
      </c>
      <c r="AB107" s="338">
        <f t="shared" si="80"/>
        <v>0</v>
      </c>
      <c r="AC107" s="338" t="str">
        <f t="shared" si="81"/>
        <v/>
      </c>
      <c r="AD107" s="338" t="str">
        <f t="shared" si="82"/>
        <v/>
      </c>
      <c r="AE107" s="339" t="str">
        <f t="shared" si="83"/>
        <v/>
      </c>
      <c r="AF107" s="339" t="str">
        <f t="shared" si="84"/>
        <v/>
      </c>
      <c r="AG107" s="340" t="str">
        <f t="shared" si="85"/>
        <v/>
      </c>
      <c r="AH107" s="339" t="str">
        <f t="shared" si="86"/>
        <v/>
      </c>
      <c r="AI107" s="339" t="str">
        <f t="shared" si="87"/>
        <v/>
      </c>
      <c r="AJ107" s="340" t="str">
        <f t="shared" si="88"/>
        <v/>
      </c>
      <c r="AK107" s="339" t="str">
        <f t="shared" si="89"/>
        <v/>
      </c>
      <c r="AL107" s="339" t="str">
        <f t="shared" si="90"/>
        <v/>
      </c>
      <c r="AM107" s="340" t="str">
        <f t="shared" si="91"/>
        <v/>
      </c>
      <c r="AN107" s="341" t="str">
        <f t="shared" si="92"/>
        <v/>
      </c>
      <c r="AO107" s="342" t="str">
        <f t="shared" si="93"/>
        <v/>
      </c>
      <c r="AP107" s="339" t="str">
        <f t="shared" si="94"/>
        <v/>
      </c>
      <c r="AQ107" s="340" t="str">
        <f t="shared" si="95"/>
        <v/>
      </c>
      <c r="AR107" s="342" t="str">
        <f t="shared" si="96"/>
        <v/>
      </c>
      <c r="AS107" s="339" t="str">
        <f t="shared" si="97"/>
        <v/>
      </c>
      <c r="AT107" s="340" t="str">
        <f t="shared" si="98"/>
        <v/>
      </c>
      <c r="AU107" s="342" t="str">
        <f t="shared" si="99"/>
        <v/>
      </c>
      <c r="AV107" s="339" t="str">
        <f t="shared" si="100"/>
        <v/>
      </c>
      <c r="AW107" s="340" t="str">
        <f t="shared" si="101"/>
        <v/>
      </c>
      <c r="AX107" s="343"/>
      <c r="AY107" s="340" t="str">
        <f t="shared" si="102"/>
        <v/>
      </c>
      <c r="AZ107" s="340" t="str">
        <f t="shared" si="103"/>
        <v/>
      </c>
      <c r="BA107" s="344" t="str">
        <f t="shared" si="104"/>
        <v/>
      </c>
      <c r="BB107" s="345" t="str">
        <f t="shared" si="105"/>
        <v/>
      </c>
      <c r="BC107" s="346" t="str">
        <f t="shared" si="106"/>
        <v/>
      </c>
      <c r="BD107" s="344" t="str">
        <f t="shared" si="107"/>
        <v/>
      </c>
      <c r="BE107" s="345" t="str">
        <f t="shared" si="108"/>
        <v/>
      </c>
      <c r="BF107" s="346" t="str">
        <f t="shared" si="109"/>
        <v/>
      </c>
      <c r="BG107" s="344" t="str">
        <f t="shared" si="110"/>
        <v/>
      </c>
      <c r="BH107" s="347" t="str">
        <f t="shared" si="111"/>
        <v/>
      </c>
      <c r="BI107" s="348" t="str">
        <f t="shared" si="112"/>
        <v/>
      </c>
      <c r="BJ107" s="348" t="str">
        <f t="shared" si="113"/>
        <v/>
      </c>
      <c r="BK107" s="486" t="str">
        <f t="shared" si="114"/>
        <v/>
      </c>
      <c r="BL107" s="349" t="str">
        <f t="shared" si="121"/>
        <v/>
      </c>
      <c r="BM107" s="135" t="str">
        <f t="shared" si="122"/>
        <v/>
      </c>
      <c r="BN107" s="136" t="str">
        <f t="shared" si="123"/>
        <v/>
      </c>
      <c r="BO107" s="137" t="str">
        <f t="shared" si="124"/>
        <v/>
      </c>
      <c r="BP107" s="135" t="str">
        <f t="shared" si="125"/>
        <v/>
      </c>
      <c r="BQ107" s="136" t="str">
        <f t="shared" si="126"/>
        <v/>
      </c>
      <c r="BR107" s="137" t="str">
        <f t="shared" si="127"/>
        <v/>
      </c>
      <c r="BS107" s="135" t="str">
        <f t="shared" si="128"/>
        <v/>
      </c>
      <c r="BT107" s="140" t="str">
        <f t="shared" si="129"/>
        <v/>
      </c>
      <c r="BU107" s="348" t="str">
        <f t="shared" si="115"/>
        <v/>
      </c>
      <c r="BV107" s="348" t="str">
        <f t="shared" si="116"/>
        <v/>
      </c>
      <c r="BW107" s="348" t="str">
        <f t="shared" si="117"/>
        <v/>
      </c>
      <c r="BX107" s="350" t="str">
        <f t="shared" si="118"/>
        <v/>
      </c>
      <c r="BY107" s="351" t="str">
        <f t="shared" si="119"/>
        <v/>
      </c>
    </row>
    <row r="108" spans="1:77" s="5" customFormat="1" ht="15.6" x14ac:dyDescent="0.3">
      <c r="A108" s="141">
        <v>87</v>
      </c>
      <c r="B108" s="333"/>
      <c r="C108" s="22"/>
      <c r="D108" s="754"/>
      <c r="E108" s="756"/>
      <c r="F108" s="758"/>
      <c r="G108" s="49"/>
      <c r="H108" s="334"/>
      <c r="I108" s="334"/>
      <c r="J108" s="335"/>
      <c r="K108" s="336"/>
      <c r="L108" s="38" t="str">
        <f t="shared" si="65"/>
        <v/>
      </c>
      <c r="M108" s="38" t="str">
        <f t="shared" si="66"/>
        <v/>
      </c>
      <c r="N108" s="38" t="str">
        <f t="shared" si="67"/>
        <v/>
      </c>
      <c r="O108" s="39" t="str">
        <f t="shared" si="68"/>
        <v/>
      </c>
      <c r="P108" s="40" t="str">
        <f t="shared" si="120"/>
        <v/>
      </c>
      <c r="Q108" s="77" t="str">
        <f t="shared" si="69"/>
        <v/>
      </c>
      <c r="R108" s="337" t="str">
        <f t="shared" si="70"/>
        <v/>
      </c>
      <c r="S108" s="40" t="str">
        <f t="shared" si="71"/>
        <v/>
      </c>
      <c r="T108" s="77" t="str">
        <f t="shared" si="72"/>
        <v/>
      </c>
      <c r="U108" s="337" t="str">
        <f t="shared" si="73"/>
        <v/>
      </c>
      <c r="V108" s="40" t="str">
        <f t="shared" si="74"/>
        <v/>
      </c>
      <c r="W108" s="77" t="str">
        <f t="shared" si="75"/>
        <v/>
      </c>
      <c r="X108" s="41" t="str">
        <f t="shared" si="76"/>
        <v/>
      </c>
      <c r="Y108" s="41" t="str">
        <f t="shared" si="77"/>
        <v/>
      </c>
      <c r="Z108" s="41" t="str">
        <f t="shared" si="78"/>
        <v/>
      </c>
      <c r="AA108" s="42" t="str">
        <f t="shared" si="79"/>
        <v/>
      </c>
      <c r="AB108" s="338">
        <f t="shared" si="80"/>
        <v>0</v>
      </c>
      <c r="AC108" s="338" t="str">
        <f t="shared" si="81"/>
        <v/>
      </c>
      <c r="AD108" s="338" t="str">
        <f t="shared" si="82"/>
        <v/>
      </c>
      <c r="AE108" s="339" t="str">
        <f t="shared" si="83"/>
        <v/>
      </c>
      <c r="AF108" s="339" t="str">
        <f t="shared" si="84"/>
        <v/>
      </c>
      <c r="AG108" s="340" t="str">
        <f t="shared" si="85"/>
        <v/>
      </c>
      <c r="AH108" s="339" t="str">
        <f t="shared" si="86"/>
        <v/>
      </c>
      <c r="AI108" s="339" t="str">
        <f t="shared" si="87"/>
        <v/>
      </c>
      <c r="AJ108" s="340" t="str">
        <f t="shared" si="88"/>
        <v/>
      </c>
      <c r="AK108" s="339" t="str">
        <f t="shared" si="89"/>
        <v/>
      </c>
      <c r="AL108" s="339" t="str">
        <f t="shared" si="90"/>
        <v/>
      </c>
      <c r="AM108" s="340" t="str">
        <f t="shared" si="91"/>
        <v/>
      </c>
      <c r="AN108" s="341" t="str">
        <f t="shared" si="92"/>
        <v/>
      </c>
      <c r="AO108" s="342" t="str">
        <f t="shared" si="93"/>
        <v/>
      </c>
      <c r="AP108" s="339" t="str">
        <f t="shared" si="94"/>
        <v/>
      </c>
      <c r="AQ108" s="340" t="str">
        <f t="shared" si="95"/>
        <v/>
      </c>
      <c r="AR108" s="342" t="str">
        <f t="shared" si="96"/>
        <v/>
      </c>
      <c r="AS108" s="339" t="str">
        <f t="shared" si="97"/>
        <v/>
      </c>
      <c r="AT108" s="340" t="str">
        <f t="shared" si="98"/>
        <v/>
      </c>
      <c r="AU108" s="342" t="str">
        <f t="shared" si="99"/>
        <v/>
      </c>
      <c r="AV108" s="339" t="str">
        <f t="shared" si="100"/>
        <v/>
      </c>
      <c r="AW108" s="340" t="str">
        <f t="shared" si="101"/>
        <v/>
      </c>
      <c r="AX108" s="343"/>
      <c r="AY108" s="340" t="str">
        <f t="shared" si="102"/>
        <v/>
      </c>
      <c r="AZ108" s="340" t="str">
        <f t="shared" si="103"/>
        <v/>
      </c>
      <c r="BA108" s="344" t="str">
        <f t="shared" si="104"/>
        <v/>
      </c>
      <c r="BB108" s="345" t="str">
        <f t="shared" si="105"/>
        <v/>
      </c>
      <c r="BC108" s="346" t="str">
        <f t="shared" si="106"/>
        <v/>
      </c>
      <c r="BD108" s="344" t="str">
        <f t="shared" si="107"/>
        <v/>
      </c>
      <c r="BE108" s="345" t="str">
        <f t="shared" si="108"/>
        <v/>
      </c>
      <c r="BF108" s="346" t="str">
        <f t="shared" si="109"/>
        <v/>
      </c>
      <c r="BG108" s="344" t="str">
        <f t="shared" si="110"/>
        <v/>
      </c>
      <c r="BH108" s="347" t="str">
        <f t="shared" si="111"/>
        <v/>
      </c>
      <c r="BI108" s="348" t="str">
        <f t="shared" si="112"/>
        <v/>
      </c>
      <c r="BJ108" s="348" t="str">
        <f t="shared" si="113"/>
        <v/>
      </c>
      <c r="BK108" s="486" t="str">
        <f t="shared" si="114"/>
        <v/>
      </c>
      <c r="BL108" s="349" t="str">
        <f t="shared" si="121"/>
        <v/>
      </c>
      <c r="BM108" s="135" t="str">
        <f t="shared" si="122"/>
        <v/>
      </c>
      <c r="BN108" s="136" t="str">
        <f t="shared" si="123"/>
        <v/>
      </c>
      <c r="BO108" s="137" t="str">
        <f t="shared" si="124"/>
        <v/>
      </c>
      <c r="BP108" s="135" t="str">
        <f t="shared" si="125"/>
        <v/>
      </c>
      <c r="BQ108" s="136" t="str">
        <f t="shared" si="126"/>
        <v/>
      </c>
      <c r="BR108" s="137" t="str">
        <f t="shared" si="127"/>
        <v/>
      </c>
      <c r="BS108" s="135" t="str">
        <f t="shared" si="128"/>
        <v/>
      </c>
      <c r="BT108" s="140" t="str">
        <f t="shared" si="129"/>
        <v/>
      </c>
      <c r="BU108" s="348" t="str">
        <f t="shared" si="115"/>
        <v/>
      </c>
      <c r="BV108" s="348" t="str">
        <f t="shared" si="116"/>
        <v/>
      </c>
      <c r="BW108" s="348" t="str">
        <f t="shared" si="117"/>
        <v/>
      </c>
      <c r="BX108" s="350" t="str">
        <f t="shared" si="118"/>
        <v/>
      </c>
      <c r="BY108" s="351" t="str">
        <f t="shared" si="119"/>
        <v/>
      </c>
    </row>
    <row r="109" spans="1:77" s="5" customFormat="1" ht="15.6" x14ac:dyDescent="0.3">
      <c r="A109" s="141">
        <v>88</v>
      </c>
      <c r="B109" s="333"/>
      <c r="C109" s="22"/>
      <c r="D109" s="754"/>
      <c r="E109" s="756"/>
      <c r="F109" s="758"/>
      <c r="G109" s="49"/>
      <c r="H109" s="334"/>
      <c r="I109" s="334"/>
      <c r="J109" s="335"/>
      <c r="K109" s="336"/>
      <c r="L109" s="38" t="str">
        <f t="shared" si="65"/>
        <v/>
      </c>
      <c r="M109" s="38" t="str">
        <f t="shared" si="66"/>
        <v/>
      </c>
      <c r="N109" s="38" t="str">
        <f t="shared" si="67"/>
        <v/>
      </c>
      <c r="O109" s="39" t="str">
        <f t="shared" si="68"/>
        <v/>
      </c>
      <c r="P109" s="40" t="str">
        <f t="shared" si="120"/>
        <v/>
      </c>
      <c r="Q109" s="77" t="str">
        <f t="shared" si="69"/>
        <v/>
      </c>
      <c r="R109" s="337" t="str">
        <f t="shared" si="70"/>
        <v/>
      </c>
      <c r="S109" s="40" t="str">
        <f t="shared" si="71"/>
        <v/>
      </c>
      <c r="T109" s="77" t="str">
        <f t="shared" si="72"/>
        <v/>
      </c>
      <c r="U109" s="337" t="str">
        <f t="shared" si="73"/>
        <v/>
      </c>
      <c r="V109" s="40" t="str">
        <f t="shared" si="74"/>
        <v/>
      </c>
      <c r="W109" s="77" t="str">
        <f t="shared" si="75"/>
        <v/>
      </c>
      <c r="X109" s="41" t="str">
        <f t="shared" si="76"/>
        <v/>
      </c>
      <c r="Y109" s="41" t="str">
        <f t="shared" si="77"/>
        <v/>
      </c>
      <c r="Z109" s="41" t="str">
        <f t="shared" si="78"/>
        <v/>
      </c>
      <c r="AA109" s="42" t="str">
        <f t="shared" si="79"/>
        <v/>
      </c>
      <c r="AB109" s="338">
        <f t="shared" si="80"/>
        <v>0</v>
      </c>
      <c r="AC109" s="338" t="str">
        <f t="shared" si="81"/>
        <v/>
      </c>
      <c r="AD109" s="338" t="str">
        <f t="shared" si="82"/>
        <v/>
      </c>
      <c r="AE109" s="339" t="str">
        <f t="shared" si="83"/>
        <v/>
      </c>
      <c r="AF109" s="339" t="str">
        <f t="shared" si="84"/>
        <v/>
      </c>
      <c r="AG109" s="340" t="str">
        <f t="shared" si="85"/>
        <v/>
      </c>
      <c r="AH109" s="339" t="str">
        <f t="shared" si="86"/>
        <v/>
      </c>
      <c r="AI109" s="339" t="str">
        <f t="shared" si="87"/>
        <v/>
      </c>
      <c r="AJ109" s="340" t="str">
        <f t="shared" si="88"/>
        <v/>
      </c>
      <c r="AK109" s="339" t="str">
        <f t="shared" si="89"/>
        <v/>
      </c>
      <c r="AL109" s="339" t="str">
        <f t="shared" si="90"/>
        <v/>
      </c>
      <c r="AM109" s="340" t="str">
        <f t="shared" si="91"/>
        <v/>
      </c>
      <c r="AN109" s="341" t="str">
        <f t="shared" si="92"/>
        <v/>
      </c>
      <c r="AO109" s="342" t="str">
        <f t="shared" si="93"/>
        <v/>
      </c>
      <c r="AP109" s="339" t="str">
        <f t="shared" si="94"/>
        <v/>
      </c>
      <c r="AQ109" s="340" t="str">
        <f t="shared" si="95"/>
        <v/>
      </c>
      <c r="AR109" s="342" t="str">
        <f t="shared" si="96"/>
        <v/>
      </c>
      <c r="AS109" s="339" t="str">
        <f t="shared" si="97"/>
        <v/>
      </c>
      <c r="AT109" s="340" t="str">
        <f t="shared" si="98"/>
        <v/>
      </c>
      <c r="AU109" s="342" t="str">
        <f t="shared" si="99"/>
        <v/>
      </c>
      <c r="AV109" s="339" t="str">
        <f t="shared" si="100"/>
        <v/>
      </c>
      <c r="AW109" s="340" t="str">
        <f t="shared" si="101"/>
        <v/>
      </c>
      <c r="AX109" s="343"/>
      <c r="AY109" s="340" t="str">
        <f t="shared" si="102"/>
        <v/>
      </c>
      <c r="AZ109" s="340" t="str">
        <f t="shared" si="103"/>
        <v/>
      </c>
      <c r="BA109" s="344" t="str">
        <f t="shared" si="104"/>
        <v/>
      </c>
      <c r="BB109" s="345" t="str">
        <f t="shared" si="105"/>
        <v/>
      </c>
      <c r="BC109" s="346" t="str">
        <f t="shared" si="106"/>
        <v/>
      </c>
      <c r="BD109" s="344" t="str">
        <f t="shared" si="107"/>
        <v/>
      </c>
      <c r="BE109" s="345" t="str">
        <f t="shared" si="108"/>
        <v/>
      </c>
      <c r="BF109" s="346" t="str">
        <f t="shared" si="109"/>
        <v/>
      </c>
      <c r="BG109" s="344" t="str">
        <f t="shared" si="110"/>
        <v/>
      </c>
      <c r="BH109" s="347" t="str">
        <f t="shared" si="111"/>
        <v/>
      </c>
      <c r="BI109" s="348" t="str">
        <f t="shared" si="112"/>
        <v/>
      </c>
      <c r="BJ109" s="348" t="str">
        <f t="shared" si="113"/>
        <v/>
      </c>
      <c r="BK109" s="486" t="str">
        <f t="shared" si="114"/>
        <v/>
      </c>
      <c r="BL109" s="349" t="str">
        <f t="shared" si="121"/>
        <v/>
      </c>
      <c r="BM109" s="135" t="str">
        <f t="shared" si="122"/>
        <v/>
      </c>
      <c r="BN109" s="136" t="str">
        <f t="shared" si="123"/>
        <v/>
      </c>
      <c r="BO109" s="137" t="str">
        <f t="shared" si="124"/>
        <v/>
      </c>
      <c r="BP109" s="135" t="str">
        <f t="shared" si="125"/>
        <v/>
      </c>
      <c r="BQ109" s="136" t="str">
        <f t="shared" si="126"/>
        <v/>
      </c>
      <c r="BR109" s="137" t="str">
        <f t="shared" si="127"/>
        <v/>
      </c>
      <c r="BS109" s="135" t="str">
        <f t="shared" si="128"/>
        <v/>
      </c>
      <c r="BT109" s="140" t="str">
        <f t="shared" si="129"/>
        <v/>
      </c>
      <c r="BU109" s="348" t="str">
        <f t="shared" si="115"/>
        <v/>
      </c>
      <c r="BV109" s="348" t="str">
        <f t="shared" si="116"/>
        <v/>
      </c>
      <c r="BW109" s="348" t="str">
        <f t="shared" si="117"/>
        <v/>
      </c>
      <c r="BX109" s="350" t="str">
        <f t="shared" si="118"/>
        <v/>
      </c>
      <c r="BY109" s="351" t="str">
        <f t="shared" si="119"/>
        <v/>
      </c>
    </row>
    <row r="110" spans="1:77" s="5" customFormat="1" ht="15.6" x14ac:dyDescent="0.3">
      <c r="A110" s="141">
        <v>89</v>
      </c>
      <c r="B110" s="333"/>
      <c r="C110" s="22"/>
      <c r="D110" s="754"/>
      <c r="E110" s="756"/>
      <c r="F110" s="758"/>
      <c r="G110" s="49"/>
      <c r="H110" s="334"/>
      <c r="I110" s="334"/>
      <c r="J110" s="335"/>
      <c r="K110" s="336"/>
      <c r="L110" s="38" t="str">
        <f t="shared" si="65"/>
        <v/>
      </c>
      <c r="M110" s="38" t="str">
        <f t="shared" si="66"/>
        <v/>
      </c>
      <c r="N110" s="38" t="str">
        <f t="shared" si="67"/>
        <v/>
      </c>
      <c r="O110" s="39" t="str">
        <f t="shared" si="68"/>
        <v/>
      </c>
      <c r="P110" s="40" t="str">
        <f t="shared" si="120"/>
        <v/>
      </c>
      <c r="Q110" s="77" t="str">
        <f t="shared" si="69"/>
        <v/>
      </c>
      <c r="R110" s="337" t="str">
        <f t="shared" si="70"/>
        <v/>
      </c>
      <c r="S110" s="40" t="str">
        <f t="shared" si="71"/>
        <v/>
      </c>
      <c r="T110" s="77" t="str">
        <f t="shared" si="72"/>
        <v/>
      </c>
      <c r="U110" s="337" t="str">
        <f t="shared" si="73"/>
        <v/>
      </c>
      <c r="V110" s="40" t="str">
        <f t="shared" si="74"/>
        <v/>
      </c>
      <c r="W110" s="77" t="str">
        <f t="shared" si="75"/>
        <v/>
      </c>
      <c r="X110" s="41" t="str">
        <f t="shared" si="76"/>
        <v/>
      </c>
      <c r="Y110" s="41" t="str">
        <f t="shared" si="77"/>
        <v/>
      </c>
      <c r="Z110" s="41" t="str">
        <f t="shared" si="78"/>
        <v/>
      </c>
      <c r="AA110" s="42" t="str">
        <f t="shared" si="79"/>
        <v/>
      </c>
      <c r="AB110" s="338">
        <f t="shared" si="80"/>
        <v>0</v>
      </c>
      <c r="AC110" s="338" t="str">
        <f t="shared" si="81"/>
        <v/>
      </c>
      <c r="AD110" s="338" t="str">
        <f t="shared" si="82"/>
        <v/>
      </c>
      <c r="AE110" s="339" t="str">
        <f t="shared" si="83"/>
        <v/>
      </c>
      <c r="AF110" s="339" t="str">
        <f t="shared" si="84"/>
        <v/>
      </c>
      <c r="AG110" s="340" t="str">
        <f t="shared" si="85"/>
        <v/>
      </c>
      <c r="AH110" s="339" t="str">
        <f t="shared" si="86"/>
        <v/>
      </c>
      <c r="AI110" s="339" t="str">
        <f t="shared" si="87"/>
        <v/>
      </c>
      <c r="AJ110" s="340" t="str">
        <f t="shared" si="88"/>
        <v/>
      </c>
      <c r="AK110" s="339" t="str">
        <f t="shared" si="89"/>
        <v/>
      </c>
      <c r="AL110" s="339" t="str">
        <f t="shared" si="90"/>
        <v/>
      </c>
      <c r="AM110" s="340" t="str">
        <f t="shared" si="91"/>
        <v/>
      </c>
      <c r="AN110" s="341" t="str">
        <f t="shared" si="92"/>
        <v/>
      </c>
      <c r="AO110" s="342" t="str">
        <f t="shared" si="93"/>
        <v/>
      </c>
      <c r="AP110" s="339" t="str">
        <f t="shared" si="94"/>
        <v/>
      </c>
      <c r="AQ110" s="340" t="str">
        <f t="shared" si="95"/>
        <v/>
      </c>
      <c r="AR110" s="342" t="str">
        <f t="shared" si="96"/>
        <v/>
      </c>
      <c r="AS110" s="339" t="str">
        <f t="shared" si="97"/>
        <v/>
      </c>
      <c r="AT110" s="340" t="str">
        <f t="shared" si="98"/>
        <v/>
      </c>
      <c r="AU110" s="342" t="str">
        <f t="shared" si="99"/>
        <v/>
      </c>
      <c r="AV110" s="339" t="str">
        <f t="shared" si="100"/>
        <v/>
      </c>
      <c r="AW110" s="340" t="str">
        <f t="shared" si="101"/>
        <v/>
      </c>
      <c r="AX110" s="343"/>
      <c r="AY110" s="340" t="str">
        <f t="shared" si="102"/>
        <v/>
      </c>
      <c r="AZ110" s="340" t="str">
        <f t="shared" si="103"/>
        <v/>
      </c>
      <c r="BA110" s="344" t="str">
        <f t="shared" si="104"/>
        <v/>
      </c>
      <c r="BB110" s="345" t="str">
        <f t="shared" si="105"/>
        <v/>
      </c>
      <c r="BC110" s="346" t="str">
        <f t="shared" si="106"/>
        <v/>
      </c>
      <c r="BD110" s="344" t="str">
        <f t="shared" si="107"/>
        <v/>
      </c>
      <c r="BE110" s="345" t="str">
        <f t="shared" si="108"/>
        <v/>
      </c>
      <c r="BF110" s="346" t="str">
        <f t="shared" si="109"/>
        <v/>
      </c>
      <c r="BG110" s="344" t="str">
        <f t="shared" si="110"/>
        <v/>
      </c>
      <c r="BH110" s="347" t="str">
        <f t="shared" si="111"/>
        <v/>
      </c>
      <c r="BI110" s="348" t="str">
        <f t="shared" si="112"/>
        <v/>
      </c>
      <c r="BJ110" s="348" t="str">
        <f t="shared" si="113"/>
        <v/>
      </c>
      <c r="BK110" s="486" t="str">
        <f t="shared" si="114"/>
        <v/>
      </c>
      <c r="BL110" s="349" t="str">
        <f t="shared" si="121"/>
        <v/>
      </c>
      <c r="BM110" s="135" t="str">
        <f t="shared" si="122"/>
        <v/>
      </c>
      <c r="BN110" s="136" t="str">
        <f t="shared" si="123"/>
        <v/>
      </c>
      <c r="BO110" s="137" t="str">
        <f t="shared" si="124"/>
        <v/>
      </c>
      <c r="BP110" s="135" t="str">
        <f t="shared" si="125"/>
        <v/>
      </c>
      <c r="BQ110" s="136" t="str">
        <f t="shared" si="126"/>
        <v/>
      </c>
      <c r="BR110" s="137" t="str">
        <f t="shared" si="127"/>
        <v/>
      </c>
      <c r="BS110" s="135" t="str">
        <f t="shared" si="128"/>
        <v/>
      </c>
      <c r="BT110" s="140" t="str">
        <f t="shared" si="129"/>
        <v/>
      </c>
      <c r="BU110" s="348" t="str">
        <f t="shared" si="115"/>
        <v/>
      </c>
      <c r="BV110" s="348" t="str">
        <f t="shared" si="116"/>
        <v/>
      </c>
      <c r="BW110" s="348" t="str">
        <f t="shared" si="117"/>
        <v/>
      </c>
      <c r="BX110" s="350" t="str">
        <f t="shared" si="118"/>
        <v/>
      </c>
      <c r="BY110" s="351" t="str">
        <f t="shared" si="119"/>
        <v/>
      </c>
    </row>
    <row r="111" spans="1:77" s="5" customFormat="1" ht="15.6" x14ac:dyDescent="0.3">
      <c r="A111" s="141">
        <v>90</v>
      </c>
      <c r="B111" s="333"/>
      <c r="C111" s="22"/>
      <c r="D111" s="754"/>
      <c r="E111" s="756"/>
      <c r="F111" s="758"/>
      <c r="G111" s="49"/>
      <c r="H111" s="334"/>
      <c r="I111" s="334"/>
      <c r="J111" s="335"/>
      <c r="K111" s="336"/>
      <c r="L111" s="38" t="str">
        <f t="shared" si="65"/>
        <v/>
      </c>
      <c r="M111" s="38" t="str">
        <f t="shared" si="66"/>
        <v/>
      </c>
      <c r="N111" s="38" t="str">
        <f t="shared" si="67"/>
        <v/>
      </c>
      <c r="O111" s="39" t="str">
        <f t="shared" si="68"/>
        <v/>
      </c>
      <c r="P111" s="40" t="str">
        <f t="shared" si="120"/>
        <v/>
      </c>
      <c r="Q111" s="77" t="str">
        <f t="shared" si="69"/>
        <v/>
      </c>
      <c r="R111" s="337" t="str">
        <f t="shared" si="70"/>
        <v/>
      </c>
      <c r="S111" s="40" t="str">
        <f t="shared" si="71"/>
        <v/>
      </c>
      <c r="T111" s="77" t="str">
        <f t="shared" si="72"/>
        <v/>
      </c>
      <c r="U111" s="337" t="str">
        <f t="shared" si="73"/>
        <v/>
      </c>
      <c r="V111" s="40" t="str">
        <f t="shared" si="74"/>
        <v/>
      </c>
      <c r="W111" s="77" t="str">
        <f t="shared" si="75"/>
        <v/>
      </c>
      <c r="X111" s="41" t="str">
        <f t="shared" si="76"/>
        <v/>
      </c>
      <c r="Y111" s="41" t="str">
        <f t="shared" si="77"/>
        <v/>
      </c>
      <c r="Z111" s="41" t="str">
        <f t="shared" si="78"/>
        <v/>
      </c>
      <c r="AA111" s="42" t="str">
        <f t="shared" si="79"/>
        <v/>
      </c>
      <c r="AB111" s="338">
        <f t="shared" si="80"/>
        <v>0</v>
      </c>
      <c r="AC111" s="338" t="str">
        <f t="shared" si="81"/>
        <v/>
      </c>
      <c r="AD111" s="338" t="str">
        <f t="shared" si="82"/>
        <v/>
      </c>
      <c r="AE111" s="339" t="str">
        <f t="shared" si="83"/>
        <v/>
      </c>
      <c r="AF111" s="339" t="str">
        <f t="shared" si="84"/>
        <v/>
      </c>
      <c r="AG111" s="340" t="str">
        <f t="shared" si="85"/>
        <v/>
      </c>
      <c r="AH111" s="339" t="str">
        <f t="shared" si="86"/>
        <v/>
      </c>
      <c r="AI111" s="339" t="str">
        <f t="shared" si="87"/>
        <v/>
      </c>
      <c r="AJ111" s="340" t="str">
        <f t="shared" si="88"/>
        <v/>
      </c>
      <c r="AK111" s="339" t="str">
        <f t="shared" si="89"/>
        <v/>
      </c>
      <c r="AL111" s="339" t="str">
        <f t="shared" si="90"/>
        <v/>
      </c>
      <c r="AM111" s="340" t="str">
        <f t="shared" si="91"/>
        <v/>
      </c>
      <c r="AN111" s="341" t="str">
        <f t="shared" si="92"/>
        <v/>
      </c>
      <c r="AO111" s="342" t="str">
        <f t="shared" si="93"/>
        <v/>
      </c>
      <c r="AP111" s="339" t="str">
        <f t="shared" si="94"/>
        <v/>
      </c>
      <c r="AQ111" s="340" t="str">
        <f t="shared" si="95"/>
        <v/>
      </c>
      <c r="AR111" s="342" t="str">
        <f t="shared" si="96"/>
        <v/>
      </c>
      <c r="AS111" s="339" t="str">
        <f t="shared" si="97"/>
        <v/>
      </c>
      <c r="AT111" s="340" t="str">
        <f t="shared" si="98"/>
        <v/>
      </c>
      <c r="AU111" s="342" t="str">
        <f t="shared" si="99"/>
        <v/>
      </c>
      <c r="AV111" s="339" t="str">
        <f t="shared" si="100"/>
        <v/>
      </c>
      <c r="AW111" s="340" t="str">
        <f t="shared" si="101"/>
        <v/>
      </c>
      <c r="AX111" s="343"/>
      <c r="AY111" s="340" t="str">
        <f t="shared" si="102"/>
        <v/>
      </c>
      <c r="AZ111" s="340" t="str">
        <f t="shared" si="103"/>
        <v/>
      </c>
      <c r="BA111" s="344" t="str">
        <f t="shared" si="104"/>
        <v/>
      </c>
      <c r="BB111" s="345" t="str">
        <f t="shared" si="105"/>
        <v/>
      </c>
      <c r="BC111" s="346" t="str">
        <f t="shared" si="106"/>
        <v/>
      </c>
      <c r="BD111" s="344" t="str">
        <f t="shared" si="107"/>
        <v/>
      </c>
      <c r="BE111" s="345" t="str">
        <f t="shared" si="108"/>
        <v/>
      </c>
      <c r="BF111" s="346" t="str">
        <f t="shared" si="109"/>
        <v/>
      </c>
      <c r="BG111" s="344" t="str">
        <f t="shared" si="110"/>
        <v/>
      </c>
      <c r="BH111" s="347" t="str">
        <f t="shared" si="111"/>
        <v/>
      </c>
      <c r="BI111" s="348" t="str">
        <f t="shared" si="112"/>
        <v/>
      </c>
      <c r="BJ111" s="348" t="str">
        <f t="shared" si="113"/>
        <v/>
      </c>
      <c r="BK111" s="486" t="str">
        <f t="shared" si="114"/>
        <v/>
      </c>
      <c r="BL111" s="349" t="str">
        <f t="shared" si="121"/>
        <v/>
      </c>
      <c r="BM111" s="135" t="str">
        <f t="shared" si="122"/>
        <v/>
      </c>
      <c r="BN111" s="136" t="str">
        <f t="shared" si="123"/>
        <v/>
      </c>
      <c r="BO111" s="137" t="str">
        <f t="shared" si="124"/>
        <v/>
      </c>
      <c r="BP111" s="135" t="str">
        <f t="shared" si="125"/>
        <v/>
      </c>
      <c r="BQ111" s="136" t="str">
        <f t="shared" si="126"/>
        <v/>
      </c>
      <c r="BR111" s="137" t="str">
        <f t="shared" si="127"/>
        <v/>
      </c>
      <c r="BS111" s="135" t="str">
        <f t="shared" si="128"/>
        <v/>
      </c>
      <c r="BT111" s="140" t="str">
        <f t="shared" si="129"/>
        <v/>
      </c>
      <c r="BU111" s="348" t="str">
        <f t="shared" si="115"/>
        <v/>
      </c>
      <c r="BV111" s="348" t="str">
        <f t="shared" si="116"/>
        <v/>
      </c>
      <c r="BW111" s="348" t="str">
        <f t="shared" si="117"/>
        <v/>
      </c>
      <c r="BX111" s="350" t="str">
        <f t="shared" si="118"/>
        <v/>
      </c>
      <c r="BY111" s="351" t="str">
        <f t="shared" si="119"/>
        <v/>
      </c>
    </row>
    <row r="112" spans="1:77" s="5" customFormat="1" ht="15.6" x14ac:dyDescent="0.3">
      <c r="A112" s="141">
        <v>91</v>
      </c>
      <c r="B112" s="333"/>
      <c r="C112" s="22"/>
      <c r="D112" s="754"/>
      <c r="E112" s="756"/>
      <c r="F112" s="758"/>
      <c r="G112" s="49"/>
      <c r="H112" s="334"/>
      <c r="I112" s="334"/>
      <c r="J112" s="335"/>
      <c r="K112" s="336"/>
      <c r="L112" s="38" t="str">
        <f t="shared" si="65"/>
        <v/>
      </c>
      <c r="M112" s="38" t="str">
        <f t="shared" si="66"/>
        <v/>
      </c>
      <c r="N112" s="38" t="str">
        <f t="shared" si="67"/>
        <v/>
      </c>
      <c r="O112" s="39" t="str">
        <f t="shared" si="68"/>
        <v/>
      </c>
      <c r="P112" s="40" t="str">
        <f t="shared" si="120"/>
        <v/>
      </c>
      <c r="Q112" s="77" t="str">
        <f t="shared" si="69"/>
        <v/>
      </c>
      <c r="R112" s="337" t="str">
        <f t="shared" si="70"/>
        <v/>
      </c>
      <c r="S112" s="40" t="str">
        <f t="shared" si="71"/>
        <v/>
      </c>
      <c r="T112" s="77" t="str">
        <f t="shared" si="72"/>
        <v/>
      </c>
      <c r="U112" s="337" t="str">
        <f t="shared" si="73"/>
        <v/>
      </c>
      <c r="V112" s="40" t="str">
        <f t="shared" si="74"/>
        <v/>
      </c>
      <c r="W112" s="77" t="str">
        <f t="shared" si="75"/>
        <v/>
      </c>
      <c r="X112" s="41" t="str">
        <f t="shared" si="76"/>
        <v/>
      </c>
      <c r="Y112" s="41" t="str">
        <f t="shared" si="77"/>
        <v/>
      </c>
      <c r="Z112" s="41" t="str">
        <f t="shared" si="78"/>
        <v/>
      </c>
      <c r="AA112" s="42" t="str">
        <f t="shared" si="79"/>
        <v/>
      </c>
      <c r="AB112" s="338">
        <f t="shared" si="80"/>
        <v>0</v>
      </c>
      <c r="AC112" s="338" t="str">
        <f t="shared" si="81"/>
        <v/>
      </c>
      <c r="AD112" s="338" t="str">
        <f t="shared" si="82"/>
        <v/>
      </c>
      <c r="AE112" s="339" t="str">
        <f t="shared" si="83"/>
        <v/>
      </c>
      <c r="AF112" s="339" t="str">
        <f t="shared" si="84"/>
        <v/>
      </c>
      <c r="AG112" s="340" t="str">
        <f t="shared" si="85"/>
        <v/>
      </c>
      <c r="AH112" s="339" t="str">
        <f t="shared" si="86"/>
        <v/>
      </c>
      <c r="AI112" s="339" t="str">
        <f t="shared" si="87"/>
        <v/>
      </c>
      <c r="AJ112" s="340" t="str">
        <f t="shared" si="88"/>
        <v/>
      </c>
      <c r="AK112" s="339" t="str">
        <f t="shared" si="89"/>
        <v/>
      </c>
      <c r="AL112" s="339" t="str">
        <f t="shared" si="90"/>
        <v/>
      </c>
      <c r="AM112" s="340" t="str">
        <f t="shared" si="91"/>
        <v/>
      </c>
      <c r="AN112" s="341" t="str">
        <f t="shared" si="92"/>
        <v/>
      </c>
      <c r="AO112" s="342" t="str">
        <f t="shared" si="93"/>
        <v/>
      </c>
      <c r="AP112" s="339" t="str">
        <f t="shared" si="94"/>
        <v/>
      </c>
      <c r="AQ112" s="340" t="str">
        <f t="shared" si="95"/>
        <v/>
      </c>
      <c r="AR112" s="342" t="str">
        <f t="shared" si="96"/>
        <v/>
      </c>
      <c r="AS112" s="339" t="str">
        <f t="shared" si="97"/>
        <v/>
      </c>
      <c r="AT112" s="340" t="str">
        <f t="shared" si="98"/>
        <v/>
      </c>
      <c r="AU112" s="342" t="str">
        <f t="shared" si="99"/>
        <v/>
      </c>
      <c r="AV112" s="339" t="str">
        <f t="shared" si="100"/>
        <v/>
      </c>
      <c r="AW112" s="340" t="str">
        <f t="shared" si="101"/>
        <v/>
      </c>
      <c r="AX112" s="343"/>
      <c r="AY112" s="340" t="str">
        <f t="shared" si="102"/>
        <v/>
      </c>
      <c r="AZ112" s="340" t="str">
        <f t="shared" si="103"/>
        <v/>
      </c>
      <c r="BA112" s="344" t="str">
        <f t="shared" si="104"/>
        <v/>
      </c>
      <c r="BB112" s="345" t="str">
        <f t="shared" si="105"/>
        <v/>
      </c>
      <c r="BC112" s="346" t="str">
        <f t="shared" si="106"/>
        <v/>
      </c>
      <c r="BD112" s="344" t="str">
        <f t="shared" si="107"/>
        <v/>
      </c>
      <c r="BE112" s="345" t="str">
        <f t="shared" si="108"/>
        <v/>
      </c>
      <c r="BF112" s="346" t="str">
        <f t="shared" si="109"/>
        <v/>
      </c>
      <c r="BG112" s="344" t="str">
        <f t="shared" si="110"/>
        <v/>
      </c>
      <c r="BH112" s="347" t="str">
        <f t="shared" si="111"/>
        <v/>
      </c>
      <c r="BI112" s="348" t="str">
        <f t="shared" si="112"/>
        <v/>
      </c>
      <c r="BJ112" s="348" t="str">
        <f t="shared" si="113"/>
        <v/>
      </c>
      <c r="BK112" s="486" t="str">
        <f t="shared" si="114"/>
        <v/>
      </c>
      <c r="BL112" s="349" t="str">
        <f t="shared" si="121"/>
        <v/>
      </c>
      <c r="BM112" s="135" t="str">
        <f t="shared" si="122"/>
        <v/>
      </c>
      <c r="BN112" s="136" t="str">
        <f t="shared" si="123"/>
        <v/>
      </c>
      <c r="BO112" s="137" t="str">
        <f t="shared" si="124"/>
        <v/>
      </c>
      <c r="BP112" s="135" t="str">
        <f t="shared" si="125"/>
        <v/>
      </c>
      <c r="BQ112" s="136" t="str">
        <f t="shared" si="126"/>
        <v/>
      </c>
      <c r="BR112" s="137" t="str">
        <f t="shared" si="127"/>
        <v/>
      </c>
      <c r="BS112" s="135" t="str">
        <f t="shared" si="128"/>
        <v/>
      </c>
      <c r="BT112" s="140" t="str">
        <f t="shared" si="129"/>
        <v/>
      </c>
      <c r="BU112" s="348" t="str">
        <f t="shared" si="115"/>
        <v/>
      </c>
      <c r="BV112" s="348" t="str">
        <f t="shared" si="116"/>
        <v/>
      </c>
      <c r="BW112" s="348" t="str">
        <f t="shared" si="117"/>
        <v/>
      </c>
      <c r="BX112" s="350" t="str">
        <f t="shared" si="118"/>
        <v/>
      </c>
      <c r="BY112" s="351" t="str">
        <f t="shared" si="119"/>
        <v/>
      </c>
    </row>
    <row r="113" spans="1:77" s="5" customFormat="1" ht="15.6" x14ac:dyDescent="0.3">
      <c r="A113" s="141">
        <v>92</v>
      </c>
      <c r="B113" s="333"/>
      <c r="C113" s="22"/>
      <c r="D113" s="754"/>
      <c r="E113" s="756"/>
      <c r="F113" s="758"/>
      <c r="G113" s="49"/>
      <c r="H113" s="334"/>
      <c r="I113" s="334"/>
      <c r="J113" s="335"/>
      <c r="K113" s="336"/>
      <c r="L113" s="38" t="str">
        <f t="shared" si="65"/>
        <v/>
      </c>
      <c r="M113" s="38" t="str">
        <f t="shared" si="66"/>
        <v/>
      </c>
      <c r="N113" s="38" t="str">
        <f t="shared" si="67"/>
        <v/>
      </c>
      <c r="O113" s="39" t="str">
        <f t="shared" si="68"/>
        <v/>
      </c>
      <c r="P113" s="40" t="str">
        <f t="shared" si="120"/>
        <v/>
      </c>
      <c r="Q113" s="77" t="str">
        <f t="shared" si="69"/>
        <v/>
      </c>
      <c r="R113" s="337" t="str">
        <f t="shared" si="70"/>
        <v/>
      </c>
      <c r="S113" s="40" t="str">
        <f t="shared" si="71"/>
        <v/>
      </c>
      <c r="T113" s="77" t="str">
        <f t="shared" si="72"/>
        <v/>
      </c>
      <c r="U113" s="337" t="str">
        <f t="shared" si="73"/>
        <v/>
      </c>
      <c r="V113" s="40" t="str">
        <f t="shared" si="74"/>
        <v/>
      </c>
      <c r="W113" s="77" t="str">
        <f t="shared" si="75"/>
        <v/>
      </c>
      <c r="X113" s="41" t="str">
        <f t="shared" si="76"/>
        <v/>
      </c>
      <c r="Y113" s="41" t="str">
        <f t="shared" si="77"/>
        <v/>
      </c>
      <c r="Z113" s="41" t="str">
        <f t="shared" si="78"/>
        <v/>
      </c>
      <c r="AA113" s="42" t="str">
        <f t="shared" si="79"/>
        <v/>
      </c>
      <c r="AB113" s="338">
        <f t="shared" si="80"/>
        <v>0</v>
      </c>
      <c r="AC113" s="338" t="str">
        <f t="shared" si="81"/>
        <v/>
      </c>
      <c r="AD113" s="338" t="str">
        <f t="shared" si="82"/>
        <v/>
      </c>
      <c r="AE113" s="339" t="str">
        <f t="shared" si="83"/>
        <v/>
      </c>
      <c r="AF113" s="339" t="str">
        <f t="shared" si="84"/>
        <v/>
      </c>
      <c r="AG113" s="340" t="str">
        <f t="shared" si="85"/>
        <v/>
      </c>
      <c r="AH113" s="339" t="str">
        <f t="shared" si="86"/>
        <v/>
      </c>
      <c r="AI113" s="339" t="str">
        <f t="shared" si="87"/>
        <v/>
      </c>
      <c r="AJ113" s="340" t="str">
        <f t="shared" si="88"/>
        <v/>
      </c>
      <c r="AK113" s="339" t="str">
        <f t="shared" si="89"/>
        <v/>
      </c>
      <c r="AL113" s="339" t="str">
        <f t="shared" si="90"/>
        <v/>
      </c>
      <c r="AM113" s="340" t="str">
        <f t="shared" si="91"/>
        <v/>
      </c>
      <c r="AN113" s="341" t="str">
        <f t="shared" si="92"/>
        <v/>
      </c>
      <c r="AO113" s="342" t="str">
        <f t="shared" si="93"/>
        <v/>
      </c>
      <c r="AP113" s="339" t="str">
        <f t="shared" si="94"/>
        <v/>
      </c>
      <c r="AQ113" s="340" t="str">
        <f t="shared" si="95"/>
        <v/>
      </c>
      <c r="AR113" s="342" t="str">
        <f t="shared" si="96"/>
        <v/>
      </c>
      <c r="AS113" s="339" t="str">
        <f t="shared" si="97"/>
        <v/>
      </c>
      <c r="AT113" s="340" t="str">
        <f t="shared" si="98"/>
        <v/>
      </c>
      <c r="AU113" s="342" t="str">
        <f t="shared" si="99"/>
        <v/>
      </c>
      <c r="AV113" s="339" t="str">
        <f t="shared" si="100"/>
        <v/>
      </c>
      <c r="AW113" s="340" t="str">
        <f t="shared" si="101"/>
        <v/>
      </c>
      <c r="AX113" s="343"/>
      <c r="AY113" s="340" t="str">
        <f t="shared" si="102"/>
        <v/>
      </c>
      <c r="AZ113" s="340" t="str">
        <f t="shared" si="103"/>
        <v/>
      </c>
      <c r="BA113" s="344" t="str">
        <f t="shared" si="104"/>
        <v/>
      </c>
      <c r="BB113" s="345" t="str">
        <f t="shared" si="105"/>
        <v/>
      </c>
      <c r="BC113" s="346" t="str">
        <f t="shared" si="106"/>
        <v/>
      </c>
      <c r="BD113" s="344" t="str">
        <f t="shared" si="107"/>
        <v/>
      </c>
      <c r="BE113" s="345" t="str">
        <f t="shared" si="108"/>
        <v/>
      </c>
      <c r="BF113" s="346" t="str">
        <f t="shared" si="109"/>
        <v/>
      </c>
      <c r="BG113" s="344" t="str">
        <f t="shared" si="110"/>
        <v/>
      </c>
      <c r="BH113" s="347" t="str">
        <f t="shared" si="111"/>
        <v/>
      </c>
      <c r="BI113" s="348" t="str">
        <f t="shared" si="112"/>
        <v/>
      </c>
      <c r="BJ113" s="348" t="str">
        <f t="shared" si="113"/>
        <v/>
      </c>
      <c r="BK113" s="486" t="str">
        <f t="shared" si="114"/>
        <v/>
      </c>
      <c r="BL113" s="349" t="str">
        <f t="shared" si="121"/>
        <v/>
      </c>
      <c r="BM113" s="135" t="str">
        <f t="shared" si="122"/>
        <v/>
      </c>
      <c r="BN113" s="136" t="str">
        <f t="shared" si="123"/>
        <v/>
      </c>
      <c r="BO113" s="137" t="str">
        <f t="shared" si="124"/>
        <v/>
      </c>
      <c r="BP113" s="135" t="str">
        <f t="shared" si="125"/>
        <v/>
      </c>
      <c r="BQ113" s="136" t="str">
        <f t="shared" si="126"/>
        <v/>
      </c>
      <c r="BR113" s="137" t="str">
        <f t="shared" si="127"/>
        <v/>
      </c>
      <c r="BS113" s="135" t="str">
        <f t="shared" si="128"/>
        <v/>
      </c>
      <c r="BT113" s="140" t="str">
        <f t="shared" si="129"/>
        <v/>
      </c>
      <c r="BU113" s="348" t="str">
        <f t="shared" si="115"/>
        <v/>
      </c>
      <c r="BV113" s="348" t="str">
        <f t="shared" si="116"/>
        <v/>
      </c>
      <c r="BW113" s="348" t="str">
        <f t="shared" si="117"/>
        <v/>
      </c>
      <c r="BX113" s="350" t="str">
        <f t="shared" si="118"/>
        <v/>
      </c>
      <c r="BY113" s="351" t="str">
        <f t="shared" si="119"/>
        <v/>
      </c>
    </row>
    <row r="114" spans="1:77" s="5" customFormat="1" ht="15.6" x14ac:dyDescent="0.3">
      <c r="A114" s="141">
        <v>93</v>
      </c>
      <c r="B114" s="333"/>
      <c r="C114" s="22"/>
      <c r="D114" s="754"/>
      <c r="E114" s="756"/>
      <c r="F114" s="758"/>
      <c r="G114" s="49"/>
      <c r="H114" s="334"/>
      <c r="I114" s="334"/>
      <c r="J114" s="335"/>
      <c r="K114" s="336"/>
      <c r="L114" s="38" t="str">
        <f t="shared" si="65"/>
        <v/>
      </c>
      <c r="M114" s="38" t="str">
        <f t="shared" si="66"/>
        <v/>
      </c>
      <c r="N114" s="38" t="str">
        <f t="shared" si="67"/>
        <v/>
      </c>
      <c r="O114" s="39" t="str">
        <f t="shared" si="68"/>
        <v/>
      </c>
      <c r="P114" s="40" t="str">
        <f t="shared" si="120"/>
        <v/>
      </c>
      <c r="Q114" s="77" t="str">
        <f t="shared" si="69"/>
        <v/>
      </c>
      <c r="R114" s="337" t="str">
        <f t="shared" si="70"/>
        <v/>
      </c>
      <c r="S114" s="40" t="str">
        <f t="shared" si="71"/>
        <v/>
      </c>
      <c r="T114" s="77" t="str">
        <f t="shared" si="72"/>
        <v/>
      </c>
      <c r="U114" s="337" t="str">
        <f t="shared" si="73"/>
        <v/>
      </c>
      <c r="V114" s="40" t="str">
        <f t="shared" si="74"/>
        <v/>
      </c>
      <c r="W114" s="77" t="str">
        <f t="shared" si="75"/>
        <v/>
      </c>
      <c r="X114" s="41" t="str">
        <f t="shared" si="76"/>
        <v/>
      </c>
      <c r="Y114" s="41" t="str">
        <f t="shared" si="77"/>
        <v/>
      </c>
      <c r="Z114" s="41" t="str">
        <f t="shared" si="78"/>
        <v/>
      </c>
      <c r="AA114" s="42" t="str">
        <f t="shared" si="79"/>
        <v/>
      </c>
      <c r="AB114" s="338">
        <f t="shared" si="80"/>
        <v>0</v>
      </c>
      <c r="AC114" s="338" t="str">
        <f t="shared" si="81"/>
        <v/>
      </c>
      <c r="AD114" s="338" t="str">
        <f t="shared" si="82"/>
        <v/>
      </c>
      <c r="AE114" s="339" t="str">
        <f t="shared" si="83"/>
        <v/>
      </c>
      <c r="AF114" s="339" t="str">
        <f t="shared" si="84"/>
        <v/>
      </c>
      <c r="AG114" s="340" t="str">
        <f t="shared" si="85"/>
        <v/>
      </c>
      <c r="AH114" s="339" t="str">
        <f t="shared" si="86"/>
        <v/>
      </c>
      <c r="AI114" s="339" t="str">
        <f t="shared" si="87"/>
        <v/>
      </c>
      <c r="AJ114" s="340" t="str">
        <f t="shared" si="88"/>
        <v/>
      </c>
      <c r="AK114" s="339" t="str">
        <f t="shared" si="89"/>
        <v/>
      </c>
      <c r="AL114" s="339" t="str">
        <f t="shared" si="90"/>
        <v/>
      </c>
      <c r="AM114" s="340" t="str">
        <f t="shared" si="91"/>
        <v/>
      </c>
      <c r="AN114" s="341" t="str">
        <f t="shared" si="92"/>
        <v/>
      </c>
      <c r="AO114" s="342" t="str">
        <f t="shared" si="93"/>
        <v/>
      </c>
      <c r="AP114" s="339" t="str">
        <f t="shared" si="94"/>
        <v/>
      </c>
      <c r="AQ114" s="340" t="str">
        <f t="shared" si="95"/>
        <v/>
      </c>
      <c r="AR114" s="342" t="str">
        <f t="shared" si="96"/>
        <v/>
      </c>
      <c r="AS114" s="339" t="str">
        <f t="shared" si="97"/>
        <v/>
      </c>
      <c r="AT114" s="340" t="str">
        <f t="shared" si="98"/>
        <v/>
      </c>
      <c r="AU114" s="342" t="str">
        <f t="shared" si="99"/>
        <v/>
      </c>
      <c r="AV114" s="339" t="str">
        <f t="shared" si="100"/>
        <v/>
      </c>
      <c r="AW114" s="340" t="str">
        <f t="shared" si="101"/>
        <v/>
      </c>
      <c r="AX114" s="343"/>
      <c r="AY114" s="340" t="str">
        <f t="shared" si="102"/>
        <v/>
      </c>
      <c r="AZ114" s="340" t="str">
        <f t="shared" si="103"/>
        <v/>
      </c>
      <c r="BA114" s="344" t="str">
        <f t="shared" si="104"/>
        <v/>
      </c>
      <c r="BB114" s="345" t="str">
        <f t="shared" si="105"/>
        <v/>
      </c>
      <c r="BC114" s="346" t="str">
        <f t="shared" si="106"/>
        <v/>
      </c>
      <c r="BD114" s="344" t="str">
        <f t="shared" si="107"/>
        <v/>
      </c>
      <c r="BE114" s="345" t="str">
        <f t="shared" si="108"/>
        <v/>
      </c>
      <c r="BF114" s="346" t="str">
        <f t="shared" si="109"/>
        <v/>
      </c>
      <c r="BG114" s="344" t="str">
        <f t="shared" si="110"/>
        <v/>
      </c>
      <c r="BH114" s="347" t="str">
        <f t="shared" si="111"/>
        <v/>
      </c>
      <c r="BI114" s="348" t="str">
        <f t="shared" si="112"/>
        <v/>
      </c>
      <c r="BJ114" s="348" t="str">
        <f t="shared" si="113"/>
        <v/>
      </c>
      <c r="BK114" s="486" t="str">
        <f t="shared" si="114"/>
        <v/>
      </c>
      <c r="BL114" s="349" t="str">
        <f t="shared" si="121"/>
        <v/>
      </c>
      <c r="BM114" s="135" t="str">
        <f t="shared" si="122"/>
        <v/>
      </c>
      <c r="BN114" s="136" t="str">
        <f t="shared" si="123"/>
        <v/>
      </c>
      <c r="BO114" s="137" t="str">
        <f t="shared" si="124"/>
        <v/>
      </c>
      <c r="BP114" s="135" t="str">
        <f t="shared" si="125"/>
        <v/>
      </c>
      <c r="BQ114" s="136" t="str">
        <f t="shared" si="126"/>
        <v/>
      </c>
      <c r="BR114" s="137" t="str">
        <f t="shared" si="127"/>
        <v/>
      </c>
      <c r="BS114" s="135" t="str">
        <f t="shared" si="128"/>
        <v/>
      </c>
      <c r="BT114" s="140" t="str">
        <f t="shared" si="129"/>
        <v/>
      </c>
      <c r="BU114" s="348" t="str">
        <f t="shared" si="115"/>
        <v/>
      </c>
      <c r="BV114" s="348" t="str">
        <f t="shared" si="116"/>
        <v/>
      </c>
      <c r="BW114" s="348" t="str">
        <f t="shared" si="117"/>
        <v/>
      </c>
      <c r="BX114" s="350" t="str">
        <f t="shared" si="118"/>
        <v/>
      </c>
      <c r="BY114" s="351" t="str">
        <f t="shared" si="119"/>
        <v/>
      </c>
    </row>
    <row r="115" spans="1:77" s="5" customFormat="1" ht="15.6" x14ac:dyDescent="0.3">
      <c r="A115" s="141">
        <v>94</v>
      </c>
      <c r="B115" s="333"/>
      <c r="C115" s="22"/>
      <c r="D115" s="754"/>
      <c r="E115" s="756"/>
      <c r="F115" s="758"/>
      <c r="G115" s="49"/>
      <c r="H115" s="334"/>
      <c r="I115" s="334"/>
      <c r="J115" s="335"/>
      <c r="K115" s="336"/>
      <c r="L115" s="38" t="str">
        <f t="shared" si="65"/>
        <v/>
      </c>
      <c r="M115" s="38" t="str">
        <f t="shared" si="66"/>
        <v/>
      </c>
      <c r="N115" s="38" t="str">
        <f t="shared" si="67"/>
        <v/>
      </c>
      <c r="O115" s="39" t="str">
        <f t="shared" si="68"/>
        <v/>
      </c>
      <c r="P115" s="40" t="str">
        <f t="shared" si="120"/>
        <v/>
      </c>
      <c r="Q115" s="77" t="str">
        <f t="shared" si="69"/>
        <v/>
      </c>
      <c r="R115" s="337" t="str">
        <f t="shared" si="70"/>
        <v/>
      </c>
      <c r="S115" s="40" t="str">
        <f t="shared" si="71"/>
        <v/>
      </c>
      <c r="T115" s="77" t="str">
        <f t="shared" si="72"/>
        <v/>
      </c>
      <c r="U115" s="337" t="str">
        <f t="shared" si="73"/>
        <v/>
      </c>
      <c r="V115" s="40" t="str">
        <f t="shared" si="74"/>
        <v/>
      </c>
      <c r="W115" s="77" t="str">
        <f t="shared" si="75"/>
        <v/>
      </c>
      <c r="X115" s="41" t="str">
        <f t="shared" si="76"/>
        <v/>
      </c>
      <c r="Y115" s="41" t="str">
        <f t="shared" si="77"/>
        <v/>
      </c>
      <c r="Z115" s="41" t="str">
        <f t="shared" si="78"/>
        <v/>
      </c>
      <c r="AA115" s="42" t="str">
        <f t="shared" si="79"/>
        <v/>
      </c>
      <c r="AB115" s="338">
        <f t="shared" si="80"/>
        <v>0</v>
      </c>
      <c r="AC115" s="338" t="str">
        <f t="shared" si="81"/>
        <v/>
      </c>
      <c r="AD115" s="338" t="str">
        <f t="shared" si="82"/>
        <v/>
      </c>
      <c r="AE115" s="339" t="str">
        <f t="shared" si="83"/>
        <v/>
      </c>
      <c r="AF115" s="339" t="str">
        <f t="shared" si="84"/>
        <v/>
      </c>
      <c r="AG115" s="340" t="str">
        <f t="shared" si="85"/>
        <v/>
      </c>
      <c r="AH115" s="339" t="str">
        <f t="shared" si="86"/>
        <v/>
      </c>
      <c r="AI115" s="339" t="str">
        <f t="shared" si="87"/>
        <v/>
      </c>
      <c r="AJ115" s="340" t="str">
        <f t="shared" si="88"/>
        <v/>
      </c>
      <c r="AK115" s="339" t="str">
        <f t="shared" si="89"/>
        <v/>
      </c>
      <c r="AL115" s="339" t="str">
        <f t="shared" si="90"/>
        <v/>
      </c>
      <c r="AM115" s="340" t="str">
        <f t="shared" si="91"/>
        <v/>
      </c>
      <c r="AN115" s="341" t="str">
        <f t="shared" si="92"/>
        <v/>
      </c>
      <c r="AO115" s="342" t="str">
        <f t="shared" si="93"/>
        <v/>
      </c>
      <c r="AP115" s="339" t="str">
        <f t="shared" si="94"/>
        <v/>
      </c>
      <c r="AQ115" s="340" t="str">
        <f t="shared" si="95"/>
        <v/>
      </c>
      <c r="AR115" s="342" t="str">
        <f t="shared" si="96"/>
        <v/>
      </c>
      <c r="AS115" s="339" t="str">
        <f t="shared" si="97"/>
        <v/>
      </c>
      <c r="AT115" s="340" t="str">
        <f t="shared" si="98"/>
        <v/>
      </c>
      <c r="AU115" s="342" t="str">
        <f t="shared" si="99"/>
        <v/>
      </c>
      <c r="AV115" s="339" t="str">
        <f t="shared" si="100"/>
        <v/>
      </c>
      <c r="AW115" s="340" t="str">
        <f t="shared" si="101"/>
        <v/>
      </c>
      <c r="AX115" s="343"/>
      <c r="AY115" s="340" t="str">
        <f t="shared" si="102"/>
        <v/>
      </c>
      <c r="AZ115" s="340" t="str">
        <f t="shared" si="103"/>
        <v/>
      </c>
      <c r="BA115" s="344" t="str">
        <f t="shared" si="104"/>
        <v/>
      </c>
      <c r="BB115" s="345" t="str">
        <f t="shared" si="105"/>
        <v/>
      </c>
      <c r="BC115" s="346" t="str">
        <f t="shared" si="106"/>
        <v/>
      </c>
      <c r="BD115" s="344" t="str">
        <f t="shared" si="107"/>
        <v/>
      </c>
      <c r="BE115" s="345" t="str">
        <f t="shared" si="108"/>
        <v/>
      </c>
      <c r="BF115" s="346" t="str">
        <f t="shared" si="109"/>
        <v/>
      </c>
      <c r="BG115" s="344" t="str">
        <f t="shared" si="110"/>
        <v/>
      </c>
      <c r="BH115" s="347" t="str">
        <f t="shared" si="111"/>
        <v/>
      </c>
      <c r="BI115" s="348" t="str">
        <f t="shared" si="112"/>
        <v/>
      </c>
      <c r="BJ115" s="348" t="str">
        <f t="shared" si="113"/>
        <v/>
      </c>
      <c r="BK115" s="486" t="str">
        <f t="shared" si="114"/>
        <v/>
      </c>
      <c r="BL115" s="349" t="str">
        <f t="shared" si="121"/>
        <v/>
      </c>
      <c r="BM115" s="135" t="str">
        <f t="shared" si="122"/>
        <v/>
      </c>
      <c r="BN115" s="136" t="str">
        <f t="shared" si="123"/>
        <v/>
      </c>
      <c r="BO115" s="137" t="str">
        <f t="shared" si="124"/>
        <v/>
      </c>
      <c r="BP115" s="135" t="str">
        <f t="shared" si="125"/>
        <v/>
      </c>
      <c r="BQ115" s="136" t="str">
        <f t="shared" si="126"/>
        <v/>
      </c>
      <c r="BR115" s="137" t="str">
        <f t="shared" si="127"/>
        <v/>
      </c>
      <c r="BS115" s="135" t="str">
        <f t="shared" si="128"/>
        <v/>
      </c>
      <c r="BT115" s="140" t="str">
        <f t="shared" si="129"/>
        <v/>
      </c>
      <c r="BU115" s="348" t="str">
        <f t="shared" si="115"/>
        <v/>
      </c>
      <c r="BV115" s="348" t="str">
        <f t="shared" si="116"/>
        <v/>
      </c>
      <c r="BW115" s="348" t="str">
        <f t="shared" si="117"/>
        <v/>
      </c>
      <c r="BX115" s="350" t="str">
        <f t="shared" si="118"/>
        <v/>
      </c>
      <c r="BY115" s="351" t="str">
        <f t="shared" si="119"/>
        <v/>
      </c>
    </row>
    <row r="116" spans="1:77" s="5" customFormat="1" ht="15.6" x14ac:dyDescent="0.3">
      <c r="A116" s="141">
        <v>95</v>
      </c>
      <c r="B116" s="333"/>
      <c r="C116" s="22"/>
      <c r="D116" s="754"/>
      <c r="E116" s="756"/>
      <c r="F116" s="758"/>
      <c r="G116" s="49"/>
      <c r="H116" s="334"/>
      <c r="I116" s="334"/>
      <c r="J116" s="335"/>
      <c r="K116" s="336"/>
      <c r="L116" s="38" t="str">
        <f t="shared" si="65"/>
        <v/>
      </c>
      <c r="M116" s="38" t="str">
        <f t="shared" si="66"/>
        <v/>
      </c>
      <c r="N116" s="38" t="str">
        <f t="shared" si="67"/>
        <v/>
      </c>
      <c r="O116" s="39" t="str">
        <f t="shared" si="68"/>
        <v/>
      </c>
      <c r="P116" s="40" t="str">
        <f t="shared" si="120"/>
        <v/>
      </c>
      <c r="Q116" s="77" t="str">
        <f t="shared" si="69"/>
        <v/>
      </c>
      <c r="R116" s="337" t="str">
        <f t="shared" si="70"/>
        <v/>
      </c>
      <c r="S116" s="40" t="str">
        <f t="shared" si="71"/>
        <v/>
      </c>
      <c r="T116" s="77" t="str">
        <f t="shared" si="72"/>
        <v/>
      </c>
      <c r="U116" s="337" t="str">
        <f t="shared" si="73"/>
        <v/>
      </c>
      <c r="V116" s="40" t="str">
        <f t="shared" si="74"/>
        <v/>
      </c>
      <c r="W116" s="77" t="str">
        <f t="shared" si="75"/>
        <v/>
      </c>
      <c r="X116" s="41" t="str">
        <f t="shared" si="76"/>
        <v/>
      </c>
      <c r="Y116" s="41" t="str">
        <f t="shared" si="77"/>
        <v/>
      </c>
      <c r="Z116" s="41" t="str">
        <f t="shared" si="78"/>
        <v/>
      </c>
      <c r="AA116" s="42" t="str">
        <f t="shared" si="79"/>
        <v/>
      </c>
      <c r="AB116" s="338">
        <f t="shared" si="80"/>
        <v>0</v>
      </c>
      <c r="AC116" s="338" t="str">
        <f t="shared" si="81"/>
        <v/>
      </c>
      <c r="AD116" s="338" t="str">
        <f t="shared" si="82"/>
        <v/>
      </c>
      <c r="AE116" s="339" t="str">
        <f t="shared" si="83"/>
        <v/>
      </c>
      <c r="AF116" s="339" t="str">
        <f t="shared" si="84"/>
        <v/>
      </c>
      <c r="AG116" s="340" t="str">
        <f t="shared" si="85"/>
        <v/>
      </c>
      <c r="AH116" s="339" t="str">
        <f t="shared" si="86"/>
        <v/>
      </c>
      <c r="AI116" s="339" t="str">
        <f t="shared" si="87"/>
        <v/>
      </c>
      <c r="AJ116" s="340" t="str">
        <f t="shared" si="88"/>
        <v/>
      </c>
      <c r="AK116" s="339" t="str">
        <f t="shared" si="89"/>
        <v/>
      </c>
      <c r="AL116" s="339" t="str">
        <f t="shared" si="90"/>
        <v/>
      </c>
      <c r="AM116" s="340" t="str">
        <f t="shared" si="91"/>
        <v/>
      </c>
      <c r="AN116" s="341" t="str">
        <f t="shared" si="92"/>
        <v/>
      </c>
      <c r="AO116" s="342" t="str">
        <f t="shared" si="93"/>
        <v/>
      </c>
      <c r="AP116" s="339" t="str">
        <f t="shared" si="94"/>
        <v/>
      </c>
      <c r="AQ116" s="340" t="str">
        <f t="shared" si="95"/>
        <v/>
      </c>
      <c r="AR116" s="342" t="str">
        <f t="shared" si="96"/>
        <v/>
      </c>
      <c r="AS116" s="339" t="str">
        <f t="shared" si="97"/>
        <v/>
      </c>
      <c r="AT116" s="340" t="str">
        <f t="shared" si="98"/>
        <v/>
      </c>
      <c r="AU116" s="342" t="str">
        <f t="shared" si="99"/>
        <v/>
      </c>
      <c r="AV116" s="339" t="str">
        <f t="shared" si="100"/>
        <v/>
      </c>
      <c r="AW116" s="340" t="str">
        <f t="shared" si="101"/>
        <v/>
      </c>
      <c r="AX116" s="343"/>
      <c r="AY116" s="340" t="str">
        <f t="shared" si="102"/>
        <v/>
      </c>
      <c r="AZ116" s="340" t="str">
        <f t="shared" si="103"/>
        <v/>
      </c>
      <c r="BA116" s="344" t="str">
        <f t="shared" si="104"/>
        <v/>
      </c>
      <c r="BB116" s="345" t="str">
        <f t="shared" si="105"/>
        <v/>
      </c>
      <c r="BC116" s="346" t="str">
        <f t="shared" si="106"/>
        <v/>
      </c>
      <c r="BD116" s="344" t="str">
        <f t="shared" si="107"/>
        <v/>
      </c>
      <c r="BE116" s="345" t="str">
        <f t="shared" si="108"/>
        <v/>
      </c>
      <c r="BF116" s="346" t="str">
        <f t="shared" si="109"/>
        <v/>
      </c>
      <c r="BG116" s="344" t="str">
        <f t="shared" si="110"/>
        <v/>
      </c>
      <c r="BH116" s="347" t="str">
        <f t="shared" si="111"/>
        <v/>
      </c>
      <c r="BI116" s="348" t="str">
        <f t="shared" si="112"/>
        <v/>
      </c>
      <c r="BJ116" s="348" t="str">
        <f t="shared" si="113"/>
        <v/>
      </c>
      <c r="BK116" s="486" t="str">
        <f t="shared" si="114"/>
        <v/>
      </c>
      <c r="BL116" s="349" t="str">
        <f t="shared" si="121"/>
        <v/>
      </c>
      <c r="BM116" s="135" t="str">
        <f t="shared" si="122"/>
        <v/>
      </c>
      <c r="BN116" s="136" t="str">
        <f t="shared" si="123"/>
        <v/>
      </c>
      <c r="BO116" s="137" t="str">
        <f t="shared" si="124"/>
        <v/>
      </c>
      <c r="BP116" s="135" t="str">
        <f t="shared" si="125"/>
        <v/>
      </c>
      <c r="BQ116" s="136" t="str">
        <f t="shared" si="126"/>
        <v/>
      </c>
      <c r="BR116" s="137" t="str">
        <f t="shared" si="127"/>
        <v/>
      </c>
      <c r="BS116" s="135" t="str">
        <f t="shared" si="128"/>
        <v/>
      </c>
      <c r="BT116" s="140" t="str">
        <f t="shared" si="129"/>
        <v/>
      </c>
      <c r="BU116" s="348" t="str">
        <f t="shared" si="115"/>
        <v/>
      </c>
      <c r="BV116" s="348" t="str">
        <f t="shared" si="116"/>
        <v/>
      </c>
      <c r="BW116" s="348" t="str">
        <f t="shared" si="117"/>
        <v/>
      </c>
      <c r="BX116" s="350" t="str">
        <f t="shared" si="118"/>
        <v/>
      </c>
      <c r="BY116" s="351" t="str">
        <f t="shared" si="119"/>
        <v/>
      </c>
    </row>
    <row r="117" spans="1:77" s="5" customFormat="1" ht="15.6" x14ac:dyDescent="0.3">
      <c r="A117" s="141">
        <v>96</v>
      </c>
      <c r="B117" s="333"/>
      <c r="C117" s="22"/>
      <c r="D117" s="754"/>
      <c r="E117" s="756"/>
      <c r="F117" s="758"/>
      <c r="G117" s="49"/>
      <c r="H117" s="334"/>
      <c r="I117" s="334"/>
      <c r="J117" s="335"/>
      <c r="K117" s="336"/>
      <c r="L117" s="38" t="str">
        <f t="shared" si="65"/>
        <v/>
      </c>
      <c r="M117" s="38" t="str">
        <f t="shared" si="66"/>
        <v/>
      </c>
      <c r="N117" s="38" t="str">
        <f t="shared" si="67"/>
        <v/>
      </c>
      <c r="O117" s="39" t="str">
        <f t="shared" si="68"/>
        <v/>
      </c>
      <c r="P117" s="40" t="str">
        <f t="shared" si="120"/>
        <v/>
      </c>
      <c r="Q117" s="77" t="str">
        <f t="shared" si="69"/>
        <v/>
      </c>
      <c r="R117" s="337" t="str">
        <f t="shared" si="70"/>
        <v/>
      </c>
      <c r="S117" s="40" t="str">
        <f t="shared" si="71"/>
        <v/>
      </c>
      <c r="T117" s="77" t="str">
        <f t="shared" si="72"/>
        <v/>
      </c>
      <c r="U117" s="337" t="str">
        <f t="shared" si="73"/>
        <v/>
      </c>
      <c r="V117" s="40" t="str">
        <f t="shared" si="74"/>
        <v/>
      </c>
      <c r="W117" s="77" t="str">
        <f t="shared" si="75"/>
        <v/>
      </c>
      <c r="X117" s="41" t="str">
        <f t="shared" si="76"/>
        <v/>
      </c>
      <c r="Y117" s="41" t="str">
        <f t="shared" si="77"/>
        <v/>
      </c>
      <c r="Z117" s="41" t="str">
        <f t="shared" si="78"/>
        <v/>
      </c>
      <c r="AA117" s="42" t="str">
        <f t="shared" si="79"/>
        <v/>
      </c>
      <c r="AB117" s="338">
        <f t="shared" si="80"/>
        <v>0</v>
      </c>
      <c r="AC117" s="338" t="str">
        <f t="shared" si="81"/>
        <v/>
      </c>
      <c r="AD117" s="338" t="str">
        <f t="shared" si="82"/>
        <v/>
      </c>
      <c r="AE117" s="339" t="str">
        <f t="shared" si="83"/>
        <v/>
      </c>
      <c r="AF117" s="339" t="str">
        <f t="shared" si="84"/>
        <v/>
      </c>
      <c r="AG117" s="340" t="str">
        <f t="shared" si="85"/>
        <v/>
      </c>
      <c r="AH117" s="339" t="str">
        <f t="shared" si="86"/>
        <v/>
      </c>
      <c r="AI117" s="339" t="str">
        <f t="shared" si="87"/>
        <v/>
      </c>
      <c r="AJ117" s="340" t="str">
        <f t="shared" si="88"/>
        <v/>
      </c>
      <c r="AK117" s="339" t="str">
        <f t="shared" si="89"/>
        <v/>
      </c>
      <c r="AL117" s="339" t="str">
        <f t="shared" si="90"/>
        <v/>
      </c>
      <c r="AM117" s="340" t="str">
        <f t="shared" si="91"/>
        <v/>
      </c>
      <c r="AN117" s="341" t="str">
        <f t="shared" si="92"/>
        <v/>
      </c>
      <c r="AO117" s="342" t="str">
        <f t="shared" si="93"/>
        <v/>
      </c>
      <c r="AP117" s="339" t="str">
        <f t="shared" si="94"/>
        <v/>
      </c>
      <c r="AQ117" s="340" t="str">
        <f t="shared" si="95"/>
        <v/>
      </c>
      <c r="AR117" s="342" t="str">
        <f t="shared" si="96"/>
        <v/>
      </c>
      <c r="AS117" s="339" t="str">
        <f t="shared" si="97"/>
        <v/>
      </c>
      <c r="AT117" s="340" t="str">
        <f t="shared" si="98"/>
        <v/>
      </c>
      <c r="AU117" s="342" t="str">
        <f t="shared" si="99"/>
        <v/>
      </c>
      <c r="AV117" s="339" t="str">
        <f t="shared" si="100"/>
        <v/>
      </c>
      <c r="AW117" s="340" t="str">
        <f t="shared" si="101"/>
        <v/>
      </c>
      <c r="AX117" s="343"/>
      <c r="AY117" s="340" t="str">
        <f t="shared" si="102"/>
        <v/>
      </c>
      <c r="AZ117" s="340" t="str">
        <f t="shared" si="103"/>
        <v/>
      </c>
      <c r="BA117" s="344" t="str">
        <f t="shared" si="104"/>
        <v/>
      </c>
      <c r="BB117" s="345" t="str">
        <f t="shared" si="105"/>
        <v/>
      </c>
      <c r="BC117" s="346" t="str">
        <f t="shared" si="106"/>
        <v/>
      </c>
      <c r="BD117" s="344" t="str">
        <f t="shared" si="107"/>
        <v/>
      </c>
      <c r="BE117" s="345" t="str">
        <f t="shared" si="108"/>
        <v/>
      </c>
      <c r="BF117" s="346" t="str">
        <f t="shared" si="109"/>
        <v/>
      </c>
      <c r="BG117" s="344" t="str">
        <f t="shared" si="110"/>
        <v/>
      </c>
      <c r="BH117" s="347" t="str">
        <f t="shared" si="111"/>
        <v/>
      </c>
      <c r="BI117" s="348" t="str">
        <f t="shared" si="112"/>
        <v/>
      </c>
      <c r="BJ117" s="348" t="str">
        <f t="shared" si="113"/>
        <v/>
      </c>
      <c r="BK117" s="486" t="str">
        <f t="shared" si="114"/>
        <v/>
      </c>
      <c r="BL117" s="349" t="str">
        <f t="shared" si="121"/>
        <v/>
      </c>
      <c r="BM117" s="135" t="str">
        <f t="shared" si="122"/>
        <v/>
      </c>
      <c r="BN117" s="136" t="str">
        <f t="shared" si="123"/>
        <v/>
      </c>
      <c r="BO117" s="137" t="str">
        <f t="shared" si="124"/>
        <v/>
      </c>
      <c r="BP117" s="135" t="str">
        <f t="shared" si="125"/>
        <v/>
      </c>
      <c r="BQ117" s="136" t="str">
        <f t="shared" si="126"/>
        <v/>
      </c>
      <c r="BR117" s="137" t="str">
        <f t="shared" si="127"/>
        <v/>
      </c>
      <c r="BS117" s="135" t="str">
        <f t="shared" si="128"/>
        <v/>
      </c>
      <c r="BT117" s="140" t="str">
        <f t="shared" si="129"/>
        <v/>
      </c>
      <c r="BU117" s="348" t="str">
        <f t="shared" si="115"/>
        <v/>
      </c>
      <c r="BV117" s="348" t="str">
        <f t="shared" si="116"/>
        <v/>
      </c>
      <c r="BW117" s="348" t="str">
        <f t="shared" si="117"/>
        <v/>
      </c>
      <c r="BX117" s="350" t="str">
        <f t="shared" si="118"/>
        <v/>
      </c>
      <c r="BY117" s="351" t="str">
        <f t="shared" si="119"/>
        <v/>
      </c>
    </row>
    <row r="118" spans="1:77" s="5" customFormat="1" ht="15.6" x14ac:dyDescent="0.3">
      <c r="A118" s="141">
        <v>97</v>
      </c>
      <c r="B118" s="333"/>
      <c r="C118" s="22"/>
      <c r="D118" s="754"/>
      <c r="E118" s="756"/>
      <c r="F118" s="758"/>
      <c r="G118" s="49"/>
      <c r="H118" s="334"/>
      <c r="I118" s="334"/>
      <c r="J118" s="335"/>
      <c r="K118" s="336"/>
      <c r="L118" s="38" t="str">
        <f t="shared" si="65"/>
        <v/>
      </c>
      <c r="M118" s="38" t="str">
        <f t="shared" si="66"/>
        <v/>
      </c>
      <c r="N118" s="38" t="str">
        <f t="shared" si="67"/>
        <v/>
      </c>
      <c r="O118" s="39" t="str">
        <f t="shared" si="68"/>
        <v/>
      </c>
      <c r="P118" s="40" t="str">
        <f t="shared" si="120"/>
        <v/>
      </c>
      <c r="Q118" s="77" t="str">
        <f t="shared" si="69"/>
        <v/>
      </c>
      <c r="R118" s="337" t="str">
        <f t="shared" si="70"/>
        <v/>
      </c>
      <c r="S118" s="40" t="str">
        <f t="shared" si="71"/>
        <v/>
      </c>
      <c r="T118" s="77" t="str">
        <f t="shared" si="72"/>
        <v/>
      </c>
      <c r="U118" s="337" t="str">
        <f t="shared" si="73"/>
        <v/>
      </c>
      <c r="V118" s="40" t="str">
        <f t="shared" si="74"/>
        <v/>
      </c>
      <c r="W118" s="77" t="str">
        <f t="shared" si="75"/>
        <v/>
      </c>
      <c r="X118" s="41" t="str">
        <f t="shared" si="76"/>
        <v/>
      </c>
      <c r="Y118" s="41" t="str">
        <f t="shared" si="77"/>
        <v/>
      </c>
      <c r="Z118" s="41" t="str">
        <f t="shared" si="78"/>
        <v/>
      </c>
      <c r="AA118" s="42" t="str">
        <f t="shared" si="79"/>
        <v/>
      </c>
      <c r="AB118" s="338">
        <f t="shared" si="80"/>
        <v>0</v>
      </c>
      <c r="AC118" s="338" t="str">
        <f t="shared" si="81"/>
        <v/>
      </c>
      <c r="AD118" s="338" t="str">
        <f t="shared" si="82"/>
        <v/>
      </c>
      <c r="AE118" s="339" t="str">
        <f t="shared" si="83"/>
        <v/>
      </c>
      <c r="AF118" s="339" t="str">
        <f t="shared" si="84"/>
        <v/>
      </c>
      <c r="AG118" s="340" t="str">
        <f t="shared" si="85"/>
        <v/>
      </c>
      <c r="AH118" s="339" t="str">
        <f t="shared" si="86"/>
        <v/>
      </c>
      <c r="AI118" s="339" t="str">
        <f t="shared" si="87"/>
        <v/>
      </c>
      <c r="AJ118" s="340" t="str">
        <f t="shared" si="88"/>
        <v/>
      </c>
      <c r="AK118" s="339" t="str">
        <f t="shared" si="89"/>
        <v/>
      </c>
      <c r="AL118" s="339" t="str">
        <f t="shared" si="90"/>
        <v/>
      </c>
      <c r="AM118" s="340" t="str">
        <f t="shared" si="91"/>
        <v/>
      </c>
      <c r="AN118" s="341" t="str">
        <f t="shared" si="92"/>
        <v/>
      </c>
      <c r="AO118" s="342" t="str">
        <f t="shared" si="93"/>
        <v/>
      </c>
      <c r="AP118" s="339" t="str">
        <f t="shared" si="94"/>
        <v/>
      </c>
      <c r="AQ118" s="340" t="str">
        <f t="shared" si="95"/>
        <v/>
      </c>
      <c r="AR118" s="342" t="str">
        <f t="shared" si="96"/>
        <v/>
      </c>
      <c r="AS118" s="339" t="str">
        <f t="shared" si="97"/>
        <v/>
      </c>
      <c r="AT118" s="340" t="str">
        <f t="shared" si="98"/>
        <v/>
      </c>
      <c r="AU118" s="342" t="str">
        <f t="shared" si="99"/>
        <v/>
      </c>
      <c r="AV118" s="339" t="str">
        <f t="shared" si="100"/>
        <v/>
      </c>
      <c r="AW118" s="340" t="str">
        <f t="shared" si="101"/>
        <v/>
      </c>
      <c r="AX118" s="343"/>
      <c r="AY118" s="340" t="str">
        <f t="shared" si="102"/>
        <v/>
      </c>
      <c r="AZ118" s="340" t="str">
        <f t="shared" si="103"/>
        <v/>
      </c>
      <c r="BA118" s="344" t="str">
        <f t="shared" si="104"/>
        <v/>
      </c>
      <c r="BB118" s="345" t="str">
        <f t="shared" si="105"/>
        <v/>
      </c>
      <c r="BC118" s="346" t="str">
        <f t="shared" si="106"/>
        <v/>
      </c>
      <c r="BD118" s="344" t="str">
        <f t="shared" si="107"/>
        <v/>
      </c>
      <c r="BE118" s="345" t="str">
        <f t="shared" si="108"/>
        <v/>
      </c>
      <c r="BF118" s="346" t="str">
        <f t="shared" si="109"/>
        <v/>
      </c>
      <c r="BG118" s="344" t="str">
        <f t="shared" si="110"/>
        <v/>
      </c>
      <c r="BH118" s="347" t="str">
        <f t="shared" si="111"/>
        <v/>
      </c>
      <c r="BI118" s="348" t="str">
        <f t="shared" si="112"/>
        <v/>
      </c>
      <c r="BJ118" s="348" t="str">
        <f t="shared" si="113"/>
        <v/>
      </c>
      <c r="BK118" s="486" t="str">
        <f t="shared" si="114"/>
        <v/>
      </c>
      <c r="BL118" s="349" t="str">
        <f t="shared" si="121"/>
        <v/>
      </c>
      <c r="BM118" s="135" t="str">
        <f t="shared" si="122"/>
        <v/>
      </c>
      <c r="BN118" s="136" t="str">
        <f t="shared" si="123"/>
        <v/>
      </c>
      <c r="BO118" s="137" t="str">
        <f t="shared" si="124"/>
        <v/>
      </c>
      <c r="BP118" s="135" t="str">
        <f t="shared" si="125"/>
        <v/>
      </c>
      <c r="BQ118" s="136" t="str">
        <f t="shared" si="126"/>
        <v/>
      </c>
      <c r="BR118" s="137" t="str">
        <f t="shared" si="127"/>
        <v/>
      </c>
      <c r="BS118" s="135" t="str">
        <f t="shared" si="128"/>
        <v/>
      </c>
      <c r="BT118" s="140" t="str">
        <f t="shared" si="129"/>
        <v/>
      </c>
      <c r="BU118" s="348" t="str">
        <f t="shared" si="115"/>
        <v/>
      </c>
      <c r="BV118" s="348" t="str">
        <f t="shared" si="116"/>
        <v/>
      </c>
      <c r="BW118" s="348" t="str">
        <f t="shared" si="117"/>
        <v/>
      </c>
      <c r="BX118" s="350" t="str">
        <f t="shared" si="118"/>
        <v/>
      </c>
      <c r="BY118" s="351" t="str">
        <f t="shared" si="119"/>
        <v/>
      </c>
    </row>
    <row r="119" spans="1:77" s="5" customFormat="1" ht="15.6" x14ac:dyDescent="0.3">
      <c r="A119" s="141">
        <v>98</v>
      </c>
      <c r="B119" s="333"/>
      <c r="C119" s="22"/>
      <c r="D119" s="754"/>
      <c r="E119" s="756"/>
      <c r="F119" s="758"/>
      <c r="G119" s="49"/>
      <c r="H119" s="334"/>
      <c r="I119" s="334"/>
      <c r="J119" s="335"/>
      <c r="K119" s="336"/>
      <c r="L119" s="38" t="str">
        <f t="shared" si="65"/>
        <v/>
      </c>
      <c r="M119" s="38" t="str">
        <f t="shared" si="66"/>
        <v/>
      </c>
      <c r="N119" s="38" t="str">
        <f t="shared" si="67"/>
        <v/>
      </c>
      <c r="O119" s="39" t="str">
        <f t="shared" si="68"/>
        <v/>
      </c>
      <c r="P119" s="40" t="str">
        <f t="shared" si="120"/>
        <v/>
      </c>
      <c r="Q119" s="77" t="str">
        <f t="shared" si="69"/>
        <v/>
      </c>
      <c r="R119" s="337" t="str">
        <f t="shared" si="70"/>
        <v/>
      </c>
      <c r="S119" s="40" t="str">
        <f t="shared" si="71"/>
        <v/>
      </c>
      <c r="T119" s="77" t="str">
        <f t="shared" si="72"/>
        <v/>
      </c>
      <c r="U119" s="337" t="str">
        <f t="shared" si="73"/>
        <v/>
      </c>
      <c r="V119" s="40" t="str">
        <f t="shared" si="74"/>
        <v/>
      </c>
      <c r="W119" s="77" t="str">
        <f t="shared" si="75"/>
        <v/>
      </c>
      <c r="X119" s="41" t="str">
        <f t="shared" si="76"/>
        <v/>
      </c>
      <c r="Y119" s="41" t="str">
        <f t="shared" si="77"/>
        <v/>
      </c>
      <c r="Z119" s="41" t="str">
        <f t="shared" si="78"/>
        <v/>
      </c>
      <c r="AA119" s="42" t="str">
        <f t="shared" si="79"/>
        <v/>
      </c>
      <c r="AB119" s="338">
        <f t="shared" si="80"/>
        <v>0</v>
      </c>
      <c r="AC119" s="338" t="str">
        <f t="shared" si="81"/>
        <v/>
      </c>
      <c r="AD119" s="338" t="str">
        <f t="shared" si="82"/>
        <v/>
      </c>
      <c r="AE119" s="339" t="str">
        <f t="shared" si="83"/>
        <v/>
      </c>
      <c r="AF119" s="339" t="str">
        <f t="shared" si="84"/>
        <v/>
      </c>
      <c r="AG119" s="340" t="str">
        <f t="shared" si="85"/>
        <v/>
      </c>
      <c r="AH119" s="339" t="str">
        <f t="shared" si="86"/>
        <v/>
      </c>
      <c r="AI119" s="339" t="str">
        <f t="shared" si="87"/>
        <v/>
      </c>
      <c r="AJ119" s="340" t="str">
        <f t="shared" si="88"/>
        <v/>
      </c>
      <c r="AK119" s="339" t="str">
        <f t="shared" si="89"/>
        <v/>
      </c>
      <c r="AL119" s="339" t="str">
        <f t="shared" si="90"/>
        <v/>
      </c>
      <c r="AM119" s="340" t="str">
        <f t="shared" si="91"/>
        <v/>
      </c>
      <c r="AN119" s="341" t="str">
        <f t="shared" si="92"/>
        <v/>
      </c>
      <c r="AO119" s="342" t="str">
        <f t="shared" si="93"/>
        <v/>
      </c>
      <c r="AP119" s="339" t="str">
        <f t="shared" si="94"/>
        <v/>
      </c>
      <c r="AQ119" s="340" t="str">
        <f t="shared" si="95"/>
        <v/>
      </c>
      <c r="AR119" s="342" t="str">
        <f t="shared" si="96"/>
        <v/>
      </c>
      <c r="AS119" s="339" t="str">
        <f t="shared" si="97"/>
        <v/>
      </c>
      <c r="AT119" s="340" t="str">
        <f t="shared" si="98"/>
        <v/>
      </c>
      <c r="AU119" s="342" t="str">
        <f t="shared" si="99"/>
        <v/>
      </c>
      <c r="AV119" s="339" t="str">
        <f t="shared" si="100"/>
        <v/>
      </c>
      <c r="AW119" s="340" t="str">
        <f t="shared" si="101"/>
        <v/>
      </c>
      <c r="AX119" s="343"/>
      <c r="AY119" s="340" t="str">
        <f t="shared" si="102"/>
        <v/>
      </c>
      <c r="AZ119" s="340" t="str">
        <f t="shared" si="103"/>
        <v/>
      </c>
      <c r="BA119" s="344" t="str">
        <f t="shared" si="104"/>
        <v/>
      </c>
      <c r="BB119" s="345" t="str">
        <f t="shared" si="105"/>
        <v/>
      </c>
      <c r="BC119" s="346" t="str">
        <f t="shared" si="106"/>
        <v/>
      </c>
      <c r="BD119" s="344" t="str">
        <f t="shared" si="107"/>
        <v/>
      </c>
      <c r="BE119" s="345" t="str">
        <f t="shared" si="108"/>
        <v/>
      </c>
      <c r="BF119" s="346" t="str">
        <f t="shared" si="109"/>
        <v/>
      </c>
      <c r="BG119" s="344" t="str">
        <f t="shared" si="110"/>
        <v/>
      </c>
      <c r="BH119" s="347" t="str">
        <f t="shared" si="111"/>
        <v/>
      </c>
      <c r="BI119" s="348" t="str">
        <f t="shared" si="112"/>
        <v/>
      </c>
      <c r="BJ119" s="348" t="str">
        <f t="shared" si="113"/>
        <v/>
      </c>
      <c r="BK119" s="486" t="str">
        <f t="shared" si="114"/>
        <v/>
      </c>
      <c r="BL119" s="349" t="str">
        <f t="shared" si="121"/>
        <v/>
      </c>
      <c r="BM119" s="135" t="str">
        <f t="shared" si="122"/>
        <v/>
      </c>
      <c r="BN119" s="136" t="str">
        <f t="shared" si="123"/>
        <v/>
      </c>
      <c r="BO119" s="137" t="str">
        <f t="shared" si="124"/>
        <v/>
      </c>
      <c r="BP119" s="135" t="str">
        <f t="shared" si="125"/>
        <v/>
      </c>
      <c r="BQ119" s="136" t="str">
        <f t="shared" si="126"/>
        <v/>
      </c>
      <c r="BR119" s="137" t="str">
        <f t="shared" si="127"/>
        <v/>
      </c>
      <c r="BS119" s="135" t="str">
        <f t="shared" si="128"/>
        <v/>
      </c>
      <c r="BT119" s="140" t="str">
        <f t="shared" si="129"/>
        <v/>
      </c>
      <c r="BU119" s="348" t="str">
        <f t="shared" si="115"/>
        <v/>
      </c>
      <c r="BV119" s="348" t="str">
        <f t="shared" si="116"/>
        <v/>
      </c>
      <c r="BW119" s="348" t="str">
        <f t="shared" si="117"/>
        <v/>
      </c>
      <c r="BX119" s="350" t="str">
        <f t="shared" si="118"/>
        <v/>
      </c>
      <c r="BY119" s="351" t="str">
        <f t="shared" si="119"/>
        <v/>
      </c>
    </row>
    <row r="120" spans="1:77" s="5" customFormat="1" ht="15.6" x14ac:dyDescent="0.3">
      <c r="A120" s="141">
        <v>99</v>
      </c>
      <c r="B120" s="333"/>
      <c r="C120" s="22"/>
      <c r="D120" s="754"/>
      <c r="E120" s="756"/>
      <c r="F120" s="758"/>
      <c r="G120" s="49"/>
      <c r="H120" s="334"/>
      <c r="I120" s="334"/>
      <c r="J120" s="335"/>
      <c r="K120" s="336"/>
      <c r="L120" s="38" t="str">
        <f t="shared" si="65"/>
        <v/>
      </c>
      <c r="M120" s="38" t="str">
        <f t="shared" si="66"/>
        <v/>
      </c>
      <c r="N120" s="38" t="str">
        <f t="shared" si="67"/>
        <v/>
      </c>
      <c r="O120" s="39" t="str">
        <f t="shared" si="68"/>
        <v/>
      </c>
      <c r="P120" s="40" t="str">
        <f t="shared" si="120"/>
        <v/>
      </c>
      <c r="Q120" s="77" t="str">
        <f t="shared" si="69"/>
        <v/>
      </c>
      <c r="R120" s="337" t="str">
        <f t="shared" si="70"/>
        <v/>
      </c>
      <c r="S120" s="40" t="str">
        <f t="shared" si="71"/>
        <v/>
      </c>
      <c r="T120" s="77" t="str">
        <f t="shared" si="72"/>
        <v/>
      </c>
      <c r="U120" s="337" t="str">
        <f t="shared" si="73"/>
        <v/>
      </c>
      <c r="V120" s="40" t="str">
        <f t="shared" si="74"/>
        <v/>
      </c>
      <c r="W120" s="77" t="str">
        <f t="shared" si="75"/>
        <v/>
      </c>
      <c r="X120" s="41" t="str">
        <f t="shared" si="76"/>
        <v/>
      </c>
      <c r="Y120" s="41" t="str">
        <f t="shared" si="77"/>
        <v/>
      </c>
      <c r="Z120" s="41" t="str">
        <f t="shared" si="78"/>
        <v/>
      </c>
      <c r="AA120" s="42" t="str">
        <f t="shared" si="79"/>
        <v/>
      </c>
      <c r="AB120" s="338">
        <f t="shared" si="80"/>
        <v>0</v>
      </c>
      <c r="AC120" s="338" t="str">
        <f t="shared" si="81"/>
        <v/>
      </c>
      <c r="AD120" s="338" t="str">
        <f t="shared" si="82"/>
        <v/>
      </c>
      <c r="AE120" s="339" t="str">
        <f t="shared" si="83"/>
        <v/>
      </c>
      <c r="AF120" s="339" t="str">
        <f t="shared" si="84"/>
        <v/>
      </c>
      <c r="AG120" s="340" t="str">
        <f t="shared" si="85"/>
        <v/>
      </c>
      <c r="AH120" s="339" t="str">
        <f t="shared" si="86"/>
        <v/>
      </c>
      <c r="AI120" s="339" t="str">
        <f t="shared" si="87"/>
        <v/>
      </c>
      <c r="AJ120" s="340" t="str">
        <f t="shared" si="88"/>
        <v/>
      </c>
      <c r="AK120" s="339" t="str">
        <f t="shared" si="89"/>
        <v/>
      </c>
      <c r="AL120" s="339" t="str">
        <f t="shared" si="90"/>
        <v/>
      </c>
      <c r="AM120" s="340" t="str">
        <f t="shared" si="91"/>
        <v/>
      </c>
      <c r="AN120" s="341" t="str">
        <f t="shared" si="92"/>
        <v/>
      </c>
      <c r="AO120" s="342" t="str">
        <f t="shared" si="93"/>
        <v/>
      </c>
      <c r="AP120" s="339" t="str">
        <f t="shared" si="94"/>
        <v/>
      </c>
      <c r="AQ120" s="340" t="str">
        <f t="shared" si="95"/>
        <v/>
      </c>
      <c r="AR120" s="342" t="str">
        <f t="shared" si="96"/>
        <v/>
      </c>
      <c r="AS120" s="339" t="str">
        <f t="shared" si="97"/>
        <v/>
      </c>
      <c r="AT120" s="340" t="str">
        <f t="shared" si="98"/>
        <v/>
      </c>
      <c r="AU120" s="342" t="str">
        <f t="shared" si="99"/>
        <v/>
      </c>
      <c r="AV120" s="339" t="str">
        <f t="shared" si="100"/>
        <v/>
      </c>
      <c r="AW120" s="340" t="str">
        <f t="shared" si="101"/>
        <v/>
      </c>
      <c r="AX120" s="343"/>
      <c r="AY120" s="340" t="str">
        <f t="shared" si="102"/>
        <v/>
      </c>
      <c r="AZ120" s="340" t="str">
        <f t="shared" si="103"/>
        <v/>
      </c>
      <c r="BA120" s="344" t="str">
        <f t="shared" si="104"/>
        <v/>
      </c>
      <c r="BB120" s="345" t="str">
        <f t="shared" si="105"/>
        <v/>
      </c>
      <c r="BC120" s="346" t="str">
        <f t="shared" si="106"/>
        <v/>
      </c>
      <c r="BD120" s="344" t="str">
        <f t="shared" si="107"/>
        <v/>
      </c>
      <c r="BE120" s="345" t="str">
        <f t="shared" si="108"/>
        <v/>
      </c>
      <c r="BF120" s="346" t="str">
        <f t="shared" si="109"/>
        <v/>
      </c>
      <c r="BG120" s="344" t="str">
        <f t="shared" si="110"/>
        <v/>
      </c>
      <c r="BH120" s="347" t="str">
        <f t="shared" si="111"/>
        <v/>
      </c>
      <c r="BI120" s="348" t="str">
        <f t="shared" si="112"/>
        <v/>
      </c>
      <c r="BJ120" s="348" t="str">
        <f t="shared" si="113"/>
        <v/>
      </c>
      <c r="BK120" s="486" t="str">
        <f t="shared" si="114"/>
        <v/>
      </c>
      <c r="BL120" s="349" t="str">
        <f t="shared" si="121"/>
        <v/>
      </c>
      <c r="BM120" s="135" t="str">
        <f t="shared" si="122"/>
        <v/>
      </c>
      <c r="BN120" s="136" t="str">
        <f t="shared" si="123"/>
        <v/>
      </c>
      <c r="BO120" s="137" t="str">
        <f t="shared" si="124"/>
        <v/>
      </c>
      <c r="BP120" s="135" t="str">
        <f t="shared" si="125"/>
        <v/>
      </c>
      <c r="BQ120" s="136" t="str">
        <f t="shared" si="126"/>
        <v/>
      </c>
      <c r="BR120" s="137" t="str">
        <f t="shared" si="127"/>
        <v/>
      </c>
      <c r="BS120" s="135" t="str">
        <f t="shared" si="128"/>
        <v/>
      </c>
      <c r="BT120" s="140" t="str">
        <f t="shared" si="129"/>
        <v/>
      </c>
      <c r="BU120" s="348" t="str">
        <f t="shared" si="115"/>
        <v/>
      </c>
      <c r="BV120" s="348" t="str">
        <f t="shared" si="116"/>
        <v/>
      </c>
      <c r="BW120" s="348" t="str">
        <f t="shared" si="117"/>
        <v/>
      </c>
      <c r="BX120" s="350" t="str">
        <f t="shared" si="118"/>
        <v/>
      </c>
      <c r="BY120" s="351" t="str">
        <f t="shared" si="119"/>
        <v/>
      </c>
    </row>
    <row r="121" spans="1:77" s="5" customFormat="1" ht="15.6" x14ac:dyDescent="0.3">
      <c r="A121" s="141">
        <v>100</v>
      </c>
      <c r="B121" s="333"/>
      <c r="C121" s="22"/>
      <c r="D121" s="754"/>
      <c r="E121" s="756"/>
      <c r="F121" s="758"/>
      <c r="G121" s="49"/>
      <c r="H121" s="334"/>
      <c r="I121" s="334"/>
      <c r="J121" s="335"/>
      <c r="K121" s="336"/>
      <c r="L121" s="38" t="str">
        <f t="shared" si="65"/>
        <v/>
      </c>
      <c r="M121" s="38" t="str">
        <f t="shared" si="66"/>
        <v/>
      </c>
      <c r="N121" s="38" t="str">
        <f t="shared" si="67"/>
        <v/>
      </c>
      <c r="O121" s="39" t="str">
        <f t="shared" si="68"/>
        <v/>
      </c>
      <c r="P121" s="40" t="str">
        <f t="shared" si="120"/>
        <v/>
      </c>
      <c r="Q121" s="77" t="str">
        <f t="shared" si="69"/>
        <v/>
      </c>
      <c r="R121" s="337" t="str">
        <f t="shared" si="70"/>
        <v/>
      </c>
      <c r="S121" s="40" t="str">
        <f t="shared" si="71"/>
        <v/>
      </c>
      <c r="T121" s="77" t="str">
        <f t="shared" si="72"/>
        <v/>
      </c>
      <c r="U121" s="337" t="str">
        <f t="shared" si="73"/>
        <v/>
      </c>
      <c r="V121" s="40" t="str">
        <f t="shared" si="74"/>
        <v/>
      </c>
      <c r="W121" s="77" t="str">
        <f t="shared" si="75"/>
        <v/>
      </c>
      <c r="X121" s="41" t="str">
        <f t="shared" si="76"/>
        <v/>
      </c>
      <c r="Y121" s="41" t="str">
        <f t="shared" si="77"/>
        <v/>
      </c>
      <c r="Z121" s="41" t="str">
        <f t="shared" si="78"/>
        <v/>
      </c>
      <c r="AA121" s="42" t="str">
        <f t="shared" si="79"/>
        <v/>
      </c>
      <c r="AB121" s="338">
        <f t="shared" si="80"/>
        <v>0</v>
      </c>
      <c r="AC121" s="338" t="str">
        <f t="shared" si="81"/>
        <v/>
      </c>
      <c r="AD121" s="338" t="str">
        <f t="shared" si="82"/>
        <v/>
      </c>
      <c r="AE121" s="339" t="str">
        <f t="shared" si="83"/>
        <v/>
      </c>
      <c r="AF121" s="339" t="str">
        <f t="shared" si="84"/>
        <v/>
      </c>
      <c r="AG121" s="340" t="str">
        <f t="shared" si="85"/>
        <v/>
      </c>
      <c r="AH121" s="339" t="str">
        <f t="shared" si="86"/>
        <v/>
      </c>
      <c r="AI121" s="339" t="str">
        <f t="shared" si="87"/>
        <v/>
      </c>
      <c r="AJ121" s="340" t="str">
        <f t="shared" si="88"/>
        <v/>
      </c>
      <c r="AK121" s="339" t="str">
        <f t="shared" si="89"/>
        <v/>
      </c>
      <c r="AL121" s="339" t="str">
        <f t="shared" si="90"/>
        <v/>
      </c>
      <c r="AM121" s="340" t="str">
        <f t="shared" si="91"/>
        <v/>
      </c>
      <c r="AN121" s="341" t="str">
        <f t="shared" si="92"/>
        <v/>
      </c>
      <c r="AO121" s="342" t="str">
        <f t="shared" si="93"/>
        <v/>
      </c>
      <c r="AP121" s="339" t="str">
        <f t="shared" si="94"/>
        <v/>
      </c>
      <c r="AQ121" s="340" t="str">
        <f t="shared" si="95"/>
        <v/>
      </c>
      <c r="AR121" s="342" t="str">
        <f t="shared" si="96"/>
        <v/>
      </c>
      <c r="AS121" s="339" t="str">
        <f t="shared" si="97"/>
        <v/>
      </c>
      <c r="AT121" s="340" t="str">
        <f t="shared" si="98"/>
        <v/>
      </c>
      <c r="AU121" s="342" t="str">
        <f t="shared" si="99"/>
        <v/>
      </c>
      <c r="AV121" s="339" t="str">
        <f t="shared" si="100"/>
        <v/>
      </c>
      <c r="AW121" s="340" t="str">
        <f t="shared" si="101"/>
        <v/>
      </c>
      <c r="AX121" s="343"/>
      <c r="AY121" s="340" t="str">
        <f t="shared" si="102"/>
        <v/>
      </c>
      <c r="AZ121" s="340" t="str">
        <f t="shared" si="103"/>
        <v/>
      </c>
      <c r="BA121" s="344" t="str">
        <f t="shared" si="104"/>
        <v/>
      </c>
      <c r="BB121" s="345" t="str">
        <f t="shared" si="105"/>
        <v/>
      </c>
      <c r="BC121" s="346" t="str">
        <f t="shared" si="106"/>
        <v/>
      </c>
      <c r="BD121" s="344" t="str">
        <f t="shared" si="107"/>
        <v/>
      </c>
      <c r="BE121" s="345" t="str">
        <f t="shared" si="108"/>
        <v/>
      </c>
      <c r="BF121" s="346" t="str">
        <f t="shared" si="109"/>
        <v/>
      </c>
      <c r="BG121" s="344" t="str">
        <f t="shared" si="110"/>
        <v/>
      </c>
      <c r="BH121" s="347" t="str">
        <f t="shared" si="111"/>
        <v/>
      </c>
      <c r="BI121" s="348" t="str">
        <f t="shared" si="112"/>
        <v/>
      </c>
      <c r="BJ121" s="348" t="str">
        <f t="shared" si="113"/>
        <v/>
      </c>
      <c r="BK121" s="486" t="str">
        <f t="shared" si="114"/>
        <v/>
      </c>
      <c r="BL121" s="349" t="str">
        <f t="shared" si="121"/>
        <v/>
      </c>
      <c r="BM121" s="135" t="str">
        <f t="shared" si="122"/>
        <v/>
      </c>
      <c r="BN121" s="136" t="str">
        <f t="shared" si="123"/>
        <v/>
      </c>
      <c r="BO121" s="137" t="str">
        <f t="shared" si="124"/>
        <v/>
      </c>
      <c r="BP121" s="135" t="str">
        <f t="shared" si="125"/>
        <v/>
      </c>
      <c r="BQ121" s="136" t="str">
        <f t="shared" si="126"/>
        <v/>
      </c>
      <c r="BR121" s="137" t="str">
        <f t="shared" si="127"/>
        <v/>
      </c>
      <c r="BS121" s="135" t="str">
        <f t="shared" si="128"/>
        <v/>
      </c>
      <c r="BT121" s="140" t="str">
        <f t="shared" si="129"/>
        <v/>
      </c>
      <c r="BU121" s="348" t="str">
        <f t="shared" si="115"/>
        <v/>
      </c>
      <c r="BV121" s="348" t="str">
        <f t="shared" si="116"/>
        <v/>
      </c>
      <c r="BW121" s="348" t="str">
        <f t="shared" si="117"/>
        <v/>
      </c>
      <c r="BX121" s="350" t="str">
        <f t="shared" si="118"/>
        <v/>
      </c>
      <c r="BY121" s="351" t="str">
        <f t="shared" si="119"/>
        <v/>
      </c>
    </row>
    <row r="122" spans="1:77" s="5" customFormat="1" ht="15.6" x14ac:dyDescent="0.3">
      <c r="A122" s="141">
        <v>101</v>
      </c>
      <c r="B122" s="333"/>
      <c r="C122" s="22"/>
      <c r="D122" s="754"/>
      <c r="E122" s="756"/>
      <c r="F122" s="758"/>
      <c r="G122" s="49"/>
      <c r="H122" s="334"/>
      <c r="I122" s="334"/>
      <c r="J122" s="335"/>
      <c r="K122" s="336"/>
      <c r="L122" s="38" t="str">
        <f t="shared" si="65"/>
        <v/>
      </c>
      <c r="M122" s="38" t="str">
        <f t="shared" si="66"/>
        <v/>
      </c>
      <c r="N122" s="38" t="str">
        <f t="shared" si="67"/>
        <v/>
      </c>
      <c r="O122" s="39" t="str">
        <f t="shared" si="68"/>
        <v/>
      </c>
      <c r="P122" s="40" t="str">
        <f t="shared" si="120"/>
        <v/>
      </c>
      <c r="Q122" s="77" t="str">
        <f t="shared" si="69"/>
        <v/>
      </c>
      <c r="R122" s="337" t="str">
        <f t="shared" si="70"/>
        <v/>
      </c>
      <c r="S122" s="40" t="str">
        <f t="shared" si="71"/>
        <v/>
      </c>
      <c r="T122" s="77" t="str">
        <f t="shared" si="72"/>
        <v/>
      </c>
      <c r="U122" s="337" t="str">
        <f t="shared" si="73"/>
        <v/>
      </c>
      <c r="V122" s="40" t="str">
        <f t="shared" si="74"/>
        <v/>
      </c>
      <c r="W122" s="77" t="str">
        <f t="shared" si="75"/>
        <v/>
      </c>
      <c r="X122" s="41" t="str">
        <f t="shared" si="76"/>
        <v/>
      </c>
      <c r="Y122" s="41" t="str">
        <f t="shared" si="77"/>
        <v/>
      </c>
      <c r="Z122" s="41" t="str">
        <f t="shared" si="78"/>
        <v/>
      </c>
      <c r="AA122" s="42" t="str">
        <f t="shared" si="79"/>
        <v/>
      </c>
      <c r="AB122" s="338">
        <f t="shared" si="80"/>
        <v>0</v>
      </c>
      <c r="AC122" s="338" t="str">
        <f t="shared" si="81"/>
        <v/>
      </c>
      <c r="AD122" s="338" t="str">
        <f t="shared" si="82"/>
        <v/>
      </c>
      <c r="AE122" s="339" t="str">
        <f t="shared" si="83"/>
        <v/>
      </c>
      <c r="AF122" s="339" t="str">
        <f t="shared" si="84"/>
        <v/>
      </c>
      <c r="AG122" s="340" t="str">
        <f t="shared" si="85"/>
        <v/>
      </c>
      <c r="AH122" s="339" t="str">
        <f t="shared" si="86"/>
        <v/>
      </c>
      <c r="AI122" s="339" t="str">
        <f t="shared" si="87"/>
        <v/>
      </c>
      <c r="AJ122" s="340" t="str">
        <f t="shared" si="88"/>
        <v/>
      </c>
      <c r="AK122" s="339" t="str">
        <f t="shared" si="89"/>
        <v/>
      </c>
      <c r="AL122" s="339" t="str">
        <f t="shared" si="90"/>
        <v/>
      </c>
      <c r="AM122" s="340" t="str">
        <f t="shared" si="91"/>
        <v/>
      </c>
      <c r="AN122" s="341" t="str">
        <f t="shared" si="92"/>
        <v/>
      </c>
      <c r="AO122" s="342" t="str">
        <f t="shared" si="93"/>
        <v/>
      </c>
      <c r="AP122" s="339" t="str">
        <f t="shared" si="94"/>
        <v/>
      </c>
      <c r="AQ122" s="340" t="str">
        <f t="shared" si="95"/>
        <v/>
      </c>
      <c r="AR122" s="342" t="str">
        <f t="shared" si="96"/>
        <v/>
      </c>
      <c r="AS122" s="339" t="str">
        <f t="shared" si="97"/>
        <v/>
      </c>
      <c r="AT122" s="340" t="str">
        <f t="shared" si="98"/>
        <v/>
      </c>
      <c r="AU122" s="342" t="str">
        <f t="shared" si="99"/>
        <v/>
      </c>
      <c r="AV122" s="339" t="str">
        <f t="shared" si="100"/>
        <v/>
      </c>
      <c r="AW122" s="340" t="str">
        <f t="shared" si="101"/>
        <v/>
      </c>
      <c r="AX122" s="343"/>
      <c r="AY122" s="340" t="str">
        <f t="shared" si="102"/>
        <v/>
      </c>
      <c r="AZ122" s="340" t="str">
        <f t="shared" si="103"/>
        <v/>
      </c>
      <c r="BA122" s="344" t="str">
        <f t="shared" si="104"/>
        <v/>
      </c>
      <c r="BB122" s="345" t="str">
        <f t="shared" si="105"/>
        <v/>
      </c>
      <c r="BC122" s="346" t="str">
        <f t="shared" si="106"/>
        <v/>
      </c>
      <c r="BD122" s="344" t="str">
        <f t="shared" si="107"/>
        <v/>
      </c>
      <c r="BE122" s="345" t="str">
        <f t="shared" si="108"/>
        <v/>
      </c>
      <c r="BF122" s="346" t="str">
        <f t="shared" si="109"/>
        <v/>
      </c>
      <c r="BG122" s="344" t="str">
        <f t="shared" si="110"/>
        <v/>
      </c>
      <c r="BH122" s="347" t="str">
        <f t="shared" si="111"/>
        <v/>
      </c>
      <c r="BI122" s="348" t="str">
        <f t="shared" si="112"/>
        <v/>
      </c>
      <c r="BJ122" s="348" t="str">
        <f t="shared" si="113"/>
        <v/>
      </c>
      <c r="BK122" s="486" t="str">
        <f t="shared" si="114"/>
        <v/>
      </c>
      <c r="BL122" s="349" t="str">
        <f t="shared" si="121"/>
        <v/>
      </c>
      <c r="BM122" s="135" t="str">
        <f t="shared" si="122"/>
        <v/>
      </c>
      <c r="BN122" s="136" t="str">
        <f t="shared" si="123"/>
        <v/>
      </c>
      <c r="BO122" s="137" t="str">
        <f t="shared" si="124"/>
        <v/>
      </c>
      <c r="BP122" s="135" t="str">
        <f t="shared" si="125"/>
        <v/>
      </c>
      <c r="BQ122" s="136" t="str">
        <f t="shared" si="126"/>
        <v/>
      </c>
      <c r="BR122" s="137" t="str">
        <f t="shared" si="127"/>
        <v/>
      </c>
      <c r="BS122" s="135" t="str">
        <f t="shared" si="128"/>
        <v/>
      </c>
      <c r="BT122" s="140" t="str">
        <f t="shared" si="129"/>
        <v/>
      </c>
      <c r="BU122" s="348" t="str">
        <f t="shared" si="115"/>
        <v/>
      </c>
      <c r="BV122" s="348" t="str">
        <f t="shared" si="116"/>
        <v/>
      </c>
      <c r="BW122" s="348" t="str">
        <f t="shared" si="117"/>
        <v/>
      </c>
      <c r="BX122" s="350" t="str">
        <f t="shared" si="118"/>
        <v/>
      </c>
      <c r="BY122" s="351" t="str">
        <f t="shared" si="119"/>
        <v/>
      </c>
    </row>
    <row r="123" spans="1:77" s="5" customFormat="1" ht="15.6" x14ac:dyDescent="0.3">
      <c r="A123" s="141">
        <v>102</v>
      </c>
      <c r="B123" s="333"/>
      <c r="C123" s="22"/>
      <c r="D123" s="754"/>
      <c r="E123" s="756"/>
      <c r="F123" s="758"/>
      <c r="G123" s="49"/>
      <c r="H123" s="334"/>
      <c r="I123" s="334"/>
      <c r="J123" s="335"/>
      <c r="K123" s="336"/>
      <c r="L123" s="38" t="str">
        <f t="shared" si="65"/>
        <v/>
      </c>
      <c r="M123" s="38" t="str">
        <f t="shared" si="66"/>
        <v/>
      </c>
      <c r="N123" s="38" t="str">
        <f t="shared" si="67"/>
        <v/>
      </c>
      <c r="O123" s="39" t="str">
        <f t="shared" si="68"/>
        <v/>
      </c>
      <c r="P123" s="40" t="str">
        <f t="shared" si="120"/>
        <v/>
      </c>
      <c r="Q123" s="77" t="str">
        <f t="shared" si="69"/>
        <v/>
      </c>
      <c r="R123" s="337" t="str">
        <f t="shared" si="70"/>
        <v/>
      </c>
      <c r="S123" s="40" t="str">
        <f t="shared" si="71"/>
        <v/>
      </c>
      <c r="T123" s="77" t="str">
        <f t="shared" si="72"/>
        <v/>
      </c>
      <c r="U123" s="337" t="str">
        <f t="shared" si="73"/>
        <v/>
      </c>
      <c r="V123" s="40" t="str">
        <f t="shared" si="74"/>
        <v/>
      </c>
      <c r="W123" s="77" t="str">
        <f t="shared" si="75"/>
        <v/>
      </c>
      <c r="X123" s="41" t="str">
        <f t="shared" si="76"/>
        <v/>
      </c>
      <c r="Y123" s="41" t="str">
        <f t="shared" si="77"/>
        <v/>
      </c>
      <c r="Z123" s="41" t="str">
        <f t="shared" si="78"/>
        <v/>
      </c>
      <c r="AA123" s="42" t="str">
        <f t="shared" si="79"/>
        <v/>
      </c>
      <c r="AB123" s="338">
        <f t="shared" si="80"/>
        <v>0</v>
      </c>
      <c r="AC123" s="338" t="str">
        <f t="shared" si="81"/>
        <v/>
      </c>
      <c r="AD123" s="338" t="str">
        <f t="shared" si="82"/>
        <v/>
      </c>
      <c r="AE123" s="339" t="str">
        <f t="shared" si="83"/>
        <v/>
      </c>
      <c r="AF123" s="339" t="str">
        <f t="shared" si="84"/>
        <v/>
      </c>
      <c r="AG123" s="340" t="str">
        <f t="shared" si="85"/>
        <v/>
      </c>
      <c r="AH123" s="339" t="str">
        <f t="shared" si="86"/>
        <v/>
      </c>
      <c r="AI123" s="339" t="str">
        <f t="shared" si="87"/>
        <v/>
      </c>
      <c r="AJ123" s="340" t="str">
        <f t="shared" si="88"/>
        <v/>
      </c>
      <c r="AK123" s="339" t="str">
        <f t="shared" si="89"/>
        <v/>
      </c>
      <c r="AL123" s="339" t="str">
        <f t="shared" si="90"/>
        <v/>
      </c>
      <c r="AM123" s="340" t="str">
        <f t="shared" si="91"/>
        <v/>
      </c>
      <c r="AN123" s="341" t="str">
        <f t="shared" si="92"/>
        <v/>
      </c>
      <c r="AO123" s="342" t="str">
        <f t="shared" si="93"/>
        <v/>
      </c>
      <c r="AP123" s="339" t="str">
        <f t="shared" si="94"/>
        <v/>
      </c>
      <c r="AQ123" s="340" t="str">
        <f t="shared" si="95"/>
        <v/>
      </c>
      <c r="AR123" s="342" t="str">
        <f t="shared" si="96"/>
        <v/>
      </c>
      <c r="AS123" s="339" t="str">
        <f t="shared" si="97"/>
        <v/>
      </c>
      <c r="AT123" s="340" t="str">
        <f t="shared" si="98"/>
        <v/>
      </c>
      <c r="AU123" s="342" t="str">
        <f t="shared" si="99"/>
        <v/>
      </c>
      <c r="AV123" s="339" t="str">
        <f t="shared" si="100"/>
        <v/>
      </c>
      <c r="AW123" s="340" t="str">
        <f t="shared" si="101"/>
        <v/>
      </c>
      <c r="AX123" s="343"/>
      <c r="AY123" s="340" t="str">
        <f t="shared" si="102"/>
        <v/>
      </c>
      <c r="AZ123" s="340" t="str">
        <f t="shared" si="103"/>
        <v/>
      </c>
      <c r="BA123" s="344" t="str">
        <f t="shared" si="104"/>
        <v/>
      </c>
      <c r="BB123" s="345" t="str">
        <f t="shared" si="105"/>
        <v/>
      </c>
      <c r="BC123" s="346" t="str">
        <f t="shared" si="106"/>
        <v/>
      </c>
      <c r="BD123" s="344" t="str">
        <f t="shared" si="107"/>
        <v/>
      </c>
      <c r="BE123" s="345" t="str">
        <f t="shared" si="108"/>
        <v/>
      </c>
      <c r="BF123" s="346" t="str">
        <f t="shared" si="109"/>
        <v/>
      </c>
      <c r="BG123" s="344" t="str">
        <f t="shared" si="110"/>
        <v/>
      </c>
      <c r="BH123" s="347" t="str">
        <f t="shared" si="111"/>
        <v/>
      </c>
      <c r="BI123" s="348" t="str">
        <f t="shared" si="112"/>
        <v/>
      </c>
      <c r="BJ123" s="348" t="str">
        <f t="shared" si="113"/>
        <v/>
      </c>
      <c r="BK123" s="486" t="str">
        <f t="shared" si="114"/>
        <v/>
      </c>
      <c r="BL123" s="349" t="str">
        <f t="shared" si="121"/>
        <v/>
      </c>
      <c r="BM123" s="135" t="str">
        <f t="shared" si="122"/>
        <v/>
      </c>
      <c r="BN123" s="136" t="str">
        <f t="shared" si="123"/>
        <v/>
      </c>
      <c r="BO123" s="137" t="str">
        <f t="shared" si="124"/>
        <v/>
      </c>
      <c r="BP123" s="135" t="str">
        <f t="shared" si="125"/>
        <v/>
      </c>
      <c r="BQ123" s="136" t="str">
        <f t="shared" si="126"/>
        <v/>
      </c>
      <c r="BR123" s="137" t="str">
        <f t="shared" si="127"/>
        <v/>
      </c>
      <c r="BS123" s="135" t="str">
        <f t="shared" si="128"/>
        <v/>
      </c>
      <c r="BT123" s="140" t="str">
        <f t="shared" si="129"/>
        <v/>
      </c>
      <c r="BU123" s="348" t="str">
        <f t="shared" si="115"/>
        <v/>
      </c>
      <c r="BV123" s="348" t="str">
        <f t="shared" si="116"/>
        <v/>
      </c>
      <c r="BW123" s="348" t="str">
        <f t="shared" si="117"/>
        <v/>
      </c>
      <c r="BX123" s="350" t="str">
        <f t="shared" si="118"/>
        <v/>
      </c>
      <c r="BY123" s="351" t="str">
        <f t="shared" si="119"/>
        <v/>
      </c>
    </row>
    <row r="124" spans="1:77" s="5" customFormat="1" ht="15.6" x14ac:dyDescent="0.3">
      <c r="A124" s="141">
        <v>103</v>
      </c>
      <c r="B124" s="333"/>
      <c r="C124" s="22"/>
      <c r="D124" s="754"/>
      <c r="E124" s="756"/>
      <c r="F124" s="758"/>
      <c r="G124" s="49"/>
      <c r="H124" s="334"/>
      <c r="I124" s="334"/>
      <c r="J124" s="335"/>
      <c r="K124" s="336"/>
      <c r="L124" s="38" t="str">
        <f t="shared" si="65"/>
        <v/>
      </c>
      <c r="M124" s="38" t="str">
        <f t="shared" si="66"/>
        <v/>
      </c>
      <c r="N124" s="38" t="str">
        <f t="shared" si="67"/>
        <v/>
      </c>
      <c r="O124" s="39" t="str">
        <f t="shared" si="68"/>
        <v/>
      </c>
      <c r="P124" s="40" t="str">
        <f t="shared" si="120"/>
        <v/>
      </c>
      <c r="Q124" s="77" t="str">
        <f t="shared" si="69"/>
        <v/>
      </c>
      <c r="R124" s="337" t="str">
        <f t="shared" si="70"/>
        <v/>
      </c>
      <c r="S124" s="40" t="str">
        <f t="shared" si="71"/>
        <v/>
      </c>
      <c r="T124" s="77" t="str">
        <f t="shared" si="72"/>
        <v/>
      </c>
      <c r="U124" s="337" t="str">
        <f t="shared" si="73"/>
        <v/>
      </c>
      <c r="V124" s="40" t="str">
        <f t="shared" si="74"/>
        <v/>
      </c>
      <c r="W124" s="77" t="str">
        <f t="shared" si="75"/>
        <v/>
      </c>
      <c r="X124" s="41" t="str">
        <f t="shared" si="76"/>
        <v/>
      </c>
      <c r="Y124" s="41" t="str">
        <f t="shared" si="77"/>
        <v/>
      </c>
      <c r="Z124" s="41" t="str">
        <f t="shared" si="78"/>
        <v/>
      </c>
      <c r="AA124" s="42" t="str">
        <f t="shared" si="79"/>
        <v/>
      </c>
      <c r="AB124" s="338">
        <f t="shared" si="80"/>
        <v>0</v>
      </c>
      <c r="AC124" s="338" t="str">
        <f t="shared" si="81"/>
        <v/>
      </c>
      <c r="AD124" s="338" t="str">
        <f t="shared" si="82"/>
        <v/>
      </c>
      <c r="AE124" s="339" t="str">
        <f t="shared" si="83"/>
        <v/>
      </c>
      <c r="AF124" s="339" t="str">
        <f t="shared" si="84"/>
        <v/>
      </c>
      <c r="AG124" s="340" t="str">
        <f t="shared" si="85"/>
        <v/>
      </c>
      <c r="AH124" s="339" t="str">
        <f t="shared" si="86"/>
        <v/>
      </c>
      <c r="AI124" s="339" t="str">
        <f t="shared" si="87"/>
        <v/>
      </c>
      <c r="AJ124" s="340" t="str">
        <f t="shared" si="88"/>
        <v/>
      </c>
      <c r="AK124" s="339" t="str">
        <f t="shared" si="89"/>
        <v/>
      </c>
      <c r="AL124" s="339" t="str">
        <f t="shared" si="90"/>
        <v/>
      </c>
      <c r="AM124" s="340" t="str">
        <f t="shared" si="91"/>
        <v/>
      </c>
      <c r="AN124" s="341" t="str">
        <f t="shared" si="92"/>
        <v/>
      </c>
      <c r="AO124" s="342" t="str">
        <f t="shared" si="93"/>
        <v/>
      </c>
      <c r="AP124" s="339" t="str">
        <f t="shared" si="94"/>
        <v/>
      </c>
      <c r="AQ124" s="340" t="str">
        <f t="shared" si="95"/>
        <v/>
      </c>
      <c r="AR124" s="342" t="str">
        <f t="shared" si="96"/>
        <v/>
      </c>
      <c r="AS124" s="339" t="str">
        <f t="shared" si="97"/>
        <v/>
      </c>
      <c r="AT124" s="340" t="str">
        <f t="shared" si="98"/>
        <v/>
      </c>
      <c r="AU124" s="342" t="str">
        <f t="shared" si="99"/>
        <v/>
      </c>
      <c r="AV124" s="339" t="str">
        <f t="shared" si="100"/>
        <v/>
      </c>
      <c r="AW124" s="340" t="str">
        <f t="shared" si="101"/>
        <v/>
      </c>
      <c r="AX124" s="343"/>
      <c r="AY124" s="340" t="str">
        <f t="shared" si="102"/>
        <v/>
      </c>
      <c r="AZ124" s="340" t="str">
        <f t="shared" si="103"/>
        <v/>
      </c>
      <c r="BA124" s="344" t="str">
        <f t="shared" si="104"/>
        <v/>
      </c>
      <c r="BB124" s="345" t="str">
        <f t="shared" si="105"/>
        <v/>
      </c>
      <c r="BC124" s="346" t="str">
        <f t="shared" si="106"/>
        <v/>
      </c>
      <c r="BD124" s="344" t="str">
        <f t="shared" si="107"/>
        <v/>
      </c>
      <c r="BE124" s="345" t="str">
        <f t="shared" si="108"/>
        <v/>
      </c>
      <c r="BF124" s="346" t="str">
        <f t="shared" si="109"/>
        <v/>
      </c>
      <c r="BG124" s="344" t="str">
        <f t="shared" si="110"/>
        <v/>
      </c>
      <c r="BH124" s="347" t="str">
        <f t="shared" si="111"/>
        <v/>
      </c>
      <c r="BI124" s="348" t="str">
        <f t="shared" si="112"/>
        <v/>
      </c>
      <c r="BJ124" s="348" t="str">
        <f t="shared" si="113"/>
        <v/>
      </c>
      <c r="BK124" s="486" t="str">
        <f t="shared" si="114"/>
        <v/>
      </c>
      <c r="BL124" s="349" t="str">
        <f t="shared" si="121"/>
        <v/>
      </c>
      <c r="BM124" s="135" t="str">
        <f t="shared" si="122"/>
        <v/>
      </c>
      <c r="BN124" s="136" t="str">
        <f t="shared" si="123"/>
        <v/>
      </c>
      <c r="BO124" s="137" t="str">
        <f t="shared" si="124"/>
        <v/>
      </c>
      <c r="BP124" s="135" t="str">
        <f t="shared" si="125"/>
        <v/>
      </c>
      <c r="BQ124" s="136" t="str">
        <f t="shared" si="126"/>
        <v/>
      </c>
      <c r="BR124" s="137" t="str">
        <f t="shared" si="127"/>
        <v/>
      </c>
      <c r="BS124" s="135" t="str">
        <f t="shared" si="128"/>
        <v/>
      </c>
      <c r="BT124" s="140" t="str">
        <f t="shared" si="129"/>
        <v/>
      </c>
      <c r="BU124" s="348" t="str">
        <f t="shared" si="115"/>
        <v/>
      </c>
      <c r="BV124" s="348" t="str">
        <f t="shared" si="116"/>
        <v/>
      </c>
      <c r="BW124" s="348" t="str">
        <f t="shared" si="117"/>
        <v/>
      </c>
      <c r="BX124" s="350" t="str">
        <f t="shared" si="118"/>
        <v/>
      </c>
      <c r="BY124" s="351" t="str">
        <f t="shared" si="119"/>
        <v/>
      </c>
    </row>
    <row r="125" spans="1:77" s="5" customFormat="1" ht="15.6" x14ac:dyDescent="0.3">
      <c r="A125" s="141">
        <v>104</v>
      </c>
      <c r="B125" s="333"/>
      <c r="C125" s="22"/>
      <c r="D125" s="754"/>
      <c r="E125" s="756"/>
      <c r="F125" s="758"/>
      <c r="G125" s="49"/>
      <c r="H125" s="334"/>
      <c r="I125" s="334"/>
      <c r="J125" s="335"/>
      <c r="K125" s="336"/>
      <c r="L125" s="38" t="str">
        <f t="shared" si="65"/>
        <v/>
      </c>
      <c r="M125" s="38" t="str">
        <f t="shared" si="66"/>
        <v/>
      </c>
      <c r="N125" s="38" t="str">
        <f t="shared" si="67"/>
        <v/>
      </c>
      <c r="O125" s="39" t="str">
        <f t="shared" si="68"/>
        <v/>
      </c>
      <c r="P125" s="40" t="str">
        <f t="shared" si="120"/>
        <v/>
      </c>
      <c r="Q125" s="77" t="str">
        <f t="shared" si="69"/>
        <v/>
      </c>
      <c r="R125" s="337" t="str">
        <f t="shared" si="70"/>
        <v/>
      </c>
      <c r="S125" s="40" t="str">
        <f t="shared" si="71"/>
        <v/>
      </c>
      <c r="T125" s="77" t="str">
        <f t="shared" si="72"/>
        <v/>
      </c>
      <c r="U125" s="337" t="str">
        <f t="shared" si="73"/>
        <v/>
      </c>
      <c r="V125" s="40" t="str">
        <f t="shared" si="74"/>
        <v/>
      </c>
      <c r="W125" s="77" t="str">
        <f t="shared" si="75"/>
        <v/>
      </c>
      <c r="X125" s="41" t="str">
        <f t="shared" si="76"/>
        <v/>
      </c>
      <c r="Y125" s="41" t="str">
        <f t="shared" si="77"/>
        <v/>
      </c>
      <c r="Z125" s="41" t="str">
        <f t="shared" si="78"/>
        <v/>
      </c>
      <c r="AA125" s="42" t="str">
        <f t="shared" si="79"/>
        <v/>
      </c>
      <c r="AB125" s="338">
        <f t="shared" si="80"/>
        <v>0</v>
      </c>
      <c r="AC125" s="338" t="str">
        <f t="shared" si="81"/>
        <v/>
      </c>
      <c r="AD125" s="338" t="str">
        <f t="shared" si="82"/>
        <v/>
      </c>
      <c r="AE125" s="339" t="str">
        <f t="shared" si="83"/>
        <v/>
      </c>
      <c r="AF125" s="339" t="str">
        <f t="shared" si="84"/>
        <v/>
      </c>
      <c r="AG125" s="340" t="str">
        <f t="shared" si="85"/>
        <v/>
      </c>
      <c r="AH125" s="339" t="str">
        <f t="shared" si="86"/>
        <v/>
      </c>
      <c r="AI125" s="339" t="str">
        <f t="shared" si="87"/>
        <v/>
      </c>
      <c r="AJ125" s="340" t="str">
        <f t="shared" si="88"/>
        <v/>
      </c>
      <c r="AK125" s="339" t="str">
        <f t="shared" si="89"/>
        <v/>
      </c>
      <c r="AL125" s="339" t="str">
        <f t="shared" si="90"/>
        <v/>
      </c>
      <c r="AM125" s="340" t="str">
        <f t="shared" si="91"/>
        <v/>
      </c>
      <c r="AN125" s="341" t="str">
        <f t="shared" si="92"/>
        <v/>
      </c>
      <c r="AO125" s="342" t="str">
        <f t="shared" si="93"/>
        <v/>
      </c>
      <c r="AP125" s="339" t="str">
        <f t="shared" si="94"/>
        <v/>
      </c>
      <c r="AQ125" s="340" t="str">
        <f t="shared" si="95"/>
        <v/>
      </c>
      <c r="AR125" s="342" t="str">
        <f t="shared" si="96"/>
        <v/>
      </c>
      <c r="AS125" s="339" t="str">
        <f t="shared" si="97"/>
        <v/>
      </c>
      <c r="AT125" s="340" t="str">
        <f t="shared" si="98"/>
        <v/>
      </c>
      <c r="AU125" s="342" t="str">
        <f t="shared" si="99"/>
        <v/>
      </c>
      <c r="AV125" s="339" t="str">
        <f t="shared" si="100"/>
        <v/>
      </c>
      <c r="AW125" s="340" t="str">
        <f t="shared" si="101"/>
        <v/>
      </c>
      <c r="AX125" s="343"/>
      <c r="AY125" s="340" t="str">
        <f t="shared" si="102"/>
        <v/>
      </c>
      <c r="AZ125" s="340" t="str">
        <f t="shared" si="103"/>
        <v/>
      </c>
      <c r="BA125" s="344" t="str">
        <f t="shared" si="104"/>
        <v/>
      </c>
      <c r="BB125" s="345" t="str">
        <f t="shared" si="105"/>
        <v/>
      </c>
      <c r="BC125" s="346" t="str">
        <f t="shared" si="106"/>
        <v/>
      </c>
      <c r="BD125" s="344" t="str">
        <f t="shared" si="107"/>
        <v/>
      </c>
      <c r="BE125" s="345" t="str">
        <f t="shared" si="108"/>
        <v/>
      </c>
      <c r="BF125" s="346" t="str">
        <f t="shared" si="109"/>
        <v/>
      </c>
      <c r="BG125" s="344" t="str">
        <f t="shared" si="110"/>
        <v/>
      </c>
      <c r="BH125" s="347" t="str">
        <f t="shared" si="111"/>
        <v/>
      </c>
      <c r="BI125" s="348" t="str">
        <f t="shared" si="112"/>
        <v/>
      </c>
      <c r="BJ125" s="348" t="str">
        <f t="shared" si="113"/>
        <v/>
      </c>
      <c r="BK125" s="486" t="str">
        <f t="shared" si="114"/>
        <v/>
      </c>
      <c r="BL125" s="349" t="str">
        <f t="shared" si="121"/>
        <v/>
      </c>
      <c r="BM125" s="135" t="str">
        <f t="shared" si="122"/>
        <v/>
      </c>
      <c r="BN125" s="136" t="str">
        <f t="shared" si="123"/>
        <v/>
      </c>
      <c r="BO125" s="137" t="str">
        <f t="shared" si="124"/>
        <v/>
      </c>
      <c r="BP125" s="135" t="str">
        <f t="shared" si="125"/>
        <v/>
      </c>
      <c r="BQ125" s="136" t="str">
        <f t="shared" si="126"/>
        <v/>
      </c>
      <c r="BR125" s="137" t="str">
        <f t="shared" si="127"/>
        <v/>
      </c>
      <c r="BS125" s="135" t="str">
        <f t="shared" si="128"/>
        <v/>
      </c>
      <c r="BT125" s="140" t="str">
        <f t="shared" si="129"/>
        <v/>
      </c>
      <c r="BU125" s="348" t="str">
        <f t="shared" si="115"/>
        <v/>
      </c>
      <c r="BV125" s="348" t="str">
        <f t="shared" si="116"/>
        <v/>
      </c>
      <c r="BW125" s="348" t="str">
        <f t="shared" si="117"/>
        <v/>
      </c>
      <c r="BX125" s="350" t="str">
        <f t="shared" si="118"/>
        <v/>
      </c>
      <c r="BY125" s="351" t="str">
        <f t="shared" si="119"/>
        <v/>
      </c>
    </row>
    <row r="126" spans="1:77" s="5" customFormat="1" ht="15.6" x14ac:dyDescent="0.3">
      <c r="A126" s="141">
        <v>105</v>
      </c>
      <c r="B126" s="333"/>
      <c r="C126" s="22"/>
      <c r="D126" s="754"/>
      <c r="E126" s="756"/>
      <c r="F126" s="758"/>
      <c r="G126" s="49"/>
      <c r="H126" s="334"/>
      <c r="I126" s="334"/>
      <c r="J126" s="335"/>
      <c r="K126" s="336"/>
      <c r="L126" s="38" t="str">
        <f t="shared" si="65"/>
        <v/>
      </c>
      <c r="M126" s="38" t="str">
        <f t="shared" si="66"/>
        <v/>
      </c>
      <c r="N126" s="38" t="str">
        <f t="shared" si="67"/>
        <v/>
      </c>
      <c r="O126" s="39" t="str">
        <f t="shared" si="68"/>
        <v/>
      </c>
      <c r="P126" s="40" t="str">
        <f t="shared" si="120"/>
        <v/>
      </c>
      <c r="Q126" s="77" t="str">
        <f t="shared" si="69"/>
        <v/>
      </c>
      <c r="R126" s="337" t="str">
        <f t="shared" si="70"/>
        <v/>
      </c>
      <c r="S126" s="40" t="str">
        <f t="shared" si="71"/>
        <v/>
      </c>
      <c r="T126" s="77" t="str">
        <f t="shared" si="72"/>
        <v/>
      </c>
      <c r="U126" s="337" t="str">
        <f t="shared" si="73"/>
        <v/>
      </c>
      <c r="V126" s="40" t="str">
        <f t="shared" si="74"/>
        <v/>
      </c>
      <c r="W126" s="77" t="str">
        <f t="shared" si="75"/>
        <v/>
      </c>
      <c r="X126" s="41" t="str">
        <f t="shared" si="76"/>
        <v/>
      </c>
      <c r="Y126" s="41" t="str">
        <f t="shared" si="77"/>
        <v/>
      </c>
      <c r="Z126" s="41" t="str">
        <f t="shared" si="78"/>
        <v/>
      </c>
      <c r="AA126" s="42" t="str">
        <f t="shared" si="79"/>
        <v/>
      </c>
      <c r="AB126" s="338">
        <f t="shared" si="80"/>
        <v>0</v>
      </c>
      <c r="AC126" s="338" t="str">
        <f t="shared" si="81"/>
        <v/>
      </c>
      <c r="AD126" s="338" t="str">
        <f t="shared" si="82"/>
        <v/>
      </c>
      <c r="AE126" s="339" t="str">
        <f t="shared" si="83"/>
        <v/>
      </c>
      <c r="AF126" s="339" t="str">
        <f t="shared" si="84"/>
        <v/>
      </c>
      <c r="AG126" s="340" t="str">
        <f t="shared" si="85"/>
        <v/>
      </c>
      <c r="AH126" s="339" t="str">
        <f t="shared" si="86"/>
        <v/>
      </c>
      <c r="AI126" s="339" t="str">
        <f t="shared" si="87"/>
        <v/>
      </c>
      <c r="AJ126" s="340" t="str">
        <f t="shared" si="88"/>
        <v/>
      </c>
      <c r="AK126" s="339" t="str">
        <f t="shared" si="89"/>
        <v/>
      </c>
      <c r="AL126" s="339" t="str">
        <f t="shared" si="90"/>
        <v/>
      </c>
      <c r="AM126" s="340" t="str">
        <f t="shared" si="91"/>
        <v/>
      </c>
      <c r="AN126" s="341" t="str">
        <f t="shared" si="92"/>
        <v/>
      </c>
      <c r="AO126" s="342" t="str">
        <f t="shared" si="93"/>
        <v/>
      </c>
      <c r="AP126" s="339" t="str">
        <f t="shared" si="94"/>
        <v/>
      </c>
      <c r="AQ126" s="340" t="str">
        <f t="shared" si="95"/>
        <v/>
      </c>
      <c r="AR126" s="342" t="str">
        <f t="shared" si="96"/>
        <v/>
      </c>
      <c r="AS126" s="339" t="str">
        <f t="shared" si="97"/>
        <v/>
      </c>
      <c r="AT126" s="340" t="str">
        <f t="shared" si="98"/>
        <v/>
      </c>
      <c r="AU126" s="342" t="str">
        <f t="shared" si="99"/>
        <v/>
      </c>
      <c r="AV126" s="339" t="str">
        <f t="shared" si="100"/>
        <v/>
      </c>
      <c r="AW126" s="340" t="str">
        <f t="shared" si="101"/>
        <v/>
      </c>
      <c r="AX126" s="343"/>
      <c r="AY126" s="340" t="str">
        <f t="shared" si="102"/>
        <v/>
      </c>
      <c r="AZ126" s="340" t="str">
        <f t="shared" si="103"/>
        <v/>
      </c>
      <c r="BA126" s="344" t="str">
        <f t="shared" si="104"/>
        <v/>
      </c>
      <c r="BB126" s="345" t="str">
        <f t="shared" si="105"/>
        <v/>
      </c>
      <c r="BC126" s="346" t="str">
        <f t="shared" si="106"/>
        <v/>
      </c>
      <c r="BD126" s="344" t="str">
        <f t="shared" si="107"/>
        <v/>
      </c>
      <c r="BE126" s="345" t="str">
        <f t="shared" si="108"/>
        <v/>
      </c>
      <c r="BF126" s="346" t="str">
        <f t="shared" si="109"/>
        <v/>
      </c>
      <c r="BG126" s="344" t="str">
        <f t="shared" si="110"/>
        <v/>
      </c>
      <c r="BH126" s="347" t="str">
        <f t="shared" si="111"/>
        <v/>
      </c>
      <c r="BI126" s="348" t="str">
        <f t="shared" si="112"/>
        <v/>
      </c>
      <c r="BJ126" s="348" t="str">
        <f t="shared" si="113"/>
        <v/>
      </c>
      <c r="BK126" s="486" t="str">
        <f t="shared" si="114"/>
        <v/>
      </c>
      <c r="BL126" s="349" t="str">
        <f t="shared" si="121"/>
        <v/>
      </c>
      <c r="BM126" s="135" t="str">
        <f t="shared" si="122"/>
        <v/>
      </c>
      <c r="BN126" s="136" t="str">
        <f t="shared" si="123"/>
        <v/>
      </c>
      <c r="BO126" s="137" t="str">
        <f t="shared" si="124"/>
        <v/>
      </c>
      <c r="BP126" s="135" t="str">
        <f t="shared" si="125"/>
        <v/>
      </c>
      <c r="BQ126" s="136" t="str">
        <f t="shared" si="126"/>
        <v/>
      </c>
      <c r="BR126" s="137" t="str">
        <f t="shared" si="127"/>
        <v/>
      </c>
      <c r="BS126" s="135" t="str">
        <f t="shared" si="128"/>
        <v/>
      </c>
      <c r="BT126" s="140" t="str">
        <f t="shared" si="129"/>
        <v/>
      </c>
      <c r="BU126" s="348" t="str">
        <f t="shared" si="115"/>
        <v/>
      </c>
      <c r="BV126" s="348" t="str">
        <f t="shared" si="116"/>
        <v/>
      </c>
      <c r="BW126" s="348" t="str">
        <f t="shared" si="117"/>
        <v/>
      </c>
      <c r="BX126" s="350" t="str">
        <f t="shared" si="118"/>
        <v/>
      </c>
      <c r="BY126" s="351" t="str">
        <f t="shared" si="119"/>
        <v/>
      </c>
    </row>
    <row r="127" spans="1:77" s="5" customFormat="1" ht="15.6" x14ac:dyDescent="0.3">
      <c r="A127" s="141">
        <v>106</v>
      </c>
      <c r="B127" s="333"/>
      <c r="C127" s="22"/>
      <c r="D127" s="754"/>
      <c r="E127" s="756"/>
      <c r="F127" s="758"/>
      <c r="G127" s="49"/>
      <c r="H127" s="334"/>
      <c r="I127" s="334"/>
      <c r="J127" s="335"/>
      <c r="K127" s="336"/>
      <c r="L127" s="38" t="str">
        <f t="shared" si="65"/>
        <v/>
      </c>
      <c r="M127" s="38" t="str">
        <f t="shared" si="66"/>
        <v/>
      </c>
      <c r="N127" s="38" t="str">
        <f t="shared" si="67"/>
        <v/>
      </c>
      <c r="O127" s="39" t="str">
        <f t="shared" si="68"/>
        <v/>
      </c>
      <c r="P127" s="40" t="str">
        <f t="shared" si="120"/>
        <v/>
      </c>
      <c r="Q127" s="77" t="str">
        <f t="shared" si="69"/>
        <v/>
      </c>
      <c r="R127" s="337" t="str">
        <f t="shared" si="70"/>
        <v/>
      </c>
      <c r="S127" s="40" t="str">
        <f t="shared" si="71"/>
        <v/>
      </c>
      <c r="T127" s="77" t="str">
        <f t="shared" si="72"/>
        <v/>
      </c>
      <c r="U127" s="337" t="str">
        <f t="shared" si="73"/>
        <v/>
      </c>
      <c r="V127" s="40" t="str">
        <f t="shared" si="74"/>
        <v/>
      </c>
      <c r="W127" s="77" t="str">
        <f t="shared" si="75"/>
        <v/>
      </c>
      <c r="X127" s="41" t="str">
        <f t="shared" si="76"/>
        <v/>
      </c>
      <c r="Y127" s="41" t="str">
        <f t="shared" si="77"/>
        <v/>
      </c>
      <c r="Z127" s="41" t="str">
        <f t="shared" si="78"/>
        <v/>
      </c>
      <c r="AA127" s="42" t="str">
        <f t="shared" si="79"/>
        <v/>
      </c>
      <c r="AB127" s="338">
        <f t="shared" si="80"/>
        <v>0</v>
      </c>
      <c r="AC127" s="338" t="str">
        <f t="shared" si="81"/>
        <v/>
      </c>
      <c r="AD127" s="338" t="str">
        <f t="shared" si="82"/>
        <v/>
      </c>
      <c r="AE127" s="339" t="str">
        <f t="shared" si="83"/>
        <v/>
      </c>
      <c r="AF127" s="339" t="str">
        <f t="shared" si="84"/>
        <v/>
      </c>
      <c r="AG127" s="340" t="str">
        <f t="shared" si="85"/>
        <v/>
      </c>
      <c r="AH127" s="339" t="str">
        <f t="shared" si="86"/>
        <v/>
      </c>
      <c r="AI127" s="339" t="str">
        <f t="shared" si="87"/>
        <v/>
      </c>
      <c r="AJ127" s="340" t="str">
        <f t="shared" si="88"/>
        <v/>
      </c>
      <c r="AK127" s="339" t="str">
        <f t="shared" si="89"/>
        <v/>
      </c>
      <c r="AL127" s="339" t="str">
        <f t="shared" si="90"/>
        <v/>
      </c>
      <c r="AM127" s="340" t="str">
        <f t="shared" si="91"/>
        <v/>
      </c>
      <c r="AN127" s="341" t="str">
        <f t="shared" si="92"/>
        <v/>
      </c>
      <c r="AO127" s="342" t="str">
        <f t="shared" si="93"/>
        <v/>
      </c>
      <c r="AP127" s="339" t="str">
        <f t="shared" si="94"/>
        <v/>
      </c>
      <c r="AQ127" s="340" t="str">
        <f t="shared" si="95"/>
        <v/>
      </c>
      <c r="AR127" s="342" t="str">
        <f t="shared" si="96"/>
        <v/>
      </c>
      <c r="AS127" s="339" t="str">
        <f t="shared" si="97"/>
        <v/>
      </c>
      <c r="AT127" s="340" t="str">
        <f t="shared" si="98"/>
        <v/>
      </c>
      <c r="AU127" s="342" t="str">
        <f t="shared" si="99"/>
        <v/>
      </c>
      <c r="AV127" s="339" t="str">
        <f t="shared" si="100"/>
        <v/>
      </c>
      <c r="AW127" s="340" t="str">
        <f t="shared" si="101"/>
        <v/>
      </c>
      <c r="AX127" s="343"/>
      <c r="AY127" s="340" t="str">
        <f t="shared" si="102"/>
        <v/>
      </c>
      <c r="AZ127" s="340" t="str">
        <f t="shared" si="103"/>
        <v/>
      </c>
      <c r="BA127" s="344" t="str">
        <f t="shared" si="104"/>
        <v/>
      </c>
      <c r="BB127" s="345" t="str">
        <f t="shared" si="105"/>
        <v/>
      </c>
      <c r="BC127" s="346" t="str">
        <f t="shared" si="106"/>
        <v/>
      </c>
      <c r="BD127" s="344" t="str">
        <f t="shared" si="107"/>
        <v/>
      </c>
      <c r="BE127" s="345" t="str">
        <f t="shared" si="108"/>
        <v/>
      </c>
      <c r="BF127" s="346" t="str">
        <f t="shared" si="109"/>
        <v/>
      </c>
      <c r="BG127" s="344" t="str">
        <f t="shared" si="110"/>
        <v/>
      </c>
      <c r="BH127" s="347" t="str">
        <f t="shared" si="111"/>
        <v/>
      </c>
      <c r="BI127" s="348" t="str">
        <f t="shared" si="112"/>
        <v/>
      </c>
      <c r="BJ127" s="348" t="str">
        <f t="shared" si="113"/>
        <v/>
      </c>
      <c r="BK127" s="486" t="str">
        <f t="shared" si="114"/>
        <v/>
      </c>
      <c r="BL127" s="349" t="str">
        <f t="shared" si="121"/>
        <v/>
      </c>
      <c r="BM127" s="135" t="str">
        <f t="shared" si="122"/>
        <v/>
      </c>
      <c r="BN127" s="136" t="str">
        <f t="shared" si="123"/>
        <v/>
      </c>
      <c r="BO127" s="137" t="str">
        <f t="shared" si="124"/>
        <v/>
      </c>
      <c r="BP127" s="135" t="str">
        <f t="shared" si="125"/>
        <v/>
      </c>
      <c r="BQ127" s="136" t="str">
        <f t="shared" si="126"/>
        <v/>
      </c>
      <c r="BR127" s="137" t="str">
        <f t="shared" si="127"/>
        <v/>
      </c>
      <c r="BS127" s="135" t="str">
        <f t="shared" si="128"/>
        <v/>
      </c>
      <c r="BT127" s="140" t="str">
        <f t="shared" si="129"/>
        <v/>
      </c>
      <c r="BU127" s="348" t="str">
        <f t="shared" si="115"/>
        <v/>
      </c>
      <c r="BV127" s="348" t="str">
        <f t="shared" si="116"/>
        <v/>
      </c>
      <c r="BW127" s="348" t="str">
        <f t="shared" si="117"/>
        <v/>
      </c>
      <c r="BX127" s="350" t="str">
        <f t="shared" si="118"/>
        <v/>
      </c>
      <c r="BY127" s="351" t="str">
        <f t="shared" si="119"/>
        <v/>
      </c>
    </row>
    <row r="128" spans="1:77" s="5" customFormat="1" ht="15.6" x14ac:dyDescent="0.3">
      <c r="A128" s="141">
        <v>107</v>
      </c>
      <c r="B128" s="333"/>
      <c r="C128" s="22"/>
      <c r="D128" s="754"/>
      <c r="E128" s="756"/>
      <c r="F128" s="758"/>
      <c r="G128" s="49"/>
      <c r="H128" s="334"/>
      <c r="I128" s="334"/>
      <c r="J128" s="335"/>
      <c r="K128" s="336"/>
      <c r="L128" s="38" t="str">
        <f t="shared" si="65"/>
        <v/>
      </c>
      <c r="M128" s="38" t="str">
        <f t="shared" si="66"/>
        <v/>
      </c>
      <c r="N128" s="38" t="str">
        <f t="shared" si="67"/>
        <v/>
      </c>
      <c r="O128" s="39" t="str">
        <f t="shared" si="68"/>
        <v/>
      </c>
      <c r="P128" s="40" t="str">
        <f t="shared" si="120"/>
        <v/>
      </c>
      <c r="Q128" s="77" t="str">
        <f t="shared" si="69"/>
        <v/>
      </c>
      <c r="R128" s="337" t="str">
        <f t="shared" si="70"/>
        <v/>
      </c>
      <c r="S128" s="40" t="str">
        <f t="shared" si="71"/>
        <v/>
      </c>
      <c r="T128" s="77" t="str">
        <f t="shared" si="72"/>
        <v/>
      </c>
      <c r="U128" s="337" t="str">
        <f t="shared" si="73"/>
        <v/>
      </c>
      <c r="V128" s="40" t="str">
        <f t="shared" si="74"/>
        <v/>
      </c>
      <c r="W128" s="77" t="str">
        <f t="shared" si="75"/>
        <v/>
      </c>
      <c r="X128" s="41" t="str">
        <f t="shared" si="76"/>
        <v/>
      </c>
      <c r="Y128" s="41" t="str">
        <f t="shared" si="77"/>
        <v/>
      </c>
      <c r="Z128" s="41" t="str">
        <f t="shared" si="78"/>
        <v/>
      </c>
      <c r="AA128" s="42" t="str">
        <f t="shared" si="79"/>
        <v/>
      </c>
      <c r="AB128" s="338">
        <f t="shared" si="80"/>
        <v>0</v>
      </c>
      <c r="AC128" s="338" t="str">
        <f t="shared" si="81"/>
        <v/>
      </c>
      <c r="AD128" s="338" t="str">
        <f t="shared" si="82"/>
        <v/>
      </c>
      <c r="AE128" s="339" t="str">
        <f t="shared" si="83"/>
        <v/>
      </c>
      <c r="AF128" s="339" t="str">
        <f t="shared" si="84"/>
        <v/>
      </c>
      <c r="AG128" s="340" t="str">
        <f t="shared" si="85"/>
        <v/>
      </c>
      <c r="AH128" s="339" t="str">
        <f t="shared" si="86"/>
        <v/>
      </c>
      <c r="AI128" s="339" t="str">
        <f t="shared" si="87"/>
        <v/>
      </c>
      <c r="AJ128" s="340" t="str">
        <f t="shared" si="88"/>
        <v/>
      </c>
      <c r="AK128" s="339" t="str">
        <f t="shared" si="89"/>
        <v/>
      </c>
      <c r="AL128" s="339" t="str">
        <f t="shared" si="90"/>
        <v/>
      </c>
      <c r="AM128" s="340" t="str">
        <f t="shared" si="91"/>
        <v/>
      </c>
      <c r="AN128" s="341" t="str">
        <f t="shared" si="92"/>
        <v/>
      </c>
      <c r="AO128" s="342" t="str">
        <f t="shared" si="93"/>
        <v/>
      </c>
      <c r="AP128" s="339" t="str">
        <f t="shared" si="94"/>
        <v/>
      </c>
      <c r="AQ128" s="340" t="str">
        <f t="shared" si="95"/>
        <v/>
      </c>
      <c r="AR128" s="342" t="str">
        <f t="shared" si="96"/>
        <v/>
      </c>
      <c r="AS128" s="339" t="str">
        <f t="shared" si="97"/>
        <v/>
      </c>
      <c r="AT128" s="340" t="str">
        <f t="shared" si="98"/>
        <v/>
      </c>
      <c r="AU128" s="342" t="str">
        <f t="shared" si="99"/>
        <v/>
      </c>
      <c r="AV128" s="339" t="str">
        <f t="shared" si="100"/>
        <v/>
      </c>
      <c r="AW128" s="340" t="str">
        <f t="shared" si="101"/>
        <v/>
      </c>
      <c r="AX128" s="343"/>
      <c r="AY128" s="340" t="str">
        <f t="shared" si="102"/>
        <v/>
      </c>
      <c r="AZ128" s="340" t="str">
        <f t="shared" si="103"/>
        <v/>
      </c>
      <c r="BA128" s="344" t="str">
        <f t="shared" si="104"/>
        <v/>
      </c>
      <c r="BB128" s="345" t="str">
        <f t="shared" si="105"/>
        <v/>
      </c>
      <c r="BC128" s="346" t="str">
        <f t="shared" si="106"/>
        <v/>
      </c>
      <c r="BD128" s="344" t="str">
        <f t="shared" si="107"/>
        <v/>
      </c>
      <c r="BE128" s="345" t="str">
        <f t="shared" si="108"/>
        <v/>
      </c>
      <c r="BF128" s="346" t="str">
        <f t="shared" si="109"/>
        <v/>
      </c>
      <c r="BG128" s="344" t="str">
        <f t="shared" si="110"/>
        <v/>
      </c>
      <c r="BH128" s="347" t="str">
        <f t="shared" si="111"/>
        <v/>
      </c>
      <c r="BI128" s="348" t="str">
        <f t="shared" si="112"/>
        <v/>
      </c>
      <c r="BJ128" s="348" t="str">
        <f t="shared" si="113"/>
        <v/>
      </c>
      <c r="BK128" s="486" t="str">
        <f t="shared" si="114"/>
        <v/>
      </c>
      <c r="BL128" s="349" t="str">
        <f t="shared" si="121"/>
        <v/>
      </c>
      <c r="BM128" s="135" t="str">
        <f t="shared" si="122"/>
        <v/>
      </c>
      <c r="BN128" s="136" t="str">
        <f t="shared" si="123"/>
        <v/>
      </c>
      <c r="BO128" s="137" t="str">
        <f t="shared" si="124"/>
        <v/>
      </c>
      <c r="BP128" s="135" t="str">
        <f t="shared" si="125"/>
        <v/>
      </c>
      <c r="BQ128" s="136" t="str">
        <f t="shared" si="126"/>
        <v/>
      </c>
      <c r="BR128" s="137" t="str">
        <f t="shared" si="127"/>
        <v/>
      </c>
      <c r="BS128" s="135" t="str">
        <f t="shared" si="128"/>
        <v/>
      </c>
      <c r="BT128" s="140" t="str">
        <f t="shared" si="129"/>
        <v/>
      </c>
      <c r="BU128" s="348" t="str">
        <f t="shared" si="115"/>
        <v/>
      </c>
      <c r="BV128" s="348" t="str">
        <f t="shared" si="116"/>
        <v/>
      </c>
      <c r="BW128" s="348" t="str">
        <f t="shared" si="117"/>
        <v/>
      </c>
      <c r="BX128" s="350" t="str">
        <f t="shared" si="118"/>
        <v/>
      </c>
      <c r="BY128" s="351" t="str">
        <f t="shared" si="119"/>
        <v/>
      </c>
    </row>
    <row r="129" spans="1:77" s="5" customFormat="1" ht="15.6" x14ac:dyDescent="0.3">
      <c r="A129" s="141">
        <v>108</v>
      </c>
      <c r="B129" s="333"/>
      <c r="C129" s="22"/>
      <c r="D129" s="754"/>
      <c r="E129" s="756"/>
      <c r="F129" s="758"/>
      <c r="G129" s="49"/>
      <c r="H129" s="334"/>
      <c r="I129" s="334"/>
      <c r="J129" s="335"/>
      <c r="K129" s="336"/>
      <c r="L129" s="38" t="str">
        <f t="shared" si="65"/>
        <v/>
      </c>
      <c r="M129" s="38" t="str">
        <f t="shared" si="66"/>
        <v/>
      </c>
      <c r="N129" s="38" t="str">
        <f t="shared" si="67"/>
        <v/>
      </c>
      <c r="O129" s="39" t="str">
        <f t="shared" si="68"/>
        <v/>
      </c>
      <c r="P129" s="40" t="str">
        <f t="shared" si="120"/>
        <v/>
      </c>
      <c r="Q129" s="77" t="str">
        <f t="shared" si="69"/>
        <v/>
      </c>
      <c r="R129" s="337" t="str">
        <f t="shared" si="70"/>
        <v/>
      </c>
      <c r="S129" s="40" t="str">
        <f t="shared" si="71"/>
        <v/>
      </c>
      <c r="T129" s="77" t="str">
        <f t="shared" si="72"/>
        <v/>
      </c>
      <c r="U129" s="337" t="str">
        <f t="shared" si="73"/>
        <v/>
      </c>
      <c r="V129" s="40" t="str">
        <f t="shared" si="74"/>
        <v/>
      </c>
      <c r="W129" s="77" t="str">
        <f t="shared" si="75"/>
        <v/>
      </c>
      <c r="X129" s="41" t="str">
        <f t="shared" si="76"/>
        <v/>
      </c>
      <c r="Y129" s="41" t="str">
        <f t="shared" si="77"/>
        <v/>
      </c>
      <c r="Z129" s="41" t="str">
        <f t="shared" si="78"/>
        <v/>
      </c>
      <c r="AA129" s="42" t="str">
        <f t="shared" si="79"/>
        <v/>
      </c>
      <c r="AB129" s="338">
        <f t="shared" si="80"/>
        <v>0</v>
      </c>
      <c r="AC129" s="338" t="str">
        <f t="shared" si="81"/>
        <v/>
      </c>
      <c r="AD129" s="338" t="str">
        <f t="shared" si="82"/>
        <v/>
      </c>
      <c r="AE129" s="339" t="str">
        <f t="shared" si="83"/>
        <v/>
      </c>
      <c r="AF129" s="339" t="str">
        <f t="shared" si="84"/>
        <v/>
      </c>
      <c r="AG129" s="340" t="str">
        <f t="shared" si="85"/>
        <v/>
      </c>
      <c r="AH129" s="339" t="str">
        <f t="shared" si="86"/>
        <v/>
      </c>
      <c r="AI129" s="339" t="str">
        <f t="shared" si="87"/>
        <v/>
      </c>
      <c r="AJ129" s="340" t="str">
        <f t="shared" si="88"/>
        <v/>
      </c>
      <c r="AK129" s="339" t="str">
        <f t="shared" si="89"/>
        <v/>
      </c>
      <c r="AL129" s="339" t="str">
        <f t="shared" si="90"/>
        <v/>
      </c>
      <c r="AM129" s="340" t="str">
        <f t="shared" si="91"/>
        <v/>
      </c>
      <c r="AN129" s="341" t="str">
        <f t="shared" si="92"/>
        <v/>
      </c>
      <c r="AO129" s="342" t="str">
        <f t="shared" si="93"/>
        <v/>
      </c>
      <c r="AP129" s="339" t="str">
        <f t="shared" si="94"/>
        <v/>
      </c>
      <c r="AQ129" s="340" t="str">
        <f t="shared" si="95"/>
        <v/>
      </c>
      <c r="AR129" s="342" t="str">
        <f t="shared" si="96"/>
        <v/>
      </c>
      <c r="AS129" s="339" t="str">
        <f t="shared" si="97"/>
        <v/>
      </c>
      <c r="AT129" s="340" t="str">
        <f t="shared" si="98"/>
        <v/>
      </c>
      <c r="AU129" s="342" t="str">
        <f t="shared" si="99"/>
        <v/>
      </c>
      <c r="AV129" s="339" t="str">
        <f t="shared" si="100"/>
        <v/>
      </c>
      <c r="AW129" s="340" t="str">
        <f t="shared" si="101"/>
        <v/>
      </c>
      <c r="AX129" s="343"/>
      <c r="AY129" s="340" t="str">
        <f t="shared" si="102"/>
        <v/>
      </c>
      <c r="AZ129" s="340" t="str">
        <f t="shared" si="103"/>
        <v/>
      </c>
      <c r="BA129" s="344" t="str">
        <f t="shared" si="104"/>
        <v/>
      </c>
      <c r="BB129" s="345" t="str">
        <f t="shared" si="105"/>
        <v/>
      </c>
      <c r="BC129" s="346" t="str">
        <f t="shared" si="106"/>
        <v/>
      </c>
      <c r="BD129" s="344" t="str">
        <f t="shared" si="107"/>
        <v/>
      </c>
      <c r="BE129" s="345" t="str">
        <f t="shared" si="108"/>
        <v/>
      </c>
      <c r="BF129" s="346" t="str">
        <f t="shared" si="109"/>
        <v/>
      </c>
      <c r="BG129" s="344" t="str">
        <f t="shared" si="110"/>
        <v/>
      </c>
      <c r="BH129" s="347" t="str">
        <f t="shared" si="111"/>
        <v/>
      </c>
      <c r="BI129" s="348" t="str">
        <f t="shared" si="112"/>
        <v/>
      </c>
      <c r="BJ129" s="348" t="str">
        <f t="shared" si="113"/>
        <v/>
      </c>
      <c r="BK129" s="486" t="str">
        <f t="shared" si="114"/>
        <v/>
      </c>
      <c r="BL129" s="349" t="str">
        <f t="shared" si="121"/>
        <v/>
      </c>
      <c r="BM129" s="135" t="str">
        <f t="shared" si="122"/>
        <v/>
      </c>
      <c r="BN129" s="136" t="str">
        <f t="shared" si="123"/>
        <v/>
      </c>
      <c r="BO129" s="137" t="str">
        <f t="shared" si="124"/>
        <v/>
      </c>
      <c r="BP129" s="135" t="str">
        <f t="shared" si="125"/>
        <v/>
      </c>
      <c r="BQ129" s="136" t="str">
        <f t="shared" si="126"/>
        <v/>
      </c>
      <c r="BR129" s="137" t="str">
        <f t="shared" si="127"/>
        <v/>
      </c>
      <c r="BS129" s="135" t="str">
        <f t="shared" si="128"/>
        <v/>
      </c>
      <c r="BT129" s="140" t="str">
        <f t="shared" si="129"/>
        <v/>
      </c>
      <c r="BU129" s="348" t="str">
        <f t="shared" si="115"/>
        <v/>
      </c>
      <c r="BV129" s="348" t="str">
        <f t="shared" si="116"/>
        <v/>
      </c>
      <c r="BW129" s="348" t="str">
        <f t="shared" si="117"/>
        <v/>
      </c>
      <c r="BX129" s="350" t="str">
        <f t="shared" si="118"/>
        <v/>
      </c>
      <c r="BY129" s="351" t="str">
        <f t="shared" si="119"/>
        <v/>
      </c>
    </row>
    <row r="130" spans="1:77" s="5" customFormat="1" ht="15.6" x14ac:dyDescent="0.3">
      <c r="A130" s="141">
        <v>109</v>
      </c>
      <c r="B130" s="333"/>
      <c r="C130" s="22"/>
      <c r="D130" s="754"/>
      <c r="E130" s="756"/>
      <c r="F130" s="758"/>
      <c r="G130" s="49"/>
      <c r="H130" s="334"/>
      <c r="I130" s="334"/>
      <c r="J130" s="335"/>
      <c r="K130" s="336"/>
      <c r="L130" s="38" t="str">
        <f t="shared" si="65"/>
        <v/>
      </c>
      <c r="M130" s="38" t="str">
        <f t="shared" si="66"/>
        <v/>
      </c>
      <c r="N130" s="38" t="str">
        <f t="shared" si="67"/>
        <v/>
      </c>
      <c r="O130" s="39" t="str">
        <f t="shared" si="68"/>
        <v/>
      </c>
      <c r="P130" s="40" t="str">
        <f t="shared" si="120"/>
        <v/>
      </c>
      <c r="Q130" s="77" t="str">
        <f t="shared" si="69"/>
        <v/>
      </c>
      <c r="R130" s="337" t="str">
        <f t="shared" si="70"/>
        <v/>
      </c>
      <c r="S130" s="40" t="str">
        <f t="shared" si="71"/>
        <v/>
      </c>
      <c r="T130" s="77" t="str">
        <f t="shared" si="72"/>
        <v/>
      </c>
      <c r="U130" s="337" t="str">
        <f t="shared" si="73"/>
        <v/>
      </c>
      <c r="V130" s="40" t="str">
        <f t="shared" si="74"/>
        <v/>
      </c>
      <c r="W130" s="77" t="str">
        <f t="shared" si="75"/>
        <v/>
      </c>
      <c r="X130" s="41" t="str">
        <f t="shared" si="76"/>
        <v/>
      </c>
      <c r="Y130" s="41" t="str">
        <f t="shared" si="77"/>
        <v/>
      </c>
      <c r="Z130" s="41" t="str">
        <f t="shared" si="78"/>
        <v/>
      </c>
      <c r="AA130" s="42" t="str">
        <f t="shared" si="79"/>
        <v/>
      </c>
      <c r="AB130" s="338">
        <f t="shared" si="80"/>
        <v>0</v>
      </c>
      <c r="AC130" s="338" t="str">
        <f t="shared" si="81"/>
        <v/>
      </c>
      <c r="AD130" s="338" t="str">
        <f t="shared" si="82"/>
        <v/>
      </c>
      <c r="AE130" s="339" t="str">
        <f t="shared" si="83"/>
        <v/>
      </c>
      <c r="AF130" s="339" t="str">
        <f t="shared" si="84"/>
        <v/>
      </c>
      <c r="AG130" s="340" t="str">
        <f t="shared" si="85"/>
        <v/>
      </c>
      <c r="AH130" s="339" t="str">
        <f t="shared" si="86"/>
        <v/>
      </c>
      <c r="AI130" s="339" t="str">
        <f t="shared" si="87"/>
        <v/>
      </c>
      <c r="AJ130" s="340" t="str">
        <f t="shared" si="88"/>
        <v/>
      </c>
      <c r="AK130" s="339" t="str">
        <f t="shared" si="89"/>
        <v/>
      </c>
      <c r="AL130" s="339" t="str">
        <f t="shared" si="90"/>
        <v/>
      </c>
      <c r="AM130" s="340" t="str">
        <f t="shared" si="91"/>
        <v/>
      </c>
      <c r="AN130" s="341" t="str">
        <f t="shared" si="92"/>
        <v/>
      </c>
      <c r="AO130" s="342" t="str">
        <f t="shared" si="93"/>
        <v/>
      </c>
      <c r="AP130" s="339" t="str">
        <f t="shared" si="94"/>
        <v/>
      </c>
      <c r="AQ130" s="340" t="str">
        <f t="shared" si="95"/>
        <v/>
      </c>
      <c r="AR130" s="342" t="str">
        <f t="shared" si="96"/>
        <v/>
      </c>
      <c r="AS130" s="339" t="str">
        <f t="shared" si="97"/>
        <v/>
      </c>
      <c r="AT130" s="340" t="str">
        <f t="shared" si="98"/>
        <v/>
      </c>
      <c r="AU130" s="342" t="str">
        <f t="shared" si="99"/>
        <v/>
      </c>
      <c r="AV130" s="339" t="str">
        <f t="shared" si="100"/>
        <v/>
      </c>
      <c r="AW130" s="340" t="str">
        <f t="shared" si="101"/>
        <v/>
      </c>
      <c r="AX130" s="343"/>
      <c r="AY130" s="340" t="str">
        <f t="shared" si="102"/>
        <v/>
      </c>
      <c r="AZ130" s="340" t="str">
        <f t="shared" si="103"/>
        <v/>
      </c>
      <c r="BA130" s="344" t="str">
        <f t="shared" si="104"/>
        <v/>
      </c>
      <c r="BB130" s="345" t="str">
        <f t="shared" si="105"/>
        <v/>
      </c>
      <c r="BC130" s="346" t="str">
        <f t="shared" si="106"/>
        <v/>
      </c>
      <c r="BD130" s="344" t="str">
        <f t="shared" si="107"/>
        <v/>
      </c>
      <c r="BE130" s="345" t="str">
        <f t="shared" si="108"/>
        <v/>
      </c>
      <c r="BF130" s="346" t="str">
        <f t="shared" si="109"/>
        <v/>
      </c>
      <c r="BG130" s="344" t="str">
        <f t="shared" si="110"/>
        <v/>
      </c>
      <c r="BH130" s="347" t="str">
        <f t="shared" si="111"/>
        <v/>
      </c>
      <c r="BI130" s="348" t="str">
        <f t="shared" si="112"/>
        <v/>
      </c>
      <c r="BJ130" s="348" t="str">
        <f t="shared" si="113"/>
        <v/>
      </c>
      <c r="BK130" s="486" t="str">
        <f t="shared" si="114"/>
        <v/>
      </c>
      <c r="BL130" s="349" t="str">
        <f t="shared" si="121"/>
        <v/>
      </c>
      <c r="BM130" s="135" t="str">
        <f t="shared" si="122"/>
        <v/>
      </c>
      <c r="BN130" s="136" t="str">
        <f t="shared" si="123"/>
        <v/>
      </c>
      <c r="BO130" s="137" t="str">
        <f t="shared" si="124"/>
        <v/>
      </c>
      <c r="BP130" s="135" t="str">
        <f t="shared" si="125"/>
        <v/>
      </c>
      <c r="BQ130" s="136" t="str">
        <f t="shared" si="126"/>
        <v/>
      </c>
      <c r="BR130" s="137" t="str">
        <f t="shared" si="127"/>
        <v/>
      </c>
      <c r="BS130" s="135" t="str">
        <f t="shared" si="128"/>
        <v/>
      </c>
      <c r="BT130" s="140" t="str">
        <f t="shared" si="129"/>
        <v/>
      </c>
      <c r="BU130" s="348" t="str">
        <f t="shared" si="115"/>
        <v/>
      </c>
      <c r="BV130" s="348" t="str">
        <f t="shared" si="116"/>
        <v/>
      </c>
      <c r="BW130" s="348" t="str">
        <f t="shared" si="117"/>
        <v/>
      </c>
      <c r="BX130" s="350" t="str">
        <f t="shared" si="118"/>
        <v/>
      </c>
      <c r="BY130" s="351" t="str">
        <f t="shared" si="119"/>
        <v/>
      </c>
    </row>
    <row r="131" spans="1:77" s="5" customFormat="1" ht="15.6" x14ac:dyDescent="0.3">
      <c r="A131" s="141">
        <v>110</v>
      </c>
      <c r="B131" s="333"/>
      <c r="C131" s="22"/>
      <c r="D131" s="754"/>
      <c r="E131" s="756"/>
      <c r="F131" s="758"/>
      <c r="G131" s="49"/>
      <c r="H131" s="334"/>
      <c r="I131" s="334"/>
      <c r="J131" s="335"/>
      <c r="K131" s="336"/>
      <c r="L131" s="38" t="str">
        <f t="shared" si="65"/>
        <v/>
      </c>
      <c r="M131" s="38" t="str">
        <f t="shared" si="66"/>
        <v/>
      </c>
      <c r="N131" s="38" t="str">
        <f t="shared" si="67"/>
        <v/>
      </c>
      <c r="O131" s="39" t="str">
        <f t="shared" si="68"/>
        <v/>
      </c>
      <c r="P131" s="40" t="str">
        <f t="shared" si="120"/>
        <v/>
      </c>
      <c r="Q131" s="77" t="str">
        <f t="shared" si="69"/>
        <v/>
      </c>
      <c r="R131" s="337" t="str">
        <f t="shared" si="70"/>
        <v/>
      </c>
      <c r="S131" s="40" t="str">
        <f t="shared" si="71"/>
        <v/>
      </c>
      <c r="T131" s="77" t="str">
        <f t="shared" si="72"/>
        <v/>
      </c>
      <c r="U131" s="337" t="str">
        <f t="shared" si="73"/>
        <v/>
      </c>
      <c r="V131" s="40" t="str">
        <f t="shared" si="74"/>
        <v/>
      </c>
      <c r="W131" s="77" t="str">
        <f t="shared" si="75"/>
        <v/>
      </c>
      <c r="X131" s="41" t="str">
        <f t="shared" si="76"/>
        <v/>
      </c>
      <c r="Y131" s="41" t="str">
        <f t="shared" si="77"/>
        <v/>
      </c>
      <c r="Z131" s="41" t="str">
        <f t="shared" si="78"/>
        <v/>
      </c>
      <c r="AA131" s="42" t="str">
        <f t="shared" si="79"/>
        <v/>
      </c>
      <c r="AB131" s="338">
        <f t="shared" si="80"/>
        <v>0</v>
      </c>
      <c r="AC131" s="338" t="str">
        <f t="shared" si="81"/>
        <v/>
      </c>
      <c r="AD131" s="338" t="str">
        <f t="shared" si="82"/>
        <v/>
      </c>
      <c r="AE131" s="339" t="str">
        <f t="shared" si="83"/>
        <v/>
      </c>
      <c r="AF131" s="339" t="str">
        <f t="shared" si="84"/>
        <v/>
      </c>
      <c r="AG131" s="340" t="str">
        <f t="shared" si="85"/>
        <v/>
      </c>
      <c r="AH131" s="339" t="str">
        <f t="shared" si="86"/>
        <v/>
      </c>
      <c r="AI131" s="339" t="str">
        <f t="shared" si="87"/>
        <v/>
      </c>
      <c r="AJ131" s="340" t="str">
        <f t="shared" si="88"/>
        <v/>
      </c>
      <c r="AK131" s="339" t="str">
        <f t="shared" si="89"/>
        <v/>
      </c>
      <c r="AL131" s="339" t="str">
        <f t="shared" si="90"/>
        <v/>
      </c>
      <c r="AM131" s="340" t="str">
        <f t="shared" si="91"/>
        <v/>
      </c>
      <c r="AN131" s="341" t="str">
        <f t="shared" si="92"/>
        <v/>
      </c>
      <c r="AO131" s="342" t="str">
        <f t="shared" si="93"/>
        <v/>
      </c>
      <c r="AP131" s="339" t="str">
        <f t="shared" si="94"/>
        <v/>
      </c>
      <c r="AQ131" s="340" t="str">
        <f t="shared" si="95"/>
        <v/>
      </c>
      <c r="AR131" s="342" t="str">
        <f t="shared" si="96"/>
        <v/>
      </c>
      <c r="AS131" s="339" t="str">
        <f t="shared" si="97"/>
        <v/>
      </c>
      <c r="AT131" s="340" t="str">
        <f t="shared" si="98"/>
        <v/>
      </c>
      <c r="AU131" s="342" t="str">
        <f t="shared" si="99"/>
        <v/>
      </c>
      <c r="AV131" s="339" t="str">
        <f t="shared" si="100"/>
        <v/>
      </c>
      <c r="AW131" s="340" t="str">
        <f t="shared" si="101"/>
        <v/>
      </c>
      <c r="AX131" s="343"/>
      <c r="AY131" s="340" t="str">
        <f t="shared" si="102"/>
        <v/>
      </c>
      <c r="AZ131" s="340" t="str">
        <f t="shared" si="103"/>
        <v/>
      </c>
      <c r="BA131" s="344" t="str">
        <f t="shared" si="104"/>
        <v/>
      </c>
      <c r="BB131" s="345" t="str">
        <f t="shared" si="105"/>
        <v/>
      </c>
      <c r="BC131" s="346" t="str">
        <f t="shared" si="106"/>
        <v/>
      </c>
      <c r="BD131" s="344" t="str">
        <f t="shared" si="107"/>
        <v/>
      </c>
      <c r="BE131" s="345" t="str">
        <f t="shared" si="108"/>
        <v/>
      </c>
      <c r="BF131" s="346" t="str">
        <f t="shared" si="109"/>
        <v/>
      </c>
      <c r="BG131" s="344" t="str">
        <f t="shared" si="110"/>
        <v/>
      </c>
      <c r="BH131" s="347" t="str">
        <f t="shared" si="111"/>
        <v/>
      </c>
      <c r="BI131" s="348" t="str">
        <f t="shared" si="112"/>
        <v/>
      </c>
      <c r="BJ131" s="348" t="str">
        <f t="shared" si="113"/>
        <v/>
      </c>
      <c r="BK131" s="486" t="str">
        <f t="shared" si="114"/>
        <v/>
      </c>
      <c r="BL131" s="349" t="str">
        <f t="shared" si="121"/>
        <v/>
      </c>
      <c r="BM131" s="135" t="str">
        <f t="shared" si="122"/>
        <v/>
      </c>
      <c r="BN131" s="136" t="str">
        <f t="shared" si="123"/>
        <v/>
      </c>
      <c r="BO131" s="137" t="str">
        <f t="shared" si="124"/>
        <v/>
      </c>
      <c r="BP131" s="135" t="str">
        <f t="shared" si="125"/>
        <v/>
      </c>
      <c r="BQ131" s="136" t="str">
        <f t="shared" si="126"/>
        <v/>
      </c>
      <c r="BR131" s="137" t="str">
        <f t="shared" si="127"/>
        <v/>
      </c>
      <c r="BS131" s="135" t="str">
        <f t="shared" si="128"/>
        <v/>
      </c>
      <c r="BT131" s="140" t="str">
        <f t="shared" si="129"/>
        <v/>
      </c>
      <c r="BU131" s="348" t="str">
        <f t="shared" si="115"/>
        <v/>
      </c>
      <c r="BV131" s="348" t="str">
        <f t="shared" si="116"/>
        <v/>
      </c>
      <c r="BW131" s="348" t="str">
        <f t="shared" si="117"/>
        <v/>
      </c>
      <c r="BX131" s="350" t="str">
        <f t="shared" si="118"/>
        <v/>
      </c>
      <c r="BY131" s="351" t="str">
        <f t="shared" si="119"/>
        <v/>
      </c>
    </row>
    <row r="132" spans="1:77" s="5" customFormat="1" ht="15.6" x14ac:dyDescent="0.3">
      <c r="A132" s="141">
        <v>111</v>
      </c>
      <c r="B132" s="333"/>
      <c r="C132" s="22"/>
      <c r="D132" s="754"/>
      <c r="E132" s="756"/>
      <c r="F132" s="758"/>
      <c r="G132" s="49"/>
      <c r="H132" s="334"/>
      <c r="I132" s="334"/>
      <c r="J132" s="335"/>
      <c r="K132" s="336"/>
      <c r="L132" s="38" t="str">
        <f t="shared" si="65"/>
        <v/>
      </c>
      <c r="M132" s="38" t="str">
        <f t="shared" si="66"/>
        <v/>
      </c>
      <c r="N132" s="38" t="str">
        <f t="shared" si="67"/>
        <v/>
      </c>
      <c r="O132" s="39" t="str">
        <f t="shared" si="68"/>
        <v/>
      </c>
      <c r="P132" s="40" t="str">
        <f t="shared" si="120"/>
        <v/>
      </c>
      <c r="Q132" s="77" t="str">
        <f t="shared" si="69"/>
        <v/>
      </c>
      <c r="R132" s="337" t="str">
        <f t="shared" si="70"/>
        <v/>
      </c>
      <c r="S132" s="40" t="str">
        <f t="shared" si="71"/>
        <v/>
      </c>
      <c r="T132" s="77" t="str">
        <f t="shared" si="72"/>
        <v/>
      </c>
      <c r="U132" s="337" t="str">
        <f t="shared" si="73"/>
        <v/>
      </c>
      <c r="V132" s="40" t="str">
        <f t="shared" si="74"/>
        <v/>
      </c>
      <c r="W132" s="77" t="str">
        <f t="shared" si="75"/>
        <v/>
      </c>
      <c r="X132" s="41" t="str">
        <f t="shared" si="76"/>
        <v/>
      </c>
      <c r="Y132" s="41" t="str">
        <f t="shared" si="77"/>
        <v/>
      </c>
      <c r="Z132" s="41" t="str">
        <f t="shared" si="78"/>
        <v/>
      </c>
      <c r="AA132" s="42" t="str">
        <f t="shared" si="79"/>
        <v/>
      </c>
      <c r="AB132" s="338">
        <f t="shared" si="80"/>
        <v>0</v>
      </c>
      <c r="AC132" s="338" t="str">
        <f t="shared" si="81"/>
        <v/>
      </c>
      <c r="AD132" s="338" t="str">
        <f t="shared" si="82"/>
        <v/>
      </c>
      <c r="AE132" s="339" t="str">
        <f t="shared" si="83"/>
        <v/>
      </c>
      <c r="AF132" s="339" t="str">
        <f t="shared" si="84"/>
        <v/>
      </c>
      <c r="AG132" s="340" t="str">
        <f t="shared" si="85"/>
        <v/>
      </c>
      <c r="AH132" s="339" t="str">
        <f t="shared" si="86"/>
        <v/>
      </c>
      <c r="AI132" s="339" t="str">
        <f t="shared" si="87"/>
        <v/>
      </c>
      <c r="AJ132" s="340" t="str">
        <f t="shared" si="88"/>
        <v/>
      </c>
      <c r="AK132" s="339" t="str">
        <f t="shared" si="89"/>
        <v/>
      </c>
      <c r="AL132" s="339" t="str">
        <f t="shared" si="90"/>
        <v/>
      </c>
      <c r="AM132" s="340" t="str">
        <f t="shared" si="91"/>
        <v/>
      </c>
      <c r="AN132" s="341" t="str">
        <f t="shared" si="92"/>
        <v/>
      </c>
      <c r="AO132" s="342" t="str">
        <f t="shared" si="93"/>
        <v/>
      </c>
      <c r="AP132" s="339" t="str">
        <f t="shared" si="94"/>
        <v/>
      </c>
      <c r="AQ132" s="340" t="str">
        <f t="shared" si="95"/>
        <v/>
      </c>
      <c r="AR132" s="342" t="str">
        <f t="shared" si="96"/>
        <v/>
      </c>
      <c r="AS132" s="339" t="str">
        <f t="shared" si="97"/>
        <v/>
      </c>
      <c r="AT132" s="340" t="str">
        <f t="shared" si="98"/>
        <v/>
      </c>
      <c r="AU132" s="342" t="str">
        <f t="shared" si="99"/>
        <v/>
      </c>
      <c r="AV132" s="339" t="str">
        <f t="shared" si="100"/>
        <v/>
      </c>
      <c r="AW132" s="340" t="str">
        <f t="shared" si="101"/>
        <v/>
      </c>
      <c r="AX132" s="343"/>
      <c r="AY132" s="340" t="str">
        <f t="shared" si="102"/>
        <v/>
      </c>
      <c r="AZ132" s="340" t="str">
        <f t="shared" si="103"/>
        <v/>
      </c>
      <c r="BA132" s="344" t="str">
        <f t="shared" si="104"/>
        <v/>
      </c>
      <c r="BB132" s="345" t="str">
        <f t="shared" si="105"/>
        <v/>
      </c>
      <c r="BC132" s="346" t="str">
        <f t="shared" si="106"/>
        <v/>
      </c>
      <c r="BD132" s="344" t="str">
        <f t="shared" si="107"/>
        <v/>
      </c>
      <c r="BE132" s="345" t="str">
        <f t="shared" si="108"/>
        <v/>
      </c>
      <c r="BF132" s="346" t="str">
        <f t="shared" si="109"/>
        <v/>
      </c>
      <c r="BG132" s="344" t="str">
        <f t="shared" si="110"/>
        <v/>
      </c>
      <c r="BH132" s="347" t="str">
        <f t="shared" si="111"/>
        <v/>
      </c>
      <c r="BI132" s="348" t="str">
        <f t="shared" si="112"/>
        <v/>
      </c>
      <c r="BJ132" s="348" t="str">
        <f t="shared" si="113"/>
        <v/>
      </c>
      <c r="BK132" s="486" t="str">
        <f t="shared" si="114"/>
        <v/>
      </c>
      <c r="BL132" s="349" t="str">
        <f t="shared" si="121"/>
        <v/>
      </c>
      <c r="BM132" s="135" t="str">
        <f t="shared" si="122"/>
        <v/>
      </c>
      <c r="BN132" s="136" t="str">
        <f t="shared" si="123"/>
        <v/>
      </c>
      <c r="BO132" s="137" t="str">
        <f t="shared" si="124"/>
        <v/>
      </c>
      <c r="BP132" s="135" t="str">
        <f t="shared" si="125"/>
        <v/>
      </c>
      <c r="BQ132" s="136" t="str">
        <f t="shared" si="126"/>
        <v/>
      </c>
      <c r="BR132" s="137" t="str">
        <f t="shared" si="127"/>
        <v/>
      </c>
      <c r="BS132" s="135" t="str">
        <f t="shared" si="128"/>
        <v/>
      </c>
      <c r="BT132" s="140" t="str">
        <f t="shared" si="129"/>
        <v/>
      </c>
      <c r="BU132" s="348" t="str">
        <f t="shared" si="115"/>
        <v/>
      </c>
      <c r="BV132" s="348" t="str">
        <f t="shared" si="116"/>
        <v/>
      </c>
      <c r="BW132" s="348" t="str">
        <f t="shared" si="117"/>
        <v/>
      </c>
      <c r="BX132" s="350" t="str">
        <f t="shared" si="118"/>
        <v/>
      </c>
      <c r="BY132" s="351" t="str">
        <f t="shared" si="119"/>
        <v/>
      </c>
    </row>
    <row r="133" spans="1:77" s="5" customFormat="1" ht="15.6" x14ac:dyDescent="0.3">
      <c r="A133" s="141">
        <v>112</v>
      </c>
      <c r="B133" s="333"/>
      <c r="C133" s="22"/>
      <c r="D133" s="754"/>
      <c r="E133" s="756"/>
      <c r="F133" s="758"/>
      <c r="G133" s="49"/>
      <c r="H133" s="334"/>
      <c r="I133" s="334"/>
      <c r="J133" s="335"/>
      <c r="K133" s="336"/>
      <c r="L133" s="38" t="str">
        <f t="shared" si="65"/>
        <v/>
      </c>
      <c r="M133" s="38" t="str">
        <f t="shared" si="66"/>
        <v/>
      </c>
      <c r="N133" s="38" t="str">
        <f t="shared" si="67"/>
        <v/>
      </c>
      <c r="O133" s="39" t="str">
        <f t="shared" si="68"/>
        <v/>
      </c>
      <c r="P133" s="40" t="str">
        <f t="shared" si="120"/>
        <v/>
      </c>
      <c r="Q133" s="77" t="str">
        <f t="shared" si="69"/>
        <v/>
      </c>
      <c r="R133" s="337" t="str">
        <f t="shared" si="70"/>
        <v/>
      </c>
      <c r="S133" s="40" t="str">
        <f t="shared" si="71"/>
        <v/>
      </c>
      <c r="T133" s="77" t="str">
        <f t="shared" si="72"/>
        <v/>
      </c>
      <c r="U133" s="337" t="str">
        <f t="shared" si="73"/>
        <v/>
      </c>
      <c r="V133" s="40" t="str">
        <f t="shared" si="74"/>
        <v/>
      </c>
      <c r="W133" s="77" t="str">
        <f t="shared" si="75"/>
        <v/>
      </c>
      <c r="X133" s="41" t="str">
        <f t="shared" si="76"/>
        <v/>
      </c>
      <c r="Y133" s="41" t="str">
        <f t="shared" si="77"/>
        <v/>
      </c>
      <c r="Z133" s="41" t="str">
        <f t="shared" si="78"/>
        <v/>
      </c>
      <c r="AA133" s="42" t="str">
        <f t="shared" si="79"/>
        <v/>
      </c>
      <c r="AB133" s="338">
        <f t="shared" si="80"/>
        <v>0</v>
      </c>
      <c r="AC133" s="338" t="str">
        <f t="shared" si="81"/>
        <v/>
      </c>
      <c r="AD133" s="338" t="str">
        <f t="shared" si="82"/>
        <v/>
      </c>
      <c r="AE133" s="339" t="str">
        <f t="shared" si="83"/>
        <v/>
      </c>
      <c r="AF133" s="339" t="str">
        <f t="shared" si="84"/>
        <v/>
      </c>
      <c r="AG133" s="340" t="str">
        <f t="shared" si="85"/>
        <v/>
      </c>
      <c r="AH133" s="339" t="str">
        <f t="shared" si="86"/>
        <v/>
      </c>
      <c r="AI133" s="339" t="str">
        <f t="shared" si="87"/>
        <v/>
      </c>
      <c r="AJ133" s="340" t="str">
        <f t="shared" si="88"/>
        <v/>
      </c>
      <c r="AK133" s="339" t="str">
        <f t="shared" si="89"/>
        <v/>
      </c>
      <c r="AL133" s="339" t="str">
        <f t="shared" si="90"/>
        <v/>
      </c>
      <c r="AM133" s="340" t="str">
        <f t="shared" si="91"/>
        <v/>
      </c>
      <c r="AN133" s="341" t="str">
        <f t="shared" si="92"/>
        <v/>
      </c>
      <c r="AO133" s="342" t="str">
        <f t="shared" si="93"/>
        <v/>
      </c>
      <c r="AP133" s="339" t="str">
        <f t="shared" si="94"/>
        <v/>
      </c>
      <c r="AQ133" s="340" t="str">
        <f t="shared" si="95"/>
        <v/>
      </c>
      <c r="AR133" s="342" t="str">
        <f t="shared" si="96"/>
        <v/>
      </c>
      <c r="AS133" s="339" t="str">
        <f t="shared" si="97"/>
        <v/>
      </c>
      <c r="AT133" s="340" t="str">
        <f t="shared" si="98"/>
        <v/>
      </c>
      <c r="AU133" s="342" t="str">
        <f t="shared" si="99"/>
        <v/>
      </c>
      <c r="AV133" s="339" t="str">
        <f t="shared" si="100"/>
        <v/>
      </c>
      <c r="AW133" s="340" t="str">
        <f t="shared" si="101"/>
        <v/>
      </c>
      <c r="AX133" s="343"/>
      <c r="AY133" s="340" t="str">
        <f t="shared" si="102"/>
        <v/>
      </c>
      <c r="AZ133" s="340" t="str">
        <f t="shared" si="103"/>
        <v/>
      </c>
      <c r="BA133" s="344" t="str">
        <f t="shared" si="104"/>
        <v/>
      </c>
      <c r="BB133" s="345" t="str">
        <f t="shared" si="105"/>
        <v/>
      </c>
      <c r="BC133" s="346" t="str">
        <f t="shared" si="106"/>
        <v/>
      </c>
      <c r="BD133" s="344" t="str">
        <f t="shared" si="107"/>
        <v/>
      </c>
      <c r="BE133" s="345" t="str">
        <f t="shared" si="108"/>
        <v/>
      </c>
      <c r="BF133" s="346" t="str">
        <f t="shared" si="109"/>
        <v/>
      </c>
      <c r="BG133" s="344" t="str">
        <f t="shared" si="110"/>
        <v/>
      </c>
      <c r="BH133" s="347" t="str">
        <f t="shared" si="111"/>
        <v/>
      </c>
      <c r="BI133" s="348" t="str">
        <f t="shared" si="112"/>
        <v/>
      </c>
      <c r="BJ133" s="348" t="str">
        <f t="shared" si="113"/>
        <v/>
      </c>
      <c r="BK133" s="486" t="str">
        <f t="shared" si="114"/>
        <v/>
      </c>
      <c r="BL133" s="349" t="str">
        <f t="shared" si="121"/>
        <v/>
      </c>
      <c r="BM133" s="135" t="str">
        <f t="shared" si="122"/>
        <v/>
      </c>
      <c r="BN133" s="136" t="str">
        <f t="shared" si="123"/>
        <v/>
      </c>
      <c r="BO133" s="137" t="str">
        <f t="shared" si="124"/>
        <v/>
      </c>
      <c r="BP133" s="135" t="str">
        <f t="shared" si="125"/>
        <v/>
      </c>
      <c r="BQ133" s="136" t="str">
        <f t="shared" si="126"/>
        <v/>
      </c>
      <c r="BR133" s="137" t="str">
        <f t="shared" si="127"/>
        <v/>
      </c>
      <c r="BS133" s="135" t="str">
        <f t="shared" si="128"/>
        <v/>
      </c>
      <c r="BT133" s="140" t="str">
        <f t="shared" si="129"/>
        <v/>
      </c>
      <c r="BU133" s="348" t="str">
        <f t="shared" si="115"/>
        <v/>
      </c>
      <c r="BV133" s="348" t="str">
        <f t="shared" si="116"/>
        <v/>
      </c>
      <c r="BW133" s="348" t="str">
        <f t="shared" si="117"/>
        <v/>
      </c>
      <c r="BX133" s="350" t="str">
        <f t="shared" si="118"/>
        <v/>
      </c>
      <c r="BY133" s="351" t="str">
        <f t="shared" si="119"/>
        <v/>
      </c>
    </row>
    <row r="134" spans="1:77" s="5" customFormat="1" ht="15.6" x14ac:dyDescent="0.3">
      <c r="A134" s="141">
        <v>113</v>
      </c>
      <c r="B134" s="333"/>
      <c r="C134" s="22"/>
      <c r="D134" s="754"/>
      <c r="E134" s="756"/>
      <c r="F134" s="758"/>
      <c r="G134" s="49"/>
      <c r="H134" s="334"/>
      <c r="I134" s="334"/>
      <c r="J134" s="335"/>
      <c r="K134" s="336"/>
      <c r="L134" s="38" t="str">
        <f t="shared" si="65"/>
        <v/>
      </c>
      <c r="M134" s="38" t="str">
        <f t="shared" si="66"/>
        <v/>
      </c>
      <c r="N134" s="38" t="str">
        <f t="shared" si="67"/>
        <v/>
      </c>
      <c r="O134" s="39" t="str">
        <f t="shared" si="68"/>
        <v/>
      </c>
      <c r="P134" s="40" t="str">
        <f t="shared" si="120"/>
        <v/>
      </c>
      <c r="Q134" s="77" t="str">
        <f t="shared" si="69"/>
        <v/>
      </c>
      <c r="R134" s="337" t="str">
        <f t="shared" si="70"/>
        <v/>
      </c>
      <c r="S134" s="40" t="str">
        <f t="shared" si="71"/>
        <v/>
      </c>
      <c r="T134" s="77" t="str">
        <f t="shared" si="72"/>
        <v/>
      </c>
      <c r="U134" s="337" t="str">
        <f t="shared" si="73"/>
        <v/>
      </c>
      <c r="V134" s="40" t="str">
        <f t="shared" si="74"/>
        <v/>
      </c>
      <c r="W134" s="77" t="str">
        <f t="shared" si="75"/>
        <v/>
      </c>
      <c r="X134" s="41" t="str">
        <f t="shared" si="76"/>
        <v/>
      </c>
      <c r="Y134" s="41" t="str">
        <f t="shared" si="77"/>
        <v/>
      </c>
      <c r="Z134" s="41" t="str">
        <f t="shared" si="78"/>
        <v/>
      </c>
      <c r="AA134" s="42" t="str">
        <f t="shared" si="79"/>
        <v/>
      </c>
      <c r="AB134" s="338">
        <f t="shared" si="80"/>
        <v>0</v>
      </c>
      <c r="AC134" s="338" t="str">
        <f t="shared" si="81"/>
        <v/>
      </c>
      <c r="AD134" s="338" t="str">
        <f t="shared" si="82"/>
        <v/>
      </c>
      <c r="AE134" s="339" t="str">
        <f t="shared" si="83"/>
        <v/>
      </c>
      <c r="AF134" s="339" t="str">
        <f t="shared" si="84"/>
        <v/>
      </c>
      <c r="AG134" s="340" t="str">
        <f t="shared" si="85"/>
        <v/>
      </c>
      <c r="AH134" s="339" t="str">
        <f t="shared" si="86"/>
        <v/>
      </c>
      <c r="AI134" s="339" t="str">
        <f t="shared" si="87"/>
        <v/>
      </c>
      <c r="AJ134" s="340" t="str">
        <f t="shared" si="88"/>
        <v/>
      </c>
      <c r="AK134" s="339" t="str">
        <f t="shared" si="89"/>
        <v/>
      </c>
      <c r="AL134" s="339" t="str">
        <f t="shared" si="90"/>
        <v/>
      </c>
      <c r="AM134" s="340" t="str">
        <f t="shared" si="91"/>
        <v/>
      </c>
      <c r="AN134" s="341" t="str">
        <f t="shared" si="92"/>
        <v/>
      </c>
      <c r="AO134" s="342" t="str">
        <f t="shared" si="93"/>
        <v/>
      </c>
      <c r="AP134" s="339" t="str">
        <f t="shared" si="94"/>
        <v/>
      </c>
      <c r="AQ134" s="340" t="str">
        <f t="shared" si="95"/>
        <v/>
      </c>
      <c r="AR134" s="342" t="str">
        <f t="shared" si="96"/>
        <v/>
      </c>
      <c r="AS134" s="339" t="str">
        <f t="shared" si="97"/>
        <v/>
      </c>
      <c r="AT134" s="340" t="str">
        <f t="shared" si="98"/>
        <v/>
      </c>
      <c r="AU134" s="342" t="str">
        <f t="shared" si="99"/>
        <v/>
      </c>
      <c r="AV134" s="339" t="str">
        <f t="shared" si="100"/>
        <v/>
      </c>
      <c r="AW134" s="340" t="str">
        <f t="shared" si="101"/>
        <v/>
      </c>
      <c r="AX134" s="343"/>
      <c r="AY134" s="340" t="str">
        <f t="shared" si="102"/>
        <v/>
      </c>
      <c r="AZ134" s="340" t="str">
        <f t="shared" si="103"/>
        <v/>
      </c>
      <c r="BA134" s="344" t="str">
        <f t="shared" si="104"/>
        <v/>
      </c>
      <c r="BB134" s="345" t="str">
        <f t="shared" si="105"/>
        <v/>
      </c>
      <c r="BC134" s="346" t="str">
        <f t="shared" si="106"/>
        <v/>
      </c>
      <c r="BD134" s="344" t="str">
        <f t="shared" si="107"/>
        <v/>
      </c>
      <c r="BE134" s="345" t="str">
        <f t="shared" si="108"/>
        <v/>
      </c>
      <c r="BF134" s="346" t="str">
        <f t="shared" si="109"/>
        <v/>
      </c>
      <c r="BG134" s="344" t="str">
        <f t="shared" si="110"/>
        <v/>
      </c>
      <c r="BH134" s="347" t="str">
        <f t="shared" si="111"/>
        <v/>
      </c>
      <c r="BI134" s="348" t="str">
        <f t="shared" si="112"/>
        <v/>
      </c>
      <c r="BJ134" s="348" t="str">
        <f t="shared" si="113"/>
        <v/>
      </c>
      <c r="BK134" s="486" t="str">
        <f t="shared" si="114"/>
        <v/>
      </c>
      <c r="BL134" s="349" t="str">
        <f t="shared" si="121"/>
        <v/>
      </c>
      <c r="BM134" s="135" t="str">
        <f t="shared" si="122"/>
        <v/>
      </c>
      <c r="BN134" s="136" t="str">
        <f t="shared" si="123"/>
        <v/>
      </c>
      <c r="BO134" s="137" t="str">
        <f t="shared" si="124"/>
        <v/>
      </c>
      <c r="BP134" s="135" t="str">
        <f t="shared" si="125"/>
        <v/>
      </c>
      <c r="BQ134" s="136" t="str">
        <f t="shared" si="126"/>
        <v/>
      </c>
      <c r="BR134" s="137" t="str">
        <f t="shared" si="127"/>
        <v/>
      </c>
      <c r="BS134" s="135" t="str">
        <f t="shared" si="128"/>
        <v/>
      </c>
      <c r="BT134" s="140" t="str">
        <f t="shared" si="129"/>
        <v/>
      </c>
      <c r="BU134" s="348" t="str">
        <f t="shared" si="115"/>
        <v/>
      </c>
      <c r="BV134" s="348" t="str">
        <f t="shared" si="116"/>
        <v/>
      </c>
      <c r="BW134" s="348" t="str">
        <f t="shared" si="117"/>
        <v/>
      </c>
      <c r="BX134" s="350" t="str">
        <f t="shared" si="118"/>
        <v/>
      </c>
      <c r="BY134" s="351" t="str">
        <f t="shared" si="119"/>
        <v/>
      </c>
    </row>
    <row r="135" spans="1:77" s="5" customFormat="1" ht="15.6" x14ac:dyDescent="0.3">
      <c r="A135" s="141">
        <v>114</v>
      </c>
      <c r="B135" s="333"/>
      <c r="C135" s="22"/>
      <c r="D135" s="754"/>
      <c r="E135" s="756"/>
      <c r="F135" s="758"/>
      <c r="G135" s="49"/>
      <c r="H135" s="334"/>
      <c r="I135" s="334"/>
      <c r="J135" s="335"/>
      <c r="K135" s="336"/>
      <c r="L135" s="38" t="str">
        <f t="shared" si="65"/>
        <v/>
      </c>
      <c r="M135" s="38" t="str">
        <f t="shared" si="66"/>
        <v/>
      </c>
      <c r="N135" s="38" t="str">
        <f t="shared" si="67"/>
        <v/>
      </c>
      <c r="O135" s="39" t="str">
        <f t="shared" si="68"/>
        <v/>
      </c>
      <c r="P135" s="40" t="str">
        <f t="shared" si="120"/>
        <v/>
      </c>
      <c r="Q135" s="77" t="str">
        <f t="shared" si="69"/>
        <v/>
      </c>
      <c r="R135" s="337" t="str">
        <f t="shared" si="70"/>
        <v/>
      </c>
      <c r="S135" s="40" t="str">
        <f t="shared" si="71"/>
        <v/>
      </c>
      <c r="T135" s="77" t="str">
        <f t="shared" si="72"/>
        <v/>
      </c>
      <c r="U135" s="337" t="str">
        <f t="shared" si="73"/>
        <v/>
      </c>
      <c r="V135" s="40" t="str">
        <f t="shared" si="74"/>
        <v/>
      </c>
      <c r="W135" s="77" t="str">
        <f t="shared" si="75"/>
        <v/>
      </c>
      <c r="X135" s="41" t="str">
        <f t="shared" si="76"/>
        <v/>
      </c>
      <c r="Y135" s="41" t="str">
        <f t="shared" si="77"/>
        <v/>
      </c>
      <c r="Z135" s="41" t="str">
        <f t="shared" si="78"/>
        <v/>
      </c>
      <c r="AA135" s="42" t="str">
        <f t="shared" si="79"/>
        <v/>
      </c>
      <c r="AB135" s="338">
        <f t="shared" si="80"/>
        <v>0</v>
      </c>
      <c r="AC135" s="338" t="str">
        <f t="shared" si="81"/>
        <v/>
      </c>
      <c r="AD135" s="338" t="str">
        <f t="shared" si="82"/>
        <v/>
      </c>
      <c r="AE135" s="339" t="str">
        <f t="shared" si="83"/>
        <v/>
      </c>
      <c r="AF135" s="339" t="str">
        <f t="shared" si="84"/>
        <v/>
      </c>
      <c r="AG135" s="340" t="str">
        <f t="shared" si="85"/>
        <v/>
      </c>
      <c r="AH135" s="339" t="str">
        <f t="shared" si="86"/>
        <v/>
      </c>
      <c r="AI135" s="339" t="str">
        <f t="shared" si="87"/>
        <v/>
      </c>
      <c r="AJ135" s="340" t="str">
        <f t="shared" si="88"/>
        <v/>
      </c>
      <c r="AK135" s="339" t="str">
        <f t="shared" si="89"/>
        <v/>
      </c>
      <c r="AL135" s="339" t="str">
        <f t="shared" si="90"/>
        <v/>
      </c>
      <c r="AM135" s="340" t="str">
        <f t="shared" si="91"/>
        <v/>
      </c>
      <c r="AN135" s="341" t="str">
        <f t="shared" si="92"/>
        <v/>
      </c>
      <c r="AO135" s="342" t="str">
        <f t="shared" si="93"/>
        <v/>
      </c>
      <c r="AP135" s="339" t="str">
        <f t="shared" si="94"/>
        <v/>
      </c>
      <c r="AQ135" s="340" t="str">
        <f t="shared" si="95"/>
        <v/>
      </c>
      <c r="AR135" s="342" t="str">
        <f t="shared" si="96"/>
        <v/>
      </c>
      <c r="AS135" s="339" t="str">
        <f t="shared" si="97"/>
        <v/>
      </c>
      <c r="AT135" s="340" t="str">
        <f t="shared" si="98"/>
        <v/>
      </c>
      <c r="AU135" s="342" t="str">
        <f t="shared" si="99"/>
        <v/>
      </c>
      <c r="AV135" s="339" t="str">
        <f t="shared" si="100"/>
        <v/>
      </c>
      <c r="AW135" s="340" t="str">
        <f t="shared" si="101"/>
        <v/>
      </c>
      <c r="AX135" s="343"/>
      <c r="AY135" s="340" t="str">
        <f t="shared" si="102"/>
        <v/>
      </c>
      <c r="AZ135" s="340" t="str">
        <f t="shared" si="103"/>
        <v/>
      </c>
      <c r="BA135" s="344" t="str">
        <f t="shared" si="104"/>
        <v/>
      </c>
      <c r="BB135" s="345" t="str">
        <f t="shared" si="105"/>
        <v/>
      </c>
      <c r="BC135" s="346" t="str">
        <f t="shared" si="106"/>
        <v/>
      </c>
      <c r="BD135" s="344" t="str">
        <f t="shared" si="107"/>
        <v/>
      </c>
      <c r="BE135" s="345" t="str">
        <f t="shared" si="108"/>
        <v/>
      </c>
      <c r="BF135" s="346" t="str">
        <f t="shared" si="109"/>
        <v/>
      </c>
      <c r="BG135" s="344" t="str">
        <f t="shared" si="110"/>
        <v/>
      </c>
      <c r="BH135" s="347" t="str">
        <f t="shared" si="111"/>
        <v/>
      </c>
      <c r="BI135" s="348" t="str">
        <f t="shared" si="112"/>
        <v/>
      </c>
      <c r="BJ135" s="348" t="str">
        <f t="shared" si="113"/>
        <v/>
      </c>
      <c r="BK135" s="486" t="str">
        <f t="shared" si="114"/>
        <v/>
      </c>
      <c r="BL135" s="349" t="str">
        <f t="shared" si="121"/>
        <v/>
      </c>
      <c r="BM135" s="135" t="str">
        <f t="shared" si="122"/>
        <v/>
      </c>
      <c r="BN135" s="136" t="str">
        <f t="shared" si="123"/>
        <v/>
      </c>
      <c r="BO135" s="137" t="str">
        <f t="shared" si="124"/>
        <v/>
      </c>
      <c r="BP135" s="135" t="str">
        <f t="shared" si="125"/>
        <v/>
      </c>
      <c r="BQ135" s="136" t="str">
        <f t="shared" si="126"/>
        <v/>
      </c>
      <c r="BR135" s="137" t="str">
        <f t="shared" si="127"/>
        <v/>
      </c>
      <c r="BS135" s="135" t="str">
        <f t="shared" si="128"/>
        <v/>
      </c>
      <c r="BT135" s="140" t="str">
        <f t="shared" si="129"/>
        <v/>
      </c>
      <c r="BU135" s="348" t="str">
        <f t="shared" si="115"/>
        <v/>
      </c>
      <c r="BV135" s="348" t="str">
        <f t="shared" si="116"/>
        <v/>
      </c>
      <c r="BW135" s="348" t="str">
        <f t="shared" si="117"/>
        <v/>
      </c>
      <c r="BX135" s="350" t="str">
        <f t="shared" si="118"/>
        <v/>
      </c>
      <c r="BY135" s="351" t="str">
        <f t="shared" si="119"/>
        <v/>
      </c>
    </row>
    <row r="136" spans="1:77" s="5" customFormat="1" ht="15.6" x14ac:dyDescent="0.3">
      <c r="A136" s="141">
        <v>115</v>
      </c>
      <c r="B136" s="333"/>
      <c r="C136" s="22"/>
      <c r="D136" s="754"/>
      <c r="E136" s="756"/>
      <c r="F136" s="758"/>
      <c r="G136" s="49"/>
      <c r="H136" s="334"/>
      <c r="I136" s="334"/>
      <c r="J136" s="335"/>
      <c r="K136" s="336"/>
      <c r="L136" s="38" t="str">
        <f t="shared" si="65"/>
        <v/>
      </c>
      <c r="M136" s="38" t="str">
        <f t="shared" si="66"/>
        <v/>
      </c>
      <c r="N136" s="38" t="str">
        <f t="shared" si="67"/>
        <v/>
      </c>
      <c r="O136" s="39" t="str">
        <f t="shared" si="68"/>
        <v/>
      </c>
      <c r="P136" s="40" t="str">
        <f t="shared" si="120"/>
        <v/>
      </c>
      <c r="Q136" s="77" t="str">
        <f t="shared" si="69"/>
        <v/>
      </c>
      <c r="R136" s="337" t="str">
        <f t="shared" si="70"/>
        <v/>
      </c>
      <c r="S136" s="40" t="str">
        <f t="shared" si="71"/>
        <v/>
      </c>
      <c r="T136" s="77" t="str">
        <f t="shared" si="72"/>
        <v/>
      </c>
      <c r="U136" s="337" t="str">
        <f t="shared" si="73"/>
        <v/>
      </c>
      <c r="V136" s="40" t="str">
        <f t="shared" si="74"/>
        <v/>
      </c>
      <c r="W136" s="77" t="str">
        <f t="shared" si="75"/>
        <v/>
      </c>
      <c r="X136" s="41" t="str">
        <f t="shared" si="76"/>
        <v/>
      </c>
      <c r="Y136" s="41" t="str">
        <f t="shared" si="77"/>
        <v/>
      </c>
      <c r="Z136" s="41" t="str">
        <f t="shared" si="78"/>
        <v/>
      </c>
      <c r="AA136" s="42" t="str">
        <f t="shared" si="79"/>
        <v/>
      </c>
      <c r="AB136" s="338">
        <f t="shared" si="80"/>
        <v>0</v>
      </c>
      <c r="AC136" s="338" t="str">
        <f t="shared" si="81"/>
        <v/>
      </c>
      <c r="AD136" s="338" t="str">
        <f t="shared" si="82"/>
        <v/>
      </c>
      <c r="AE136" s="339" t="str">
        <f t="shared" si="83"/>
        <v/>
      </c>
      <c r="AF136" s="339" t="str">
        <f t="shared" si="84"/>
        <v/>
      </c>
      <c r="AG136" s="340" t="str">
        <f t="shared" si="85"/>
        <v/>
      </c>
      <c r="AH136" s="339" t="str">
        <f t="shared" si="86"/>
        <v/>
      </c>
      <c r="AI136" s="339" t="str">
        <f t="shared" si="87"/>
        <v/>
      </c>
      <c r="AJ136" s="340" t="str">
        <f t="shared" si="88"/>
        <v/>
      </c>
      <c r="AK136" s="339" t="str">
        <f t="shared" si="89"/>
        <v/>
      </c>
      <c r="AL136" s="339" t="str">
        <f t="shared" si="90"/>
        <v/>
      </c>
      <c r="AM136" s="340" t="str">
        <f t="shared" si="91"/>
        <v/>
      </c>
      <c r="AN136" s="341" t="str">
        <f t="shared" si="92"/>
        <v/>
      </c>
      <c r="AO136" s="342" t="str">
        <f t="shared" si="93"/>
        <v/>
      </c>
      <c r="AP136" s="339" t="str">
        <f t="shared" si="94"/>
        <v/>
      </c>
      <c r="AQ136" s="340" t="str">
        <f t="shared" si="95"/>
        <v/>
      </c>
      <c r="AR136" s="342" t="str">
        <f t="shared" si="96"/>
        <v/>
      </c>
      <c r="AS136" s="339" t="str">
        <f t="shared" si="97"/>
        <v/>
      </c>
      <c r="AT136" s="340" t="str">
        <f t="shared" si="98"/>
        <v/>
      </c>
      <c r="AU136" s="342" t="str">
        <f t="shared" si="99"/>
        <v/>
      </c>
      <c r="AV136" s="339" t="str">
        <f t="shared" si="100"/>
        <v/>
      </c>
      <c r="AW136" s="340" t="str">
        <f t="shared" si="101"/>
        <v/>
      </c>
      <c r="AX136" s="343"/>
      <c r="AY136" s="340" t="str">
        <f t="shared" si="102"/>
        <v/>
      </c>
      <c r="AZ136" s="340" t="str">
        <f t="shared" si="103"/>
        <v/>
      </c>
      <c r="BA136" s="344" t="str">
        <f t="shared" si="104"/>
        <v/>
      </c>
      <c r="BB136" s="345" t="str">
        <f t="shared" si="105"/>
        <v/>
      </c>
      <c r="BC136" s="346" t="str">
        <f t="shared" si="106"/>
        <v/>
      </c>
      <c r="BD136" s="344" t="str">
        <f t="shared" si="107"/>
        <v/>
      </c>
      <c r="BE136" s="345" t="str">
        <f t="shared" si="108"/>
        <v/>
      </c>
      <c r="BF136" s="346" t="str">
        <f t="shared" si="109"/>
        <v/>
      </c>
      <c r="BG136" s="344" t="str">
        <f t="shared" si="110"/>
        <v/>
      </c>
      <c r="BH136" s="347" t="str">
        <f t="shared" si="111"/>
        <v/>
      </c>
      <c r="BI136" s="348" t="str">
        <f t="shared" si="112"/>
        <v/>
      </c>
      <c r="BJ136" s="348" t="str">
        <f t="shared" si="113"/>
        <v/>
      </c>
      <c r="BK136" s="486" t="str">
        <f t="shared" si="114"/>
        <v/>
      </c>
      <c r="BL136" s="349" t="str">
        <f t="shared" si="121"/>
        <v/>
      </c>
      <c r="BM136" s="135" t="str">
        <f t="shared" si="122"/>
        <v/>
      </c>
      <c r="BN136" s="136" t="str">
        <f t="shared" si="123"/>
        <v/>
      </c>
      <c r="BO136" s="137" t="str">
        <f t="shared" si="124"/>
        <v/>
      </c>
      <c r="BP136" s="135" t="str">
        <f t="shared" si="125"/>
        <v/>
      </c>
      <c r="BQ136" s="136" t="str">
        <f t="shared" si="126"/>
        <v/>
      </c>
      <c r="BR136" s="137" t="str">
        <f t="shared" si="127"/>
        <v/>
      </c>
      <c r="BS136" s="135" t="str">
        <f t="shared" si="128"/>
        <v/>
      </c>
      <c r="BT136" s="140" t="str">
        <f t="shared" si="129"/>
        <v/>
      </c>
      <c r="BU136" s="348" t="str">
        <f t="shared" si="115"/>
        <v/>
      </c>
      <c r="BV136" s="348" t="str">
        <f t="shared" si="116"/>
        <v/>
      </c>
      <c r="BW136" s="348" t="str">
        <f t="shared" si="117"/>
        <v/>
      </c>
      <c r="BX136" s="350" t="str">
        <f t="shared" si="118"/>
        <v/>
      </c>
      <c r="BY136" s="351" t="str">
        <f t="shared" si="119"/>
        <v/>
      </c>
    </row>
    <row r="137" spans="1:77" s="5" customFormat="1" ht="16.2" thickBot="1" x14ac:dyDescent="0.35">
      <c r="A137" s="142">
        <v>116</v>
      </c>
      <c r="B137" s="460"/>
      <c r="C137" s="461"/>
      <c r="D137" s="755"/>
      <c r="E137" s="757"/>
      <c r="F137" s="759"/>
      <c r="G137" s="462"/>
      <c r="H137" s="463"/>
      <c r="I137" s="463"/>
      <c r="J137" s="464"/>
      <c r="K137" s="465"/>
      <c r="L137" s="148" t="str">
        <f t="shared" si="65"/>
        <v/>
      </c>
      <c r="M137" s="148" t="str">
        <f t="shared" si="66"/>
        <v/>
      </c>
      <c r="N137" s="148" t="str">
        <f t="shared" si="67"/>
        <v/>
      </c>
      <c r="O137" s="466" t="str">
        <f t="shared" si="68"/>
        <v/>
      </c>
      <c r="P137" s="150" t="str">
        <f t="shared" si="120"/>
        <v/>
      </c>
      <c r="Q137" s="467" t="str">
        <f t="shared" si="69"/>
        <v/>
      </c>
      <c r="R137" s="468" t="str">
        <f t="shared" si="70"/>
        <v/>
      </c>
      <c r="S137" s="150" t="str">
        <f t="shared" si="71"/>
        <v/>
      </c>
      <c r="T137" s="467" t="str">
        <f t="shared" si="72"/>
        <v/>
      </c>
      <c r="U137" s="468" t="str">
        <f t="shared" si="73"/>
        <v/>
      </c>
      <c r="V137" s="150" t="str">
        <f t="shared" si="74"/>
        <v/>
      </c>
      <c r="W137" s="467" t="str">
        <f t="shared" si="75"/>
        <v/>
      </c>
      <c r="X137" s="469" t="str">
        <f t="shared" si="76"/>
        <v/>
      </c>
      <c r="Y137" s="469" t="str">
        <f t="shared" si="77"/>
        <v/>
      </c>
      <c r="Z137" s="469" t="str">
        <f t="shared" si="78"/>
        <v/>
      </c>
      <c r="AA137" s="470" t="str">
        <f t="shared" si="79"/>
        <v/>
      </c>
      <c r="AB137" s="471">
        <f t="shared" si="80"/>
        <v>0</v>
      </c>
      <c r="AC137" s="471" t="str">
        <f t="shared" si="81"/>
        <v/>
      </c>
      <c r="AD137" s="471" t="str">
        <f t="shared" si="82"/>
        <v/>
      </c>
      <c r="AE137" s="472" t="str">
        <f t="shared" si="83"/>
        <v/>
      </c>
      <c r="AF137" s="472" t="str">
        <f t="shared" si="84"/>
        <v/>
      </c>
      <c r="AG137" s="473" t="str">
        <f t="shared" si="85"/>
        <v/>
      </c>
      <c r="AH137" s="472" t="str">
        <f t="shared" si="86"/>
        <v/>
      </c>
      <c r="AI137" s="472" t="str">
        <f t="shared" si="87"/>
        <v/>
      </c>
      <c r="AJ137" s="473" t="str">
        <f t="shared" si="88"/>
        <v/>
      </c>
      <c r="AK137" s="472" t="str">
        <f t="shared" si="89"/>
        <v/>
      </c>
      <c r="AL137" s="472" t="str">
        <f t="shared" si="90"/>
        <v/>
      </c>
      <c r="AM137" s="473" t="str">
        <f t="shared" si="91"/>
        <v/>
      </c>
      <c r="AN137" s="474" t="str">
        <f t="shared" si="92"/>
        <v/>
      </c>
      <c r="AO137" s="475" t="str">
        <f t="shared" si="93"/>
        <v/>
      </c>
      <c r="AP137" s="472" t="str">
        <f t="shared" si="94"/>
        <v/>
      </c>
      <c r="AQ137" s="473" t="str">
        <f t="shared" si="95"/>
        <v/>
      </c>
      <c r="AR137" s="475" t="str">
        <f t="shared" si="96"/>
        <v/>
      </c>
      <c r="AS137" s="472" t="str">
        <f t="shared" si="97"/>
        <v/>
      </c>
      <c r="AT137" s="473" t="str">
        <f t="shared" si="98"/>
        <v/>
      </c>
      <c r="AU137" s="475" t="str">
        <f t="shared" si="99"/>
        <v/>
      </c>
      <c r="AV137" s="472" t="str">
        <f t="shared" si="100"/>
        <v/>
      </c>
      <c r="AW137" s="473" t="str">
        <f t="shared" si="101"/>
        <v/>
      </c>
      <c r="AX137" s="476"/>
      <c r="AY137" s="473" t="str">
        <f t="shared" si="102"/>
        <v/>
      </c>
      <c r="AZ137" s="473" t="str">
        <f t="shared" si="103"/>
        <v/>
      </c>
      <c r="BA137" s="477" t="str">
        <f t="shared" si="104"/>
        <v/>
      </c>
      <c r="BB137" s="478" t="str">
        <f t="shared" si="105"/>
        <v/>
      </c>
      <c r="BC137" s="479" t="str">
        <f t="shared" si="106"/>
        <v/>
      </c>
      <c r="BD137" s="477" t="str">
        <f t="shared" si="107"/>
        <v/>
      </c>
      <c r="BE137" s="478" t="str">
        <f t="shared" si="108"/>
        <v/>
      </c>
      <c r="BF137" s="479" t="str">
        <f t="shared" si="109"/>
        <v/>
      </c>
      <c r="BG137" s="477" t="str">
        <f t="shared" si="110"/>
        <v/>
      </c>
      <c r="BH137" s="480" t="str">
        <f t="shared" si="111"/>
        <v/>
      </c>
      <c r="BI137" s="481" t="str">
        <f t="shared" si="112"/>
        <v/>
      </c>
      <c r="BJ137" s="481" t="str">
        <f t="shared" si="113"/>
        <v/>
      </c>
      <c r="BK137" s="487" t="str">
        <f t="shared" si="114"/>
        <v/>
      </c>
      <c r="BL137" s="482" t="str">
        <f t="shared" si="121"/>
        <v/>
      </c>
      <c r="BM137" s="483" t="str">
        <f t="shared" si="122"/>
        <v/>
      </c>
      <c r="BN137" s="484" t="str">
        <f t="shared" si="123"/>
        <v/>
      </c>
      <c r="BO137" s="485" t="str">
        <f t="shared" si="124"/>
        <v/>
      </c>
      <c r="BP137" s="483" t="str">
        <f t="shared" si="125"/>
        <v/>
      </c>
      <c r="BQ137" s="484" t="str">
        <f t="shared" si="126"/>
        <v/>
      </c>
      <c r="BR137" s="485" t="str">
        <f t="shared" si="127"/>
        <v/>
      </c>
      <c r="BS137" s="483" t="str">
        <f t="shared" si="128"/>
        <v/>
      </c>
      <c r="BT137" s="153" t="str">
        <f t="shared" si="129"/>
        <v/>
      </c>
      <c r="BU137" s="348" t="str">
        <f t="shared" si="115"/>
        <v/>
      </c>
      <c r="BV137" s="348" t="str">
        <f t="shared" si="116"/>
        <v/>
      </c>
      <c r="BW137" s="348" t="str">
        <f t="shared" si="117"/>
        <v/>
      </c>
      <c r="BX137" s="350" t="str">
        <f t="shared" si="118"/>
        <v/>
      </c>
      <c r="BY137" s="351" t="str">
        <f t="shared" si="119"/>
        <v/>
      </c>
    </row>
    <row r="138" spans="1:77" s="61" customFormat="1" ht="16.2" hidden="1" thickTop="1" x14ac:dyDescent="0.3">
      <c r="A138" s="441">
        <v>117</v>
      </c>
      <c r="B138" s="125"/>
      <c r="C138" s="385" t="s">
        <v>37</v>
      </c>
      <c r="D138" s="353"/>
      <c r="E138" s="354"/>
      <c r="F138" s="355"/>
      <c r="G138" s="356"/>
      <c r="H138" s="357"/>
      <c r="I138" s="357"/>
      <c r="J138" s="357"/>
      <c r="K138" s="62"/>
      <c r="L138" s="442" t="str">
        <f t="shared" si="65"/>
        <v/>
      </c>
      <c r="M138" s="442" t="str">
        <f t="shared" si="66"/>
        <v/>
      </c>
      <c r="N138" s="442" t="str">
        <f t="shared" si="67"/>
        <v/>
      </c>
      <c r="O138" s="443" t="str">
        <f t="shared" si="68"/>
        <v/>
      </c>
      <c r="P138" s="380" t="str">
        <f t="shared" si="120"/>
        <v/>
      </c>
      <c r="Q138" s="444" t="str">
        <f t="shared" si="69"/>
        <v/>
      </c>
      <c r="R138" s="445" t="str">
        <f t="shared" si="70"/>
        <v/>
      </c>
      <c r="S138" s="380" t="str">
        <f t="shared" si="71"/>
        <v/>
      </c>
      <c r="T138" s="444" t="str">
        <f t="shared" si="72"/>
        <v/>
      </c>
      <c r="U138" s="445" t="str">
        <f t="shared" si="73"/>
        <v/>
      </c>
      <c r="V138" s="380" t="str">
        <f t="shared" si="74"/>
        <v/>
      </c>
      <c r="W138" s="444" t="str">
        <f t="shared" si="75"/>
        <v/>
      </c>
      <c r="X138" s="446">
        <f t="shared" si="76"/>
        <v>0</v>
      </c>
      <c r="Y138" s="446">
        <f t="shared" si="77"/>
        <v>0</v>
      </c>
      <c r="Z138" s="446">
        <f t="shared" si="78"/>
        <v>0</v>
      </c>
      <c r="AA138" s="447">
        <f t="shared" si="79"/>
        <v>0</v>
      </c>
      <c r="AB138" s="448">
        <f t="shared" si="80"/>
        <v>0</v>
      </c>
      <c r="AC138" s="448" t="str">
        <f t="shared" si="81"/>
        <v>Elem. Grade Span Group</v>
      </c>
      <c r="AD138" s="448" t="str">
        <f t="shared" si="82"/>
        <v/>
      </c>
      <c r="AE138" s="449" t="str">
        <f t="shared" si="83"/>
        <v/>
      </c>
      <c r="AF138" s="449" t="str">
        <f t="shared" si="84"/>
        <v/>
      </c>
      <c r="AG138" s="450" t="str">
        <f t="shared" si="85"/>
        <v/>
      </c>
      <c r="AH138" s="449" t="str">
        <f t="shared" si="86"/>
        <v/>
      </c>
      <c r="AI138" s="449" t="str">
        <f t="shared" si="87"/>
        <v/>
      </c>
      <c r="AJ138" s="450" t="str">
        <f t="shared" si="88"/>
        <v/>
      </c>
      <c r="AK138" s="449" t="str">
        <f t="shared" si="89"/>
        <v/>
      </c>
      <c r="AL138" s="449" t="str">
        <f t="shared" si="90"/>
        <v/>
      </c>
      <c r="AM138" s="450" t="str">
        <f t="shared" si="91"/>
        <v/>
      </c>
      <c r="AN138" s="451" t="str">
        <f t="shared" si="92"/>
        <v/>
      </c>
      <c r="AO138" s="452" t="str">
        <f t="shared" si="93"/>
        <v/>
      </c>
      <c r="AP138" s="449" t="str">
        <f t="shared" si="94"/>
        <v/>
      </c>
      <c r="AQ138" s="450" t="str">
        <f t="shared" si="95"/>
        <v/>
      </c>
      <c r="AR138" s="452" t="str">
        <f t="shared" si="96"/>
        <v/>
      </c>
      <c r="AS138" s="449" t="str">
        <f t="shared" si="97"/>
        <v/>
      </c>
      <c r="AT138" s="450" t="str">
        <f t="shared" si="98"/>
        <v/>
      </c>
      <c r="AU138" s="452" t="str">
        <f t="shared" si="99"/>
        <v/>
      </c>
      <c r="AV138" s="449" t="str">
        <f t="shared" si="100"/>
        <v/>
      </c>
      <c r="AW138" s="450" t="str">
        <f t="shared" si="101"/>
        <v/>
      </c>
      <c r="AX138" s="453"/>
      <c r="AY138" s="450" t="str">
        <f t="shared" si="102"/>
        <v/>
      </c>
      <c r="AZ138" s="450" t="str">
        <f t="shared" si="103"/>
        <v/>
      </c>
      <c r="BA138" s="454" t="str">
        <f t="shared" si="104"/>
        <v/>
      </c>
      <c r="BB138" s="455" t="str">
        <f t="shared" si="105"/>
        <v/>
      </c>
      <c r="BC138" s="456" t="str">
        <f t="shared" si="106"/>
        <v/>
      </c>
      <c r="BD138" s="454" t="str">
        <f t="shared" si="107"/>
        <v/>
      </c>
      <c r="BE138" s="455" t="str">
        <f t="shared" si="108"/>
        <v/>
      </c>
      <c r="BF138" s="456" t="str">
        <f t="shared" si="109"/>
        <v/>
      </c>
      <c r="BG138" s="454" t="str">
        <f t="shared" si="110"/>
        <v/>
      </c>
      <c r="BH138" s="457" t="str">
        <f t="shared" si="111"/>
        <v/>
      </c>
      <c r="BI138" s="377" t="str">
        <f t="shared" si="112"/>
        <v/>
      </c>
      <c r="BJ138" s="377" t="str">
        <f t="shared" si="113"/>
        <v/>
      </c>
      <c r="BK138" s="378" t="str">
        <f t="shared" si="114"/>
        <v/>
      </c>
      <c r="BL138" s="379" t="str">
        <f t="shared" si="121"/>
        <v/>
      </c>
      <c r="BM138" s="380" t="str">
        <f t="shared" si="122"/>
        <v/>
      </c>
      <c r="BN138" s="381" t="str">
        <f t="shared" si="123"/>
        <v/>
      </c>
      <c r="BO138" s="382" t="str">
        <f t="shared" si="124"/>
        <v/>
      </c>
      <c r="BP138" s="380" t="str">
        <f t="shared" si="125"/>
        <v/>
      </c>
      <c r="BQ138" s="381" t="str">
        <f t="shared" si="126"/>
        <v/>
      </c>
      <c r="BR138" s="382" t="str">
        <f t="shared" si="127"/>
        <v/>
      </c>
      <c r="BS138" s="380" t="str">
        <f t="shared" si="128"/>
        <v/>
      </c>
      <c r="BT138" s="444" t="str">
        <f t="shared" si="129"/>
        <v/>
      </c>
      <c r="BU138" s="377" t="str">
        <f t="shared" si="115"/>
        <v/>
      </c>
      <c r="BV138" s="377" t="str">
        <f t="shared" si="116"/>
        <v/>
      </c>
      <c r="BW138" s="377" t="str">
        <f t="shared" si="117"/>
        <v/>
      </c>
      <c r="BX138" s="383" t="str">
        <f t="shared" si="118"/>
        <v/>
      </c>
      <c r="BY138" s="384" t="str">
        <f t="shared" si="119"/>
        <v/>
      </c>
    </row>
    <row r="139" spans="1:77" s="61" customFormat="1" ht="16.2" hidden="1" thickTop="1" x14ac:dyDescent="0.3">
      <c r="A139" s="352">
        <v>118</v>
      </c>
      <c r="B139" s="125"/>
      <c r="C139" s="385" t="s">
        <v>38</v>
      </c>
      <c r="D139" s="353"/>
      <c r="E139" s="354"/>
      <c r="F139" s="355"/>
      <c r="G139" s="356"/>
      <c r="H139" s="357"/>
      <c r="I139" s="357"/>
      <c r="J139" s="358"/>
      <c r="K139" s="359"/>
      <c r="L139" s="360" t="str">
        <f t="shared" si="65"/>
        <v/>
      </c>
      <c r="M139" s="360" t="str">
        <f t="shared" si="66"/>
        <v/>
      </c>
      <c r="N139" s="360" t="str">
        <f t="shared" si="67"/>
        <v/>
      </c>
      <c r="O139" s="361" t="str">
        <f t="shared" si="68"/>
        <v/>
      </c>
      <c r="P139" s="362" t="str">
        <f t="shared" si="120"/>
        <v/>
      </c>
      <c r="Q139" s="363" t="str">
        <f t="shared" si="69"/>
        <v/>
      </c>
      <c r="R139" s="364" t="str">
        <f t="shared" si="70"/>
        <v/>
      </c>
      <c r="S139" s="362" t="str">
        <f t="shared" si="71"/>
        <v/>
      </c>
      <c r="T139" s="363" t="str">
        <f t="shared" si="72"/>
        <v/>
      </c>
      <c r="U139" s="364" t="str">
        <f t="shared" si="73"/>
        <v/>
      </c>
      <c r="V139" s="362" t="str">
        <f t="shared" si="74"/>
        <v/>
      </c>
      <c r="W139" s="363" t="str">
        <f t="shared" si="75"/>
        <v/>
      </c>
      <c r="X139" s="365">
        <f t="shared" si="76"/>
        <v>0</v>
      </c>
      <c r="Y139" s="365">
        <f t="shared" si="77"/>
        <v>0</v>
      </c>
      <c r="Z139" s="365">
        <f t="shared" si="78"/>
        <v>0</v>
      </c>
      <c r="AA139" s="366">
        <f t="shared" si="79"/>
        <v>0</v>
      </c>
      <c r="AB139" s="367">
        <f t="shared" si="80"/>
        <v>0</v>
      </c>
      <c r="AC139" s="367" t="str">
        <f t="shared" si="81"/>
        <v>Middle Grade Span Group</v>
      </c>
      <c r="AD139" s="367" t="str">
        <f t="shared" si="82"/>
        <v/>
      </c>
      <c r="AE139" s="368" t="str">
        <f t="shared" si="83"/>
        <v/>
      </c>
      <c r="AF139" s="368" t="str">
        <f t="shared" si="84"/>
        <v/>
      </c>
      <c r="AG139" s="369" t="str">
        <f t="shared" si="85"/>
        <v/>
      </c>
      <c r="AH139" s="368" t="str">
        <f t="shared" si="86"/>
        <v/>
      </c>
      <c r="AI139" s="368" t="str">
        <f t="shared" si="87"/>
        <v/>
      </c>
      <c r="AJ139" s="369" t="str">
        <f t="shared" si="88"/>
        <v/>
      </c>
      <c r="AK139" s="368" t="str">
        <f t="shared" si="89"/>
        <v/>
      </c>
      <c r="AL139" s="368" t="str">
        <f t="shared" si="90"/>
        <v/>
      </c>
      <c r="AM139" s="369" t="str">
        <f t="shared" si="91"/>
        <v/>
      </c>
      <c r="AN139" s="370" t="str">
        <f t="shared" si="92"/>
        <v/>
      </c>
      <c r="AO139" s="371" t="str">
        <f t="shared" si="93"/>
        <v/>
      </c>
      <c r="AP139" s="368" t="str">
        <f t="shared" si="94"/>
        <v/>
      </c>
      <c r="AQ139" s="369" t="str">
        <f t="shared" si="95"/>
        <v/>
      </c>
      <c r="AR139" s="371" t="str">
        <f t="shared" si="96"/>
        <v/>
      </c>
      <c r="AS139" s="368" t="str">
        <f t="shared" si="97"/>
        <v/>
      </c>
      <c r="AT139" s="369" t="str">
        <f t="shared" si="98"/>
        <v/>
      </c>
      <c r="AU139" s="371" t="str">
        <f t="shared" si="99"/>
        <v/>
      </c>
      <c r="AV139" s="368" t="str">
        <f t="shared" si="100"/>
        <v/>
      </c>
      <c r="AW139" s="369" t="str">
        <f t="shared" si="101"/>
        <v/>
      </c>
      <c r="AX139" s="372"/>
      <c r="AY139" s="369" t="str">
        <f t="shared" si="102"/>
        <v/>
      </c>
      <c r="AZ139" s="369" t="str">
        <f t="shared" si="103"/>
        <v/>
      </c>
      <c r="BA139" s="373" t="str">
        <f t="shared" si="104"/>
        <v/>
      </c>
      <c r="BB139" s="374" t="str">
        <f t="shared" si="105"/>
        <v/>
      </c>
      <c r="BC139" s="375" t="str">
        <f t="shared" si="106"/>
        <v/>
      </c>
      <c r="BD139" s="373" t="str">
        <f t="shared" si="107"/>
        <v/>
      </c>
      <c r="BE139" s="374" t="str">
        <f t="shared" si="108"/>
        <v/>
      </c>
      <c r="BF139" s="375" t="str">
        <f t="shared" si="109"/>
        <v/>
      </c>
      <c r="BG139" s="373" t="str">
        <f t="shared" si="110"/>
        <v/>
      </c>
      <c r="BH139" s="376" t="str">
        <f t="shared" si="111"/>
        <v/>
      </c>
      <c r="BI139" s="377" t="str">
        <f t="shared" si="112"/>
        <v/>
      </c>
      <c r="BJ139" s="377" t="str">
        <f t="shared" si="113"/>
        <v/>
      </c>
      <c r="BK139" s="378" t="str">
        <f t="shared" si="114"/>
        <v/>
      </c>
      <c r="BL139" s="379" t="str">
        <f t="shared" si="121"/>
        <v/>
      </c>
      <c r="BM139" s="380" t="str">
        <f t="shared" si="122"/>
        <v/>
      </c>
      <c r="BN139" s="381" t="str">
        <f t="shared" si="123"/>
        <v/>
      </c>
      <c r="BO139" s="382" t="str">
        <f t="shared" si="124"/>
        <v/>
      </c>
      <c r="BP139" s="380" t="str">
        <f t="shared" si="125"/>
        <v/>
      </c>
      <c r="BQ139" s="381" t="str">
        <f t="shared" si="126"/>
        <v/>
      </c>
      <c r="BR139" s="382" t="str">
        <f t="shared" si="127"/>
        <v/>
      </c>
      <c r="BS139" s="380" t="str">
        <f t="shared" si="128"/>
        <v/>
      </c>
      <c r="BT139" s="363" t="str">
        <f t="shared" si="129"/>
        <v/>
      </c>
      <c r="BU139" s="377" t="str">
        <f t="shared" si="115"/>
        <v/>
      </c>
      <c r="BV139" s="377" t="str">
        <f t="shared" si="116"/>
        <v/>
      </c>
      <c r="BW139" s="377" t="str">
        <f t="shared" si="117"/>
        <v/>
      </c>
      <c r="BX139" s="383" t="str">
        <f t="shared" si="118"/>
        <v/>
      </c>
      <c r="BY139" s="384" t="str">
        <f t="shared" si="119"/>
        <v/>
      </c>
    </row>
    <row r="140" spans="1:77" s="61" customFormat="1" ht="16.2" hidden="1" thickTop="1" x14ac:dyDescent="0.3">
      <c r="A140" s="352">
        <v>119</v>
      </c>
      <c r="B140" s="125"/>
      <c r="C140" s="385" t="s">
        <v>39</v>
      </c>
      <c r="D140" s="353"/>
      <c r="E140" s="354"/>
      <c r="F140" s="355"/>
      <c r="G140" s="356"/>
      <c r="H140" s="357"/>
      <c r="I140" s="357"/>
      <c r="J140" s="358"/>
      <c r="K140" s="359"/>
      <c r="L140" s="360" t="str">
        <f t="shared" si="65"/>
        <v/>
      </c>
      <c r="M140" s="360" t="str">
        <f t="shared" si="66"/>
        <v/>
      </c>
      <c r="N140" s="360" t="str">
        <f t="shared" si="67"/>
        <v/>
      </c>
      <c r="O140" s="361" t="str">
        <f t="shared" si="68"/>
        <v/>
      </c>
      <c r="P140" s="362" t="str">
        <f t="shared" si="120"/>
        <v/>
      </c>
      <c r="Q140" s="363" t="str">
        <f t="shared" si="69"/>
        <v/>
      </c>
      <c r="R140" s="364" t="str">
        <f t="shared" si="70"/>
        <v/>
      </c>
      <c r="S140" s="362" t="str">
        <f t="shared" si="71"/>
        <v/>
      </c>
      <c r="T140" s="363" t="str">
        <f t="shared" si="72"/>
        <v/>
      </c>
      <c r="U140" s="364" t="str">
        <f t="shared" si="73"/>
        <v/>
      </c>
      <c r="V140" s="362" t="str">
        <f t="shared" si="74"/>
        <v/>
      </c>
      <c r="W140" s="363" t="str">
        <f t="shared" si="75"/>
        <v/>
      </c>
      <c r="X140" s="365">
        <f t="shared" si="76"/>
        <v>0</v>
      </c>
      <c r="Y140" s="365">
        <f t="shared" si="77"/>
        <v>0</v>
      </c>
      <c r="Z140" s="365">
        <f t="shared" si="78"/>
        <v>0</v>
      </c>
      <c r="AA140" s="366">
        <f t="shared" si="79"/>
        <v>0</v>
      </c>
      <c r="AB140" s="367">
        <f t="shared" si="80"/>
        <v>0</v>
      </c>
      <c r="AC140" s="367" t="str">
        <f t="shared" si="81"/>
        <v>High Grade Span Group</v>
      </c>
      <c r="AD140" s="367" t="str">
        <f t="shared" si="82"/>
        <v/>
      </c>
      <c r="AE140" s="368" t="str">
        <f t="shared" si="83"/>
        <v/>
      </c>
      <c r="AF140" s="368" t="str">
        <f t="shared" si="84"/>
        <v/>
      </c>
      <c r="AG140" s="369" t="str">
        <f t="shared" si="85"/>
        <v/>
      </c>
      <c r="AH140" s="368" t="str">
        <f t="shared" si="86"/>
        <v/>
      </c>
      <c r="AI140" s="368" t="str">
        <f t="shared" si="87"/>
        <v/>
      </c>
      <c r="AJ140" s="369" t="str">
        <f t="shared" si="88"/>
        <v/>
      </c>
      <c r="AK140" s="368" t="str">
        <f t="shared" si="89"/>
        <v/>
      </c>
      <c r="AL140" s="368" t="str">
        <f t="shared" si="90"/>
        <v/>
      </c>
      <c r="AM140" s="369" t="str">
        <f t="shared" si="91"/>
        <v/>
      </c>
      <c r="AN140" s="370" t="str">
        <f t="shared" si="92"/>
        <v/>
      </c>
      <c r="AO140" s="371" t="str">
        <f t="shared" si="93"/>
        <v/>
      </c>
      <c r="AP140" s="368" t="str">
        <f t="shared" si="94"/>
        <v/>
      </c>
      <c r="AQ140" s="369" t="str">
        <f t="shared" si="95"/>
        <v/>
      </c>
      <c r="AR140" s="371" t="str">
        <f t="shared" si="96"/>
        <v/>
      </c>
      <c r="AS140" s="368" t="str">
        <f t="shared" si="97"/>
        <v/>
      </c>
      <c r="AT140" s="369" t="str">
        <f t="shared" si="98"/>
        <v/>
      </c>
      <c r="AU140" s="371" t="str">
        <f t="shared" si="99"/>
        <v/>
      </c>
      <c r="AV140" s="368" t="str">
        <f t="shared" si="100"/>
        <v/>
      </c>
      <c r="AW140" s="369" t="str">
        <f t="shared" si="101"/>
        <v/>
      </c>
      <c r="AX140" s="372"/>
      <c r="AY140" s="369" t="str">
        <f t="shared" si="102"/>
        <v/>
      </c>
      <c r="AZ140" s="369" t="str">
        <f t="shared" si="103"/>
        <v/>
      </c>
      <c r="BA140" s="373" t="str">
        <f t="shared" si="104"/>
        <v/>
      </c>
      <c r="BB140" s="374" t="str">
        <f t="shared" si="105"/>
        <v/>
      </c>
      <c r="BC140" s="375" t="str">
        <f t="shared" si="106"/>
        <v/>
      </c>
      <c r="BD140" s="373" t="str">
        <f t="shared" si="107"/>
        <v/>
      </c>
      <c r="BE140" s="374" t="str">
        <f t="shared" si="108"/>
        <v/>
      </c>
      <c r="BF140" s="375" t="str">
        <f t="shared" si="109"/>
        <v/>
      </c>
      <c r="BG140" s="373" t="str">
        <f t="shared" si="110"/>
        <v/>
      </c>
      <c r="BH140" s="376" t="str">
        <f t="shared" si="111"/>
        <v/>
      </c>
      <c r="BI140" s="377" t="str">
        <f t="shared" si="112"/>
        <v/>
      </c>
      <c r="BJ140" s="377" t="str">
        <f t="shared" si="113"/>
        <v/>
      </c>
      <c r="BK140" s="378" t="str">
        <f t="shared" si="114"/>
        <v/>
      </c>
      <c r="BL140" s="379" t="str">
        <f t="shared" si="121"/>
        <v/>
      </c>
      <c r="BM140" s="380" t="str">
        <f t="shared" si="122"/>
        <v/>
      </c>
      <c r="BN140" s="381" t="str">
        <f t="shared" si="123"/>
        <v/>
      </c>
      <c r="BO140" s="382" t="str">
        <f t="shared" si="124"/>
        <v/>
      </c>
      <c r="BP140" s="380" t="str">
        <f t="shared" si="125"/>
        <v/>
      </c>
      <c r="BQ140" s="381" t="str">
        <f t="shared" si="126"/>
        <v/>
      </c>
      <c r="BR140" s="382" t="str">
        <f t="shared" si="127"/>
        <v/>
      </c>
      <c r="BS140" s="380" t="str">
        <f t="shared" si="128"/>
        <v/>
      </c>
      <c r="BT140" s="363" t="str">
        <f t="shared" si="129"/>
        <v/>
      </c>
      <c r="BU140" s="377" t="str">
        <f t="shared" si="115"/>
        <v/>
      </c>
      <c r="BV140" s="377" t="str">
        <f t="shared" si="116"/>
        <v/>
      </c>
      <c r="BW140" s="377" t="str">
        <f t="shared" si="117"/>
        <v/>
      </c>
      <c r="BX140" s="383" t="str">
        <f t="shared" si="118"/>
        <v/>
      </c>
      <c r="BY140" s="384" t="str">
        <f t="shared" si="119"/>
        <v/>
      </c>
    </row>
    <row r="141" spans="1:77" s="61" customFormat="1" ht="16.2" hidden="1" thickTop="1" x14ac:dyDescent="0.3">
      <c r="A141" s="352">
        <v>120</v>
      </c>
      <c r="B141" s="125"/>
      <c r="C141" s="385" t="s">
        <v>41</v>
      </c>
      <c r="D141" s="353"/>
      <c r="E141" s="354"/>
      <c r="F141" s="355"/>
      <c r="G141" s="356"/>
      <c r="H141" s="357"/>
      <c r="I141" s="357"/>
      <c r="J141" s="358"/>
      <c r="K141" s="359"/>
      <c r="L141" s="360" t="str">
        <f t="shared" si="65"/>
        <v/>
      </c>
      <c r="M141" s="360" t="str">
        <f t="shared" si="66"/>
        <v/>
      </c>
      <c r="N141" s="360" t="str">
        <f t="shared" si="67"/>
        <v/>
      </c>
      <c r="O141" s="361" t="str">
        <f t="shared" si="68"/>
        <v/>
      </c>
      <c r="P141" s="362" t="str">
        <f t="shared" si="120"/>
        <v/>
      </c>
      <c r="Q141" s="363" t="str">
        <f t="shared" si="69"/>
        <v/>
      </c>
      <c r="R141" s="364" t="str">
        <f t="shared" si="70"/>
        <v/>
      </c>
      <c r="S141" s="362" t="str">
        <f t="shared" si="71"/>
        <v/>
      </c>
      <c r="T141" s="363" t="str">
        <f t="shared" si="72"/>
        <v/>
      </c>
      <c r="U141" s="364" t="str">
        <f t="shared" si="73"/>
        <v/>
      </c>
      <c r="V141" s="362" t="str">
        <f t="shared" si="74"/>
        <v/>
      </c>
      <c r="W141" s="363" t="str">
        <f t="shared" si="75"/>
        <v/>
      </c>
      <c r="X141" s="365">
        <f t="shared" si="76"/>
        <v>0</v>
      </c>
      <c r="Y141" s="365">
        <f t="shared" si="77"/>
        <v>0</v>
      </c>
      <c r="Z141" s="365">
        <f t="shared" si="78"/>
        <v>0</v>
      </c>
      <c r="AA141" s="366">
        <f t="shared" si="79"/>
        <v>0</v>
      </c>
      <c r="AB141" s="367">
        <f t="shared" si="80"/>
        <v>0</v>
      </c>
      <c r="AC141" s="367" t="str">
        <f t="shared" si="81"/>
        <v>Elem. Grade Span Group/Low</v>
      </c>
      <c r="AD141" s="367" t="str">
        <f t="shared" si="82"/>
        <v/>
      </c>
      <c r="AE141" s="368" t="str">
        <f t="shared" si="83"/>
        <v/>
      </c>
      <c r="AF141" s="368" t="str">
        <f t="shared" si="84"/>
        <v/>
      </c>
      <c r="AG141" s="369" t="str">
        <f t="shared" si="85"/>
        <v/>
      </c>
      <c r="AH141" s="368" t="str">
        <f t="shared" si="86"/>
        <v/>
      </c>
      <c r="AI141" s="368" t="str">
        <f t="shared" si="87"/>
        <v/>
      </c>
      <c r="AJ141" s="369" t="str">
        <f t="shared" si="88"/>
        <v/>
      </c>
      <c r="AK141" s="368" t="str">
        <f t="shared" si="89"/>
        <v/>
      </c>
      <c r="AL141" s="368" t="str">
        <f t="shared" si="90"/>
        <v/>
      </c>
      <c r="AM141" s="369" t="str">
        <f t="shared" si="91"/>
        <v/>
      </c>
      <c r="AN141" s="370" t="str">
        <f t="shared" si="92"/>
        <v/>
      </c>
      <c r="AO141" s="371" t="str">
        <f t="shared" si="93"/>
        <v/>
      </c>
      <c r="AP141" s="368" t="str">
        <f t="shared" si="94"/>
        <v/>
      </c>
      <c r="AQ141" s="369" t="str">
        <f t="shared" si="95"/>
        <v/>
      </c>
      <c r="AR141" s="371" t="str">
        <f t="shared" si="96"/>
        <v/>
      </c>
      <c r="AS141" s="368" t="str">
        <f t="shared" si="97"/>
        <v/>
      </c>
      <c r="AT141" s="369" t="str">
        <f t="shared" si="98"/>
        <v/>
      </c>
      <c r="AU141" s="371" t="str">
        <f t="shared" si="99"/>
        <v/>
      </c>
      <c r="AV141" s="368" t="str">
        <f t="shared" si="100"/>
        <v/>
      </c>
      <c r="AW141" s="369" t="str">
        <f t="shared" si="101"/>
        <v/>
      </c>
      <c r="AX141" s="372"/>
      <c r="AY141" s="369" t="str">
        <f t="shared" si="102"/>
        <v/>
      </c>
      <c r="AZ141" s="369" t="str">
        <f t="shared" si="103"/>
        <v/>
      </c>
      <c r="BA141" s="373" t="str">
        <f t="shared" si="104"/>
        <v/>
      </c>
      <c r="BB141" s="374" t="str">
        <f t="shared" si="105"/>
        <v/>
      </c>
      <c r="BC141" s="375" t="str">
        <f t="shared" si="106"/>
        <v/>
      </c>
      <c r="BD141" s="373" t="str">
        <f t="shared" si="107"/>
        <v/>
      </c>
      <c r="BE141" s="374" t="str">
        <f t="shared" si="108"/>
        <v/>
      </c>
      <c r="BF141" s="375" t="str">
        <f t="shared" si="109"/>
        <v/>
      </c>
      <c r="BG141" s="373" t="str">
        <f t="shared" si="110"/>
        <v/>
      </c>
      <c r="BH141" s="376" t="str">
        <f t="shared" si="111"/>
        <v/>
      </c>
      <c r="BI141" s="377" t="str">
        <f t="shared" si="112"/>
        <v/>
      </c>
      <c r="BJ141" s="377" t="str">
        <f t="shared" si="113"/>
        <v/>
      </c>
      <c r="BK141" s="378" t="str">
        <f t="shared" si="114"/>
        <v/>
      </c>
      <c r="BL141" s="379" t="str">
        <f t="shared" si="121"/>
        <v/>
      </c>
      <c r="BM141" s="380" t="str">
        <f t="shared" si="122"/>
        <v/>
      </c>
      <c r="BN141" s="381" t="str">
        <f t="shared" si="123"/>
        <v/>
      </c>
      <c r="BO141" s="382" t="str">
        <f t="shared" si="124"/>
        <v/>
      </c>
      <c r="BP141" s="380" t="str">
        <f t="shared" si="125"/>
        <v/>
      </c>
      <c r="BQ141" s="381" t="str">
        <f t="shared" si="126"/>
        <v/>
      </c>
      <c r="BR141" s="382" t="str">
        <f t="shared" si="127"/>
        <v/>
      </c>
      <c r="BS141" s="380" t="str">
        <f t="shared" si="128"/>
        <v/>
      </c>
      <c r="BT141" s="363" t="str">
        <f t="shared" si="129"/>
        <v/>
      </c>
      <c r="BU141" s="377" t="str">
        <f t="shared" si="115"/>
        <v/>
      </c>
      <c r="BV141" s="377" t="str">
        <f t="shared" si="116"/>
        <v/>
      </c>
      <c r="BW141" s="377" t="str">
        <f t="shared" si="117"/>
        <v/>
      </c>
      <c r="BX141" s="383" t="str">
        <f t="shared" si="118"/>
        <v/>
      </c>
      <c r="BY141" s="384" t="str">
        <f t="shared" si="119"/>
        <v/>
      </c>
    </row>
    <row r="142" spans="1:77" s="61" customFormat="1" ht="16.2" hidden="1" thickTop="1" x14ac:dyDescent="0.3">
      <c r="A142" s="352">
        <v>121</v>
      </c>
      <c r="B142" s="125"/>
      <c r="C142" s="385" t="s">
        <v>40</v>
      </c>
      <c r="D142" s="353"/>
      <c r="E142" s="354"/>
      <c r="F142" s="355"/>
      <c r="G142" s="356"/>
      <c r="H142" s="357"/>
      <c r="I142" s="357"/>
      <c r="J142" s="358"/>
      <c r="K142" s="359"/>
      <c r="L142" s="360" t="str">
        <f t="shared" si="65"/>
        <v/>
      </c>
      <c r="M142" s="360" t="str">
        <f t="shared" si="66"/>
        <v/>
      </c>
      <c r="N142" s="360" t="str">
        <f t="shared" si="67"/>
        <v/>
      </c>
      <c r="O142" s="361" t="str">
        <f t="shared" si="68"/>
        <v/>
      </c>
      <c r="P142" s="362" t="str">
        <f t="shared" si="120"/>
        <v/>
      </c>
      <c r="Q142" s="363" t="str">
        <f t="shared" si="69"/>
        <v/>
      </c>
      <c r="R142" s="364" t="str">
        <f t="shared" si="70"/>
        <v/>
      </c>
      <c r="S142" s="362" t="str">
        <f t="shared" si="71"/>
        <v/>
      </c>
      <c r="T142" s="363" t="str">
        <f t="shared" si="72"/>
        <v/>
      </c>
      <c r="U142" s="364" t="str">
        <f t="shared" si="73"/>
        <v/>
      </c>
      <c r="V142" s="362" t="str">
        <f t="shared" si="74"/>
        <v/>
      </c>
      <c r="W142" s="363" t="str">
        <f t="shared" si="75"/>
        <v/>
      </c>
      <c r="X142" s="365">
        <f t="shared" si="76"/>
        <v>0</v>
      </c>
      <c r="Y142" s="365">
        <f t="shared" si="77"/>
        <v>0</v>
      </c>
      <c r="Z142" s="365">
        <f t="shared" si="78"/>
        <v>0</v>
      </c>
      <c r="AA142" s="366">
        <f t="shared" si="79"/>
        <v>0</v>
      </c>
      <c r="AB142" s="367">
        <f t="shared" si="80"/>
        <v>0</v>
      </c>
      <c r="AC142" s="367" t="str">
        <f t="shared" si="81"/>
        <v>Elem. Grade Span Group/High</v>
      </c>
      <c r="AD142" s="367" t="str">
        <f t="shared" si="82"/>
        <v/>
      </c>
      <c r="AE142" s="368" t="str">
        <f t="shared" si="83"/>
        <v/>
      </c>
      <c r="AF142" s="368" t="str">
        <f t="shared" si="84"/>
        <v/>
      </c>
      <c r="AG142" s="369" t="str">
        <f t="shared" si="85"/>
        <v/>
      </c>
      <c r="AH142" s="368" t="str">
        <f t="shared" si="86"/>
        <v/>
      </c>
      <c r="AI142" s="368" t="str">
        <f t="shared" si="87"/>
        <v/>
      </c>
      <c r="AJ142" s="369" t="str">
        <f t="shared" si="88"/>
        <v/>
      </c>
      <c r="AK142" s="368" t="str">
        <f t="shared" si="89"/>
        <v/>
      </c>
      <c r="AL142" s="368" t="str">
        <f t="shared" si="90"/>
        <v/>
      </c>
      <c r="AM142" s="369" t="str">
        <f t="shared" si="91"/>
        <v/>
      </c>
      <c r="AN142" s="370" t="str">
        <f t="shared" si="92"/>
        <v/>
      </c>
      <c r="AO142" s="371" t="str">
        <f t="shared" si="93"/>
        <v/>
      </c>
      <c r="AP142" s="368" t="str">
        <f t="shared" si="94"/>
        <v/>
      </c>
      <c r="AQ142" s="369" t="str">
        <f t="shared" si="95"/>
        <v/>
      </c>
      <c r="AR142" s="371" t="str">
        <f t="shared" si="96"/>
        <v/>
      </c>
      <c r="AS142" s="368" t="str">
        <f t="shared" si="97"/>
        <v/>
      </c>
      <c r="AT142" s="369" t="str">
        <f t="shared" si="98"/>
        <v/>
      </c>
      <c r="AU142" s="371" t="str">
        <f t="shared" si="99"/>
        <v/>
      </c>
      <c r="AV142" s="368" t="str">
        <f t="shared" si="100"/>
        <v/>
      </c>
      <c r="AW142" s="369" t="str">
        <f t="shared" si="101"/>
        <v/>
      </c>
      <c r="AX142" s="372"/>
      <c r="AY142" s="369" t="str">
        <f t="shared" si="102"/>
        <v/>
      </c>
      <c r="AZ142" s="369" t="str">
        <f t="shared" si="103"/>
        <v/>
      </c>
      <c r="BA142" s="373" t="str">
        <f t="shared" si="104"/>
        <v/>
      </c>
      <c r="BB142" s="374" t="str">
        <f t="shared" si="105"/>
        <v/>
      </c>
      <c r="BC142" s="375" t="str">
        <f t="shared" si="106"/>
        <v/>
      </c>
      <c r="BD142" s="373" t="str">
        <f t="shared" si="107"/>
        <v/>
      </c>
      <c r="BE142" s="374" t="str">
        <f t="shared" si="108"/>
        <v/>
      </c>
      <c r="BF142" s="375" t="str">
        <f t="shared" si="109"/>
        <v/>
      </c>
      <c r="BG142" s="373" t="str">
        <f t="shared" si="110"/>
        <v/>
      </c>
      <c r="BH142" s="376" t="str">
        <f t="shared" si="111"/>
        <v/>
      </c>
      <c r="BI142" s="377" t="str">
        <f t="shared" si="112"/>
        <v/>
      </c>
      <c r="BJ142" s="377" t="str">
        <f t="shared" si="113"/>
        <v/>
      </c>
      <c r="BK142" s="378" t="str">
        <f t="shared" si="114"/>
        <v/>
      </c>
      <c r="BL142" s="379" t="str">
        <f t="shared" si="121"/>
        <v/>
      </c>
      <c r="BM142" s="380" t="str">
        <f t="shared" si="122"/>
        <v/>
      </c>
      <c r="BN142" s="381" t="str">
        <f t="shared" si="123"/>
        <v/>
      </c>
      <c r="BO142" s="382" t="str">
        <f t="shared" si="124"/>
        <v/>
      </c>
      <c r="BP142" s="380" t="str">
        <f t="shared" si="125"/>
        <v/>
      </c>
      <c r="BQ142" s="381" t="str">
        <f t="shared" si="126"/>
        <v/>
      </c>
      <c r="BR142" s="382" t="str">
        <f t="shared" si="127"/>
        <v/>
      </c>
      <c r="BS142" s="380" t="str">
        <f t="shared" si="128"/>
        <v/>
      </c>
      <c r="BT142" s="363" t="str">
        <f t="shared" si="129"/>
        <v/>
      </c>
      <c r="BU142" s="377" t="str">
        <f t="shared" si="115"/>
        <v/>
      </c>
      <c r="BV142" s="377" t="str">
        <f t="shared" si="116"/>
        <v/>
      </c>
      <c r="BW142" s="377" t="str">
        <f t="shared" si="117"/>
        <v/>
      </c>
      <c r="BX142" s="383" t="str">
        <f t="shared" si="118"/>
        <v/>
      </c>
      <c r="BY142" s="384" t="str">
        <f t="shared" si="119"/>
        <v/>
      </c>
    </row>
    <row r="143" spans="1:77" s="61" customFormat="1" ht="16.2" hidden="1" thickTop="1" x14ac:dyDescent="0.3">
      <c r="A143" s="352">
        <v>122</v>
      </c>
      <c r="B143" s="125"/>
      <c r="C143" s="385" t="s">
        <v>42</v>
      </c>
      <c r="D143" s="353"/>
      <c r="E143" s="354"/>
      <c r="F143" s="355"/>
      <c r="G143" s="356"/>
      <c r="H143" s="357"/>
      <c r="I143" s="357"/>
      <c r="J143" s="358"/>
      <c r="K143" s="359"/>
      <c r="L143" s="360" t="str">
        <f t="shared" si="65"/>
        <v/>
      </c>
      <c r="M143" s="360" t="str">
        <f t="shared" si="66"/>
        <v/>
      </c>
      <c r="N143" s="360" t="str">
        <f t="shared" si="67"/>
        <v/>
      </c>
      <c r="O143" s="361" t="str">
        <f t="shared" si="68"/>
        <v/>
      </c>
      <c r="P143" s="362" t="str">
        <f t="shared" si="120"/>
        <v/>
      </c>
      <c r="Q143" s="363" t="str">
        <f t="shared" si="69"/>
        <v/>
      </c>
      <c r="R143" s="364" t="str">
        <f t="shared" si="70"/>
        <v/>
      </c>
      <c r="S143" s="362" t="str">
        <f t="shared" si="71"/>
        <v/>
      </c>
      <c r="T143" s="363" t="str">
        <f t="shared" si="72"/>
        <v/>
      </c>
      <c r="U143" s="364" t="str">
        <f t="shared" si="73"/>
        <v/>
      </c>
      <c r="V143" s="362" t="str">
        <f t="shared" si="74"/>
        <v/>
      </c>
      <c r="W143" s="363" t="str">
        <f t="shared" si="75"/>
        <v/>
      </c>
      <c r="X143" s="365">
        <f t="shared" si="76"/>
        <v>0</v>
      </c>
      <c r="Y143" s="365">
        <f t="shared" si="77"/>
        <v>0</v>
      </c>
      <c r="Z143" s="365">
        <f t="shared" si="78"/>
        <v>0</v>
      </c>
      <c r="AA143" s="366">
        <f t="shared" si="79"/>
        <v>0</v>
      </c>
      <c r="AB143" s="367">
        <f t="shared" si="80"/>
        <v>0</v>
      </c>
      <c r="AC143" s="367" t="str">
        <f t="shared" si="81"/>
        <v>Middle Grade Span Group/Low</v>
      </c>
      <c r="AD143" s="367" t="str">
        <f t="shared" si="82"/>
        <v/>
      </c>
      <c r="AE143" s="368" t="str">
        <f t="shared" si="83"/>
        <v/>
      </c>
      <c r="AF143" s="368" t="str">
        <f t="shared" si="84"/>
        <v/>
      </c>
      <c r="AG143" s="369" t="str">
        <f t="shared" si="85"/>
        <v/>
      </c>
      <c r="AH143" s="368" t="str">
        <f t="shared" si="86"/>
        <v/>
      </c>
      <c r="AI143" s="368" t="str">
        <f t="shared" si="87"/>
        <v/>
      </c>
      <c r="AJ143" s="369" t="str">
        <f t="shared" si="88"/>
        <v/>
      </c>
      <c r="AK143" s="368" t="str">
        <f t="shared" si="89"/>
        <v/>
      </c>
      <c r="AL143" s="368" t="str">
        <f t="shared" si="90"/>
        <v/>
      </c>
      <c r="AM143" s="369" t="str">
        <f t="shared" si="91"/>
        <v/>
      </c>
      <c r="AN143" s="370" t="str">
        <f t="shared" si="92"/>
        <v/>
      </c>
      <c r="AO143" s="371" t="str">
        <f t="shared" si="93"/>
        <v/>
      </c>
      <c r="AP143" s="368" t="str">
        <f t="shared" si="94"/>
        <v/>
      </c>
      <c r="AQ143" s="369" t="str">
        <f t="shared" si="95"/>
        <v/>
      </c>
      <c r="AR143" s="371" t="str">
        <f t="shared" si="96"/>
        <v/>
      </c>
      <c r="AS143" s="368" t="str">
        <f t="shared" si="97"/>
        <v/>
      </c>
      <c r="AT143" s="369" t="str">
        <f t="shared" si="98"/>
        <v/>
      </c>
      <c r="AU143" s="371" t="str">
        <f t="shared" si="99"/>
        <v/>
      </c>
      <c r="AV143" s="368" t="str">
        <f t="shared" si="100"/>
        <v/>
      </c>
      <c r="AW143" s="369" t="str">
        <f t="shared" si="101"/>
        <v/>
      </c>
      <c r="AX143" s="372"/>
      <c r="AY143" s="369" t="str">
        <f t="shared" si="102"/>
        <v/>
      </c>
      <c r="AZ143" s="369" t="str">
        <f t="shared" si="103"/>
        <v/>
      </c>
      <c r="BA143" s="373" t="str">
        <f t="shared" si="104"/>
        <v/>
      </c>
      <c r="BB143" s="374" t="str">
        <f t="shared" si="105"/>
        <v/>
      </c>
      <c r="BC143" s="375" t="str">
        <f t="shared" si="106"/>
        <v/>
      </c>
      <c r="BD143" s="373" t="str">
        <f t="shared" si="107"/>
        <v/>
      </c>
      <c r="BE143" s="374" t="str">
        <f t="shared" si="108"/>
        <v/>
      </c>
      <c r="BF143" s="375" t="str">
        <f t="shared" si="109"/>
        <v/>
      </c>
      <c r="BG143" s="373" t="str">
        <f t="shared" si="110"/>
        <v/>
      </c>
      <c r="BH143" s="376" t="str">
        <f t="shared" si="111"/>
        <v/>
      </c>
      <c r="BI143" s="377" t="str">
        <f t="shared" si="112"/>
        <v/>
      </c>
      <c r="BJ143" s="377" t="str">
        <f t="shared" si="113"/>
        <v/>
      </c>
      <c r="BK143" s="378" t="str">
        <f t="shared" si="114"/>
        <v/>
      </c>
      <c r="BL143" s="379" t="str">
        <f t="shared" si="121"/>
        <v/>
      </c>
      <c r="BM143" s="380" t="str">
        <f t="shared" si="122"/>
        <v/>
      </c>
      <c r="BN143" s="381" t="str">
        <f t="shared" si="123"/>
        <v/>
      </c>
      <c r="BO143" s="382" t="str">
        <f t="shared" si="124"/>
        <v/>
      </c>
      <c r="BP143" s="380" t="str">
        <f t="shared" si="125"/>
        <v/>
      </c>
      <c r="BQ143" s="381" t="str">
        <f t="shared" si="126"/>
        <v/>
      </c>
      <c r="BR143" s="382" t="str">
        <f t="shared" si="127"/>
        <v/>
      </c>
      <c r="BS143" s="380" t="str">
        <f t="shared" si="128"/>
        <v/>
      </c>
      <c r="BT143" s="363" t="str">
        <f t="shared" si="129"/>
        <v/>
      </c>
      <c r="BU143" s="377" t="str">
        <f t="shared" si="115"/>
        <v/>
      </c>
      <c r="BV143" s="377" t="str">
        <f t="shared" si="116"/>
        <v/>
      </c>
      <c r="BW143" s="377" t="str">
        <f t="shared" si="117"/>
        <v/>
      </c>
      <c r="BX143" s="383" t="str">
        <f t="shared" si="118"/>
        <v/>
      </c>
      <c r="BY143" s="384" t="str">
        <f t="shared" si="119"/>
        <v/>
      </c>
    </row>
    <row r="144" spans="1:77" s="61" customFormat="1" ht="16.2" hidden="1" thickTop="1" x14ac:dyDescent="0.3">
      <c r="A144" s="352">
        <v>123</v>
      </c>
      <c r="B144" s="125"/>
      <c r="C144" s="385" t="s">
        <v>43</v>
      </c>
      <c r="D144" s="353"/>
      <c r="E144" s="354"/>
      <c r="F144" s="355"/>
      <c r="G144" s="356"/>
      <c r="H144" s="357"/>
      <c r="I144" s="357"/>
      <c r="J144" s="358"/>
      <c r="K144" s="359"/>
      <c r="L144" s="360" t="str">
        <f t="shared" si="65"/>
        <v/>
      </c>
      <c r="M144" s="360" t="str">
        <f t="shared" si="66"/>
        <v/>
      </c>
      <c r="N144" s="360" t="str">
        <f t="shared" si="67"/>
        <v/>
      </c>
      <c r="O144" s="361" t="str">
        <f t="shared" si="68"/>
        <v/>
      </c>
      <c r="P144" s="362" t="str">
        <f t="shared" si="120"/>
        <v/>
      </c>
      <c r="Q144" s="363" t="str">
        <f t="shared" si="69"/>
        <v/>
      </c>
      <c r="R144" s="364" t="str">
        <f t="shared" si="70"/>
        <v/>
      </c>
      <c r="S144" s="362" t="str">
        <f t="shared" si="71"/>
        <v/>
      </c>
      <c r="T144" s="363" t="str">
        <f t="shared" si="72"/>
        <v/>
      </c>
      <c r="U144" s="364" t="str">
        <f t="shared" si="73"/>
        <v/>
      </c>
      <c r="V144" s="362" t="str">
        <f t="shared" si="74"/>
        <v/>
      </c>
      <c r="W144" s="363" t="str">
        <f t="shared" si="75"/>
        <v/>
      </c>
      <c r="X144" s="365">
        <f t="shared" si="76"/>
        <v>0</v>
      </c>
      <c r="Y144" s="365">
        <f t="shared" si="77"/>
        <v>0</v>
      </c>
      <c r="Z144" s="365">
        <f t="shared" si="78"/>
        <v>0</v>
      </c>
      <c r="AA144" s="366">
        <f t="shared" si="79"/>
        <v>0</v>
      </c>
      <c r="AB144" s="367">
        <f t="shared" si="80"/>
        <v>0</v>
      </c>
      <c r="AC144" s="367" t="str">
        <f t="shared" si="81"/>
        <v>Middle Grade Span Group/High</v>
      </c>
      <c r="AD144" s="367" t="str">
        <f t="shared" si="82"/>
        <v/>
      </c>
      <c r="AE144" s="368" t="str">
        <f t="shared" si="83"/>
        <v/>
      </c>
      <c r="AF144" s="368" t="str">
        <f t="shared" si="84"/>
        <v/>
      </c>
      <c r="AG144" s="369" t="str">
        <f t="shared" si="85"/>
        <v/>
      </c>
      <c r="AH144" s="368" t="str">
        <f t="shared" si="86"/>
        <v/>
      </c>
      <c r="AI144" s="368" t="str">
        <f t="shared" si="87"/>
        <v/>
      </c>
      <c r="AJ144" s="369" t="str">
        <f t="shared" si="88"/>
        <v/>
      </c>
      <c r="AK144" s="368" t="str">
        <f t="shared" si="89"/>
        <v/>
      </c>
      <c r="AL144" s="368" t="str">
        <f t="shared" si="90"/>
        <v/>
      </c>
      <c r="AM144" s="369" t="str">
        <f t="shared" si="91"/>
        <v/>
      </c>
      <c r="AN144" s="370" t="str">
        <f t="shared" si="92"/>
        <v/>
      </c>
      <c r="AO144" s="371" t="str">
        <f t="shared" si="93"/>
        <v/>
      </c>
      <c r="AP144" s="368" t="str">
        <f t="shared" si="94"/>
        <v/>
      </c>
      <c r="AQ144" s="369" t="str">
        <f t="shared" si="95"/>
        <v/>
      </c>
      <c r="AR144" s="371" t="str">
        <f t="shared" si="96"/>
        <v/>
      </c>
      <c r="AS144" s="368" t="str">
        <f t="shared" si="97"/>
        <v/>
      </c>
      <c r="AT144" s="369" t="str">
        <f t="shared" si="98"/>
        <v/>
      </c>
      <c r="AU144" s="371" t="str">
        <f t="shared" si="99"/>
        <v/>
      </c>
      <c r="AV144" s="368" t="str">
        <f t="shared" si="100"/>
        <v/>
      </c>
      <c r="AW144" s="369" t="str">
        <f t="shared" si="101"/>
        <v/>
      </c>
      <c r="AX144" s="372"/>
      <c r="AY144" s="369" t="str">
        <f t="shared" si="102"/>
        <v/>
      </c>
      <c r="AZ144" s="369" t="str">
        <f t="shared" si="103"/>
        <v/>
      </c>
      <c r="BA144" s="373" t="str">
        <f t="shared" si="104"/>
        <v/>
      </c>
      <c r="BB144" s="374" t="str">
        <f t="shared" si="105"/>
        <v/>
      </c>
      <c r="BC144" s="375" t="str">
        <f t="shared" si="106"/>
        <v/>
      </c>
      <c r="BD144" s="373" t="str">
        <f t="shared" si="107"/>
        <v/>
      </c>
      <c r="BE144" s="374" t="str">
        <f t="shared" si="108"/>
        <v/>
      </c>
      <c r="BF144" s="375" t="str">
        <f t="shared" si="109"/>
        <v/>
      </c>
      <c r="BG144" s="373" t="str">
        <f t="shared" si="110"/>
        <v/>
      </c>
      <c r="BH144" s="376" t="str">
        <f t="shared" si="111"/>
        <v/>
      </c>
      <c r="BI144" s="377" t="str">
        <f t="shared" si="112"/>
        <v/>
      </c>
      <c r="BJ144" s="377" t="str">
        <f t="shared" si="113"/>
        <v/>
      </c>
      <c r="BK144" s="378" t="str">
        <f t="shared" si="114"/>
        <v/>
      </c>
      <c r="BL144" s="379" t="str">
        <f t="shared" si="121"/>
        <v/>
      </c>
      <c r="BM144" s="380" t="str">
        <f t="shared" si="122"/>
        <v/>
      </c>
      <c r="BN144" s="381" t="str">
        <f t="shared" si="123"/>
        <v/>
      </c>
      <c r="BO144" s="382" t="str">
        <f t="shared" si="124"/>
        <v/>
      </c>
      <c r="BP144" s="380" t="str">
        <f t="shared" si="125"/>
        <v/>
      </c>
      <c r="BQ144" s="381" t="str">
        <f t="shared" si="126"/>
        <v/>
      </c>
      <c r="BR144" s="382" t="str">
        <f t="shared" si="127"/>
        <v/>
      </c>
      <c r="BS144" s="380" t="str">
        <f t="shared" si="128"/>
        <v/>
      </c>
      <c r="BT144" s="363" t="str">
        <f t="shared" si="129"/>
        <v/>
      </c>
      <c r="BU144" s="377" t="str">
        <f t="shared" si="115"/>
        <v/>
      </c>
      <c r="BV144" s="377" t="str">
        <f t="shared" si="116"/>
        <v/>
      </c>
      <c r="BW144" s="377" t="str">
        <f t="shared" si="117"/>
        <v/>
      </c>
      <c r="BX144" s="383" t="str">
        <f t="shared" si="118"/>
        <v/>
      </c>
      <c r="BY144" s="384" t="str">
        <f t="shared" si="119"/>
        <v/>
      </c>
    </row>
    <row r="145" spans="1:77" s="61" customFormat="1" ht="16.2" hidden="1" thickTop="1" x14ac:dyDescent="0.3">
      <c r="A145" s="352">
        <v>124</v>
      </c>
      <c r="B145" s="125"/>
      <c r="C145" s="385" t="s">
        <v>44</v>
      </c>
      <c r="D145" s="353"/>
      <c r="E145" s="354"/>
      <c r="F145" s="355"/>
      <c r="G145" s="356"/>
      <c r="H145" s="357"/>
      <c r="I145" s="357"/>
      <c r="J145" s="358"/>
      <c r="K145" s="359"/>
      <c r="L145" s="360" t="str">
        <f t="shared" si="65"/>
        <v/>
      </c>
      <c r="M145" s="360" t="str">
        <f t="shared" si="66"/>
        <v/>
      </c>
      <c r="N145" s="360" t="str">
        <f t="shared" si="67"/>
        <v/>
      </c>
      <c r="O145" s="361" t="str">
        <f t="shared" si="68"/>
        <v/>
      </c>
      <c r="P145" s="362" t="str">
        <f t="shared" si="120"/>
        <v/>
      </c>
      <c r="Q145" s="363" t="str">
        <f t="shared" si="69"/>
        <v/>
      </c>
      <c r="R145" s="364" t="str">
        <f t="shared" si="70"/>
        <v/>
      </c>
      <c r="S145" s="362" t="str">
        <f t="shared" si="71"/>
        <v/>
      </c>
      <c r="T145" s="363" t="str">
        <f t="shared" si="72"/>
        <v/>
      </c>
      <c r="U145" s="364" t="str">
        <f t="shared" si="73"/>
        <v/>
      </c>
      <c r="V145" s="362" t="str">
        <f t="shared" si="74"/>
        <v/>
      </c>
      <c r="W145" s="363" t="str">
        <f t="shared" si="75"/>
        <v/>
      </c>
      <c r="X145" s="365">
        <f t="shared" si="76"/>
        <v>0</v>
      </c>
      <c r="Y145" s="365">
        <f t="shared" si="77"/>
        <v>0</v>
      </c>
      <c r="Z145" s="365">
        <f t="shared" si="78"/>
        <v>0</v>
      </c>
      <c r="AA145" s="366">
        <f t="shared" si="79"/>
        <v>0</v>
      </c>
      <c r="AB145" s="367">
        <f t="shared" si="80"/>
        <v>0</v>
      </c>
      <c r="AC145" s="367" t="str">
        <f t="shared" si="81"/>
        <v>High Grade Span Group/Low</v>
      </c>
      <c r="AD145" s="367" t="str">
        <f t="shared" si="82"/>
        <v/>
      </c>
      <c r="AE145" s="368" t="str">
        <f t="shared" si="83"/>
        <v/>
      </c>
      <c r="AF145" s="368" t="str">
        <f t="shared" si="84"/>
        <v/>
      </c>
      <c r="AG145" s="369" t="str">
        <f t="shared" si="85"/>
        <v/>
      </c>
      <c r="AH145" s="368" t="str">
        <f t="shared" si="86"/>
        <v/>
      </c>
      <c r="AI145" s="368" t="str">
        <f t="shared" si="87"/>
        <v/>
      </c>
      <c r="AJ145" s="369" t="str">
        <f t="shared" si="88"/>
        <v/>
      </c>
      <c r="AK145" s="368" t="str">
        <f t="shared" si="89"/>
        <v/>
      </c>
      <c r="AL145" s="368" t="str">
        <f t="shared" si="90"/>
        <v/>
      </c>
      <c r="AM145" s="369" t="str">
        <f t="shared" si="91"/>
        <v/>
      </c>
      <c r="AN145" s="370" t="str">
        <f t="shared" si="92"/>
        <v/>
      </c>
      <c r="AO145" s="371" t="str">
        <f t="shared" si="93"/>
        <v/>
      </c>
      <c r="AP145" s="368" t="str">
        <f t="shared" si="94"/>
        <v/>
      </c>
      <c r="AQ145" s="369" t="str">
        <f t="shared" si="95"/>
        <v/>
      </c>
      <c r="AR145" s="371" t="str">
        <f t="shared" si="96"/>
        <v/>
      </c>
      <c r="AS145" s="368" t="str">
        <f t="shared" si="97"/>
        <v/>
      </c>
      <c r="AT145" s="369" t="str">
        <f t="shared" si="98"/>
        <v/>
      </c>
      <c r="AU145" s="371" t="str">
        <f t="shared" si="99"/>
        <v/>
      </c>
      <c r="AV145" s="368" t="str">
        <f t="shared" si="100"/>
        <v/>
      </c>
      <c r="AW145" s="369" t="str">
        <f t="shared" si="101"/>
        <v/>
      </c>
      <c r="AX145" s="372"/>
      <c r="AY145" s="369" t="str">
        <f t="shared" si="102"/>
        <v/>
      </c>
      <c r="AZ145" s="369" t="str">
        <f t="shared" si="103"/>
        <v/>
      </c>
      <c r="BA145" s="373" t="str">
        <f t="shared" si="104"/>
        <v/>
      </c>
      <c r="BB145" s="374" t="str">
        <f t="shared" si="105"/>
        <v/>
      </c>
      <c r="BC145" s="375" t="str">
        <f t="shared" si="106"/>
        <v/>
      </c>
      <c r="BD145" s="373" t="str">
        <f t="shared" si="107"/>
        <v/>
      </c>
      <c r="BE145" s="374" t="str">
        <f t="shared" si="108"/>
        <v/>
      </c>
      <c r="BF145" s="375" t="str">
        <f t="shared" si="109"/>
        <v/>
      </c>
      <c r="BG145" s="373" t="str">
        <f t="shared" si="110"/>
        <v/>
      </c>
      <c r="BH145" s="376" t="str">
        <f t="shared" si="111"/>
        <v/>
      </c>
      <c r="BI145" s="377" t="str">
        <f t="shared" si="112"/>
        <v/>
      </c>
      <c r="BJ145" s="377" t="str">
        <f t="shared" si="113"/>
        <v/>
      </c>
      <c r="BK145" s="378" t="str">
        <f t="shared" si="114"/>
        <v/>
      </c>
      <c r="BL145" s="379" t="str">
        <f t="shared" si="121"/>
        <v/>
      </c>
      <c r="BM145" s="380" t="str">
        <f t="shared" si="122"/>
        <v/>
      </c>
      <c r="BN145" s="381" t="str">
        <f t="shared" si="123"/>
        <v/>
      </c>
      <c r="BO145" s="382" t="str">
        <f t="shared" si="124"/>
        <v/>
      </c>
      <c r="BP145" s="380" t="str">
        <f t="shared" si="125"/>
        <v/>
      </c>
      <c r="BQ145" s="381" t="str">
        <f t="shared" si="126"/>
        <v/>
      </c>
      <c r="BR145" s="382" t="str">
        <f t="shared" si="127"/>
        <v/>
      </c>
      <c r="BS145" s="380" t="str">
        <f t="shared" si="128"/>
        <v/>
      </c>
      <c r="BT145" s="363" t="str">
        <f t="shared" si="129"/>
        <v/>
      </c>
      <c r="BU145" s="377" t="str">
        <f t="shared" si="115"/>
        <v/>
      </c>
      <c r="BV145" s="377" t="str">
        <f t="shared" si="116"/>
        <v/>
      </c>
      <c r="BW145" s="377" t="str">
        <f t="shared" si="117"/>
        <v/>
      </c>
      <c r="BX145" s="383" t="str">
        <f t="shared" si="118"/>
        <v/>
      </c>
      <c r="BY145" s="384" t="str">
        <f t="shared" si="119"/>
        <v/>
      </c>
    </row>
    <row r="146" spans="1:77" s="63" customFormat="1" ht="16.8" hidden="1" thickTop="1" thickBot="1" x14ac:dyDescent="0.35">
      <c r="A146" s="352">
        <v>125</v>
      </c>
      <c r="B146" s="125"/>
      <c r="C146" s="385" t="s">
        <v>45</v>
      </c>
      <c r="D146" s="353"/>
      <c r="E146" s="354"/>
      <c r="F146" s="355"/>
      <c r="G146" s="356"/>
      <c r="H146" s="357"/>
      <c r="I146" s="357"/>
      <c r="J146" s="358"/>
      <c r="K146" s="359"/>
      <c r="L146" s="360" t="str">
        <f t="shared" si="65"/>
        <v/>
      </c>
      <c r="M146" s="360" t="str">
        <f t="shared" si="66"/>
        <v/>
      </c>
      <c r="N146" s="360" t="str">
        <f t="shared" si="67"/>
        <v/>
      </c>
      <c r="O146" s="361" t="str">
        <f t="shared" si="68"/>
        <v/>
      </c>
      <c r="P146" s="362" t="str">
        <f t="shared" si="120"/>
        <v/>
      </c>
      <c r="Q146" s="363" t="str">
        <f t="shared" si="69"/>
        <v/>
      </c>
      <c r="R146" s="364" t="str">
        <f t="shared" si="70"/>
        <v/>
      </c>
      <c r="S146" s="362" t="str">
        <f t="shared" si="71"/>
        <v/>
      </c>
      <c r="T146" s="363" t="str">
        <f t="shared" si="72"/>
        <v/>
      </c>
      <c r="U146" s="364" t="str">
        <f t="shared" si="73"/>
        <v/>
      </c>
      <c r="V146" s="362" t="str">
        <f t="shared" si="74"/>
        <v/>
      </c>
      <c r="W146" s="363" t="str">
        <f t="shared" si="75"/>
        <v/>
      </c>
      <c r="X146" s="365">
        <f t="shared" si="76"/>
        <v>0</v>
      </c>
      <c r="Y146" s="365">
        <f t="shared" si="77"/>
        <v>0</v>
      </c>
      <c r="Z146" s="365">
        <f t="shared" si="78"/>
        <v>0</v>
      </c>
      <c r="AA146" s="366">
        <f t="shared" si="79"/>
        <v>0</v>
      </c>
      <c r="AB146" s="367">
        <f t="shared" si="80"/>
        <v>0</v>
      </c>
      <c r="AC146" s="367" t="str">
        <f t="shared" si="81"/>
        <v>High Grade Span Group/High</v>
      </c>
      <c r="AD146" s="367" t="str">
        <f t="shared" si="82"/>
        <v/>
      </c>
      <c r="AE146" s="368" t="str">
        <f t="shared" si="83"/>
        <v/>
      </c>
      <c r="AF146" s="368" t="str">
        <f t="shared" si="84"/>
        <v/>
      </c>
      <c r="AG146" s="369" t="str">
        <f t="shared" si="85"/>
        <v/>
      </c>
      <c r="AH146" s="368" t="str">
        <f t="shared" si="86"/>
        <v/>
      </c>
      <c r="AI146" s="368" t="str">
        <f t="shared" si="87"/>
        <v/>
      </c>
      <c r="AJ146" s="369" t="str">
        <f t="shared" si="88"/>
        <v/>
      </c>
      <c r="AK146" s="368" t="str">
        <f t="shared" si="89"/>
        <v/>
      </c>
      <c r="AL146" s="368" t="str">
        <f t="shared" si="90"/>
        <v/>
      </c>
      <c r="AM146" s="369" t="str">
        <f t="shared" si="91"/>
        <v/>
      </c>
      <c r="AN146" s="370" t="str">
        <f t="shared" si="92"/>
        <v/>
      </c>
      <c r="AO146" s="371" t="str">
        <f t="shared" si="93"/>
        <v/>
      </c>
      <c r="AP146" s="368" t="str">
        <f t="shared" si="94"/>
        <v/>
      </c>
      <c r="AQ146" s="369" t="str">
        <f t="shared" si="95"/>
        <v/>
      </c>
      <c r="AR146" s="371" t="str">
        <f t="shared" si="96"/>
        <v/>
      </c>
      <c r="AS146" s="368" t="str">
        <f t="shared" si="97"/>
        <v/>
      </c>
      <c r="AT146" s="369" t="str">
        <f t="shared" si="98"/>
        <v/>
      </c>
      <c r="AU146" s="371" t="str">
        <f t="shared" si="99"/>
        <v/>
      </c>
      <c r="AV146" s="368" t="str">
        <f t="shared" si="100"/>
        <v/>
      </c>
      <c r="AW146" s="369" t="str">
        <f t="shared" si="101"/>
        <v/>
      </c>
      <c r="AX146" s="372"/>
      <c r="AY146" s="369" t="str">
        <f t="shared" si="102"/>
        <v/>
      </c>
      <c r="AZ146" s="369" t="str">
        <f t="shared" si="103"/>
        <v/>
      </c>
      <c r="BA146" s="373" t="str">
        <f t="shared" si="104"/>
        <v/>
      </c>
      <c r="BB146" s="374" t="str">
        <f t="shared" si="105"/>
        <v/>
      </c>
      <c r="BC146" s="375" t="str">
        <f t="shared" si="106"/>
        <v/>
      </c>
      <c r="BD146" s="373" t="str">
        <f t="shared" si="107"/>
        <v/>
      </c>
      <c r="BE146" s="374" t="str">
        <f t="shared" si="108"/>
        <v/>
      </c>
      <c r="BF146" s="375" t="str">
        <f t="shared" si="109"/>
        <v/>
      </c>
      <c r="BG146" s="373" t="str">
        <f t="shared" si="110"/>
        <v/>
      </c>
      <c r="BH146" s="376" t="str">
        <f t="shared" si="111"/>
        <v/>
      </c>
      <c r="BI146" s="377" t="str">
        <f t="shared" si="112"/>
        <v/>
      </c>
      <c r="BJ146" s="377" t="str">
        <f t="shared" si="113"/>
        <v/>
      </c>
      <c r="BK146" s="378" t="str">
        <f t="shared" si="114"/>
        <v/>
      </c>
      <c r="BL146" s="379" t="str">
        <f t="shared" si="121"/>
        <v/>
      </c>
      <c r="BM146" s="380" t="str">
        <f t="shared" si="122"/>
        <v/>
      </c>
      <c r="BN146" s="381" t="str">
        <f t="shared" si="123"/>
        <v/>
      </c>
      <c r="BO146" s="382" t="str">
        <f t="shared" si="124"/>
        <v/>
      </c>
      <c r="BP146" s="380" t="str">
        <f t="shared" si="125"/>
        <v/>
      </c>
      <c r="BQ146" s="381" t="str">
        <f t="shared" si="126"/>
        <v/>
      </c>
      <c r="BR146" s="382" t="str">
        <f t="shared" si="127"/>
        <v/>
      </c>
      <c r="BS146" s="380" t="str">
        <f t="shared" si="128"/>
        <v/>
      </c>
      <c r="BT146" s="363" t="str">
        <f t="shared" si="129"/>
        <v/>
      </c>
      <c r="BU146" s="377" t="str">
        <f t="shared" si="115"/>
        <v/>
      </c>
      <c r="BV146" s="377" t="str">
        <f t="shared" si="116"/>
        <v/>
      </c>
      <c r="BW146" s="377" t="str">
        <f t="shared" si="117"/>
        <v/>
      </c>
      <c r="BX146" s="383" t="str">
        <f t="shared" si="118"/>
        <v/>
      </c>
      <c r="BY146" s="38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86"/>
      <c r="AF147" s="387"/>
      <c r="AG147" s="388"/>
      <c r="AH147" s="386"/>
      <c r="AI147" s="387">
        <f>SUM(AI22:AI32)</f>
        <v>0</v>
      </c>
      <c r="AJ147" s="388" t="str">
        <f>IF(AI147="","",IF(AI147&gt;=$CA$12,"Yes",IF(AI147&lt;#REF!,"NC")))</f>
        <v>Yes</v>
      </c>
      <c r="AK147" s="386"/>
      <c r="AL147" s="389"/>
      <c r="AM147" s="388"/>
      <c r="AN147" s="390"/>
      <c r="AO147" s="386"/>
      <c r="AP147" s="391"/>
      <c r="AQ147" s="388"/>
      <c r="AR147" s="386"/>
      <c r="AS147" s="387"/>
      <c r="AT147" s="388"/>
      <c r="AU147" s="386"/>
      <c r="AV147" s="389"/>
      <c r="AW147" s="388"/>
      <c r="AX147" s="392"/>
      <c r="AY147" s="386"/>
      <c r="AZ147" s="386"/>
      <c r="BA147" s="388"/>
      <c r="BB147" s="386"/>
      <c r="BC147" s="386"/>
      <c r="BD147" s="388"/>
      <c r="BE147" s="386"/>
      <c r="BF147" s="386"/>
      <c r="BG147" s="388"/>
      <c r="BH147" s="393"/>
      <c r="BI147" s="394"/>
      <c r="BJ147" s="394"/>
      <c r="BK147" s="395"/>
      <c r="BL147" s="386"/>
      <c r="BM147" s="386"/>
      <c r="BN147" s="388"/>
      <c r="BO147" s="386"/>
      <c r="BP147" s="386"/>
      <c r="BQ147" s="388"/>
      <c r="BR147" s="386"/>
      <c r="BS147" s="386"/>
      <c r="BT147" s="388"/>
      <c r="BU147" s="394"/>
      <c r="BV147" s="394"/>
      <c r="BW147" s="394"/>
      <c r="BX147" s="394"/>
      <c r="BY147" s="39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password="DC65" sheet="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Y19:Y20"/>
    <mergeCell ref="Z19:Z20"/>
    <mergeCell ref="AA19:AA20"/>
    <mergeCell ref="AB19:AB20"/>
    <mergeCell ref="AC19:AC20"/>
    <mergeCell ref="AD19:AD20"/>
    <mergeCell ref="AE19:AG19"/>
    <mergeCell ref="BL19:BN19"/>
    <mergeCell ref="BO19:BQ19"/>
    <mergeCell ref="BR19:BT19"/>
    <mergeCell ref="C21:D21"/>
    <mergeCell ref="AH19:AJ19"/>
    <mergeCell ref="AK19:AM19"/>
    <mergeCell ref="AO19:AQ19"/>
    <mergeCell ref="AR19:AT19"/>
    <mergeCell ref="AU19:AW19"/>
    <mergeCell ref="BH19:BK19"/>
  </mergeCells>
  <conditionalFormatting sqref="R22:R146 U22:U146 BB22:BB146 BE22:BE146 BR22:BR146 BO22:BO146">
    <cfRule type="cellIs" dxfId="28" priority="27" stopIfTrue="1" operator="between">
      <formula>$R$18</formula>
      <formula>$T$18</formula>
    </cfRule>
    <cfRule type="cellIs" dxfId="27" priority="28" stopIfTrue="1" operator="equal">
      <formula>"""yes"""</formula>
    </cfRule>
    <cfRule type="cellIs" dxfId="26" priority="29" stopIfTrue="1" operator="equal">
      <formula>"NC"</formula>
    </cfRule>
  </conditionalFormatting>
  <conditionalFormatting sqref="S22:S146 P22:P146 V22:V146 BC22:BC146 BF22:BF146 BP22:BP146 BM22:BM146 BS22:BS146">
    <cfRule type="cellIs" dxfId="25" priority="26" stopIfTrue="1" operator="equal">
      <formula>"""NC"""</formula>
    </cfRule>
  </conditionalFormatting>
  <conditionalFormatting sqref="O22:O146 BL22:BL146">
    <cfRule type="cellIs" dxfId="24" priority="25" stopIfTrue="1" operator="equal">
      <formula>"NC"</formula>
    </cfRule>
  </conditionalFormatting>
  <conditionalFormatting sqref="L22:N146">
    <cfRule type="cellIs" dxfId="23" priority="24" stopIfTrue="1" operator="equal">
      <formula>"NC"</formula>
    </cfRule>
  </conditionalFormatting>
  <conditionalFormatting sqref="BU22:BW146">
    <cfRule type="cellIs" dxfId="22" priority="23" stopIfTrue="1" operator="equal">
      <formula>"NC"</formula>
    </cfRule>
  </conditionalFormatting>
  <conditionalFormatting sqref="BH22:BH146">
    <cfRule type="cellIs" dxfId="21" priority="21" stopIfTrue="1" operator="greaterThan">
      <formula>$F$16</formula>
    </cfRule>
    <cfRule type="cellIs" dxfId="20" priority="22" stopIfTrue="1" operator="lessThan">
      <formula>$F$16</formula>
    </cfRule>
  </conditionalFormatting>
  <conditionalFormatting sqref="AN22:AN146">
    <cfRule type="cellIs" dxfId="19" priority="19" stopIfTrue="1" operator="equal">
      <formula>"above"</formula>
    </cfRule>
    <cfRule type="cellIs" dxfId="18" priority="20" stopIfTrue="1" operator="equal">
      <formula>"below"</formula>
    </cfRule>
  </conditionalFormatting>
  <conditionalFormatting sqref="BY22:BY146">
    <cfRule type="cellIs" dxfId="17" priority="17" stopIfTrue="1" operator="equal">
      <formula>$BX$16</formula>
    </cfRule>
    <cfRule type="cellIs" dxfId="16" priority="18" stopIfTrue="1" operator="equal">
      <formula>$BX$15</formula>
    </cfRule>
  </conditionalFormatting>
  <conditionalFormatting sqref="BX22:BX146">
    <cfRule type="cellIs" dxfId="15" priority="16" stopIfTrue="1" operator="greaterThan">
      <formula>0</formula>
    </cfRule>
  </conditionalFormatting>
  <conditionalFormatting sqref="T22:T146">
    <cfRule type="cellIs" dxfId="14" priority="14" stopIfTrue="1" operator="between">
      <formula>0.1</formula>
      <formula>0.9</formula>
    </cfRule>
    <cfRule type="cellIs" dxfId="13" priority="15" stopIfTrue="1" operator="between">
      <formula>1.100001</formula>
      <formula>5</formula>
    </cfRule>
  </conditionalFormatting>
  <conditionalFormatting sqref="Q22:Q146 W22:W146 BA22:BA146 BD22:BD146 BG22:BG146 BQ22:BQ146 BT22:BT146 BN22:BN146">
    <cfRule type="cellIs" dxfId="12" priority="12" stopIfTrue="1" operator="between">
      <formula>0.1</formula>
      <formula>0.9</formula>
    </cfRule>
    <cfRule type="cellIs" dxfId="11" priority="13" stopIfTrue="1" operator="between">
      <formula>1.1000001</formula>
      <formula>5</formula>
    </cfRule>
  </conditionalFormatting>
  <conditionalFormatting sqref="BI22:BK146">
    <cfRule type="cellIs" dxfId="10" priority="11" stopIfTrue="1" operator="equal">
      <formula>"NC"</formula>
    </cfRule>
  </conditionalFormatting>
  <conditionalFormatting sqref="C9 I9 K9">
    <cfRule type="cellIs" dxfId="9" priority="10" stopIfTrue="1" operator="equal">
      <formula>0</formula>
    </cfRule>
  </conditionalFormatting>
  <conditionalFormatting sqref="E9">
    <cfRule type="cellIs" dxfId="8" priority="4" stopIfTrue="1" operator="equal">
      <formula>0</formula>
    </cfRule>
  </conditionalFormatting>
  <conditionalFormatting sqref="C5:D5 J5">
    <cfRule type="cellIs" dxfId="7" priority="9" stopIfTrue="1" operator="equal">
      <formula>0</formula>
    </cfRule>
  </conditionalFormatting>
  <conditionalFormatting sqref="C5:D5 J5 C9 I9">
    <cfRule type="cellIs" dxfId="6" priority="8" stopIfTrue="1" operator="equal">
      <formula>0</formula>
    </cfRule>
  </conditionalFormatting>
  <conditionalFormatting sqref="BK9:BL9">
    <cfRule type="cellIs" dxfId="5" priority="7" stopIfTrue="1" operator="equal">
      <formula>0</formula>
    </cfRule>
  </conditionalFormatting>
  <conditionalFormatting sqref="E9">
    <cfRule type="cellIs" dxfId="4" priority="3" stopIfTrue="1" operator="equal">
      <formula>0</formula>
    </cfRule>
  </conditionalFormatting>
  <conditionalFormatting sqref="BI9">
    <cfRule type="cellIs" dxfId="3" priority="6" stopIfTrue="1" operator="equal">
      <formula>0</formula>
    </cfRule>
  </conditionalFormatting>
  <conditionalFormatting sqref="BI9">
    <cfRule type="cellIs" dxfId="2" priority="5" stopIfTrue="1" operator="equal">
      <formula>0</formula>
    </cfRule>
  </conditionalFormatting>
  <conditionalFormatting sqref="F9">
    <cfRule type="cellIs" dxfId="1" priority="2" stopIfTrue="1" operator="equal">
      <formula>0</formula>
    </cfRule>
  </conditionalFormatting>
  <conditionalFormatting sqref="F9">
    <cfRule type="cellIs" dxfId="0" priority="1" stopIfTrue="1" operator="equal">
      <formula>0</formula>
    </cfRule>
  </conditionalFormatting>
  <dataValidations count="6">
    <dataValidation type="custom" allowBlank="1" showInputMessage="1" showErrorMessage="1" errorTitle="Enter a Y" error="All Campuses must be Title I or Skipped" sqref="D22:D137">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dataValidation type="textLength" allowBlank="1" showInputMessage="1" showErrorMessage="1" error="Please enter three-digit campus number" sqref="B22:B137">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tabSelected="1" zoomScale="50" zoomScaleNormal="50" zoomScaleSheetLayoutView="80" workbookViewId="0">
      <pane xSplit="11" ySplit="22" topLeftCell="L23" activePane="bottomRight" state="frozen"/>
      <selection activeCell="D27" sqref="D27"/>
      <selection pane="topRight" activeCell="D27" sqref="D27"/>
      <selection pane="bottomLeft" activeCell="D27" sqref="D27"/>
      <selection pane="bottomRight" activeCell="D5" sqref="D5:F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182"/>
      <c r="C4" s="179"/>
      <c r="D4" s="179"/>
      <c r="E4" s="179"/>
      <c r="F4" s="179"/>
      <c r="G4" s="179"/>
      <c r="H4" s="183"/>
      <c r="I4" s="183"/>
      <c r="J4" s="179"/>
      <c r="K4" s="179"/>
      <c r="L4" s="702"/>
      <c r="M4" s="176"/>
      <c r="N4" s="176"/>
      <c r="O4" s="176"/>
      <c r="P4" s="176"/>
      <c r="Q4" s="176"/>
      <c r="R4" s="176"/>
      <c r="S4" s="176"/>
      <c r="T4" s="176"/>
      <c r="U4" s="176"/>
      <c r="V4" s="176"/>
      <c r="W4" s="177"/>
    </row>
    <row r="5" spans="1:256" ht="26.25" customHeight="1" thickBot="1" x14ac:dyDescent="0.3">
      <c r="B5" s="857" t="s">
        <v>53</v>
      </c>
      <c r="C5" s="858"/>
      <c r="D5" s="859"/>
      <c r="E5" s="860"/>
      <c r="F5" s="861"/>
      <c r="G5" s="862" t="s">
        <v>52</v>
      </c>
      <c r="H5" s="863"/>
      <c r="I5" s="864"/>
      <c r="J5" s="586"/>
      <c r="K5" s="252"/>
      <c r="L5" s="703" t="s">
        <v>55</v>
      </c>
      <c r="M5" s="830"/>
      <c r="N5" s="831"/>
      <c r="O5" s="831"/>
      <c r="P5" s="831"/>
      <c r="Q5" s="832"/>
      <c r="R5" s="618" t="s">
        <v>56</v>
      </c>
      <c r="S5" s="865"/>
      <c r="T5" s="866"/>
      <c r="U5" s="618" t="s">
        <v>57</v>
      </c>
      <c r="V5" s="587"/>
      <c r="W5" s="178"/>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177"/>
    </row>
    <row r="7" spans="1:256" ht="26.25" customHeight="1" thickBot="1" x14ac:dyDescent="0.3">
      <c r="B7" s="488"/>
      <c r="C7" s="489"/>
      <c r="D7" s="489"/>
      <c r="E7" s="489"/>
      <c r="F7" s="489"/>
      <c r="G7" s="489"/>
      <c r="H7" s="489"/>
      <c r="I7" s="489"/>
      <c r="J7" s="489"/>
      <c r="K7" s="489"/>
      <c r="L7" s="705" t="s">
        <v>178</v>
      </c>
      <c r="M7" s="830"/>
      <c r="N7" s="831"/>
      <c r="O7" s="831"/>
      <c r="P7" s="831"/>
      <c r="Q7" s="832"/>
      <c r="R7" s="590" t="s">
        <v>58</v>
      </c>
      <c r="S7" s="827"/>
      <c r="T7" s="828"/>
      <c r="U7" s="828"/>
      <c r="V7" s="829"/>
      <c r="W7" s="177"/>
    </row>
    <row r="8" spans="1:256" ht="9.9" customHeight="1" thickBot="1" x14ac:dyDescent="0.3">
      <c r="B8" s="188"/>
      <c r="C8" s="189"/>
      <c r="D8" s="189"/>
      <c r="E8" s="189"/>
      <c r="F8" s="189"/>
      <c r="G8" s="189"/>
      <c r="H8" s="189"/>
      <c r="I8" s="189"/>
      <c r="J8" s="189"/>
      <c r="K8" s="189"/>
      <c r="L8" s="190"/>
      <c r="M8" s="190"/>
      <c r="N8" s="190"/>
      <c r="O8" s="190"/>
      <c r="P8" s="190"/>
      <c r="Q8" s="190"/>
      <c r="R8" s="190"/>
      <c r="S8" s="190"/>
      <c r="T8" s="190"/>
      <c r="U8" s="190"/>
      <c r="V8" s="190"/>
      <c r="W8" s="191"/>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582"/>
      <c r="E11" s="582"/>
      <c r="F11" s="582"/>
      <c r="G11" s="582"/>
      <c r="H11" s="58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t="s">
        <v>45</v>
      </c>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796"/>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str">
        <f>IF( $J$5="","",AVERAGE(P23:P246))</f>
        <v/>
      </c>
      <c r="Q22" s="742"/>
      <c r="R22" s="743"/>
      <c r="S22" s="743" t="str">
        <f>IF($J$5="","",AVERAGE(S23:S246))</f>
        <v/>
      </c>
      <c r="T22" s="742"/>
      <c r="U22" s="743"/>
      <c r="V22" s="430" t="str">
        <f>IF($J$5="","",AVERAGE(V23:V246))</f>
        <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0"/>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1"/>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1"/>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1"/>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1"/>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1"/>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1"/>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1"/>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1"/>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1"/>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1"/>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1"/>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1"/>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1"/>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1"/>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1"/>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1"/>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1"/>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1"/>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1"/>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1"/>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1"/>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1"/>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1"/>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1"/>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1"/>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1"/>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1"/>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1"/>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1"/>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1"/>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1"/>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1"/>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1"/>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1"/>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1"/>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1"/>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1"/>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1"/>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1"/>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1"/>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1"/>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1"/>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1"/>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1"/>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2"/>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2"/>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2"/>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2"/>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2"/>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2"/>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2"/>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2"/>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2"/>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2"/>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2"/>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2"/>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2"/>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2"/>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2"/>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2"/>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2"/>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2"/>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2"/>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2"/>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2"/>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2"/>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2"/>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2"/>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2"/>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2"/>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2"/>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2"/>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2"/>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2"/>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2"/>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2"/>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2"/>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2"/>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2"/>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2"/>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2"/>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2"/>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2"/>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2"/>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2"/>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2"/>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2"/>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2"/>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2"/>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2"/>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2"/>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2"/>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2"/>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2"/>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2"/>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2"/>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2"/>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2"/>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2"/>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2"/>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2"/>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2"/>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2"/>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2"/>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2"/>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2"/>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2"/>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2"/>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2"/>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2"/>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2"/>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2"/>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2"/>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2"/>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2"/>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2"/>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3"/>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3"/>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3"/>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3"/>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3"/>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3"/>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3"/>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3"/>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3"/>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3"/>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3"/>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3"/>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3"/>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3"/>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3"/>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3"/>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3"/>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3"/>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3"/>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3"/>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3"/>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3"/>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3"/>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3"/>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3"/>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3"/>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3"/>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3"/>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3"/>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3"/>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3"/>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3"/>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3"/>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3"/>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3"/>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3"/>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3"/>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3"/>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3"/>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3"/>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3"/>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3"/>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3"/>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3"/>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3"/>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3"/>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3"/>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3"/>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3"/>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3"/>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3"/>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3"/>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3"/>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3"/>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3"/>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3"/>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3"/>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3"/>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3"/>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3"/>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3"/>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3"/>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3"/>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3"/>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3"/>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3"/>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3"/>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3"/>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3"/>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3"/>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3"/>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3"/>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3"/>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3"/>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3"/>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3"/>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3"/>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3"/>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3"/>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3"/>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3"/>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3"/>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3"/>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3"/>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3"/>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3"/>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3"/>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3"/>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3"/>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3"/>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3"/>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3"/>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3"/>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3"/>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3"/>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3"/>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3"/>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4"/>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F13:I13"/>
    <mergeCell ref="J13:K13"/>
    <mergeCell ref="B1:W1"/>
    <mergeCell ref="B3:K3"/>
    <mergeCell ref="L3:W3"/>
    <mergeCell ref="B5:C5"/>
    <mergeCell ref="D5:F5"/>
    <mergeCell ref="G5:I5"/>
    <mergeCell ref="M5:Q5"/>
    <mergeCell ref="S5:T5"/>
    <mergeCell ref="S7:V7"/>
    <mergeCell ref="M7:Q7"/>
    <mergeCell ref="F14:I14"/>
    <mergeCell ref="J14:K14"/>
    <mergeCell ref="F15:I15"/>
    <mergeCell ref="J15:K15"/>
    <mergeCell ref="J10:K10"/>
    <mergeCell ref="J11:K11"/>
    <mergeCell ref="F12:I12"/>
    <mergeCell ref="J12:K12"/>
    <mergeCell ref="F16:F17"/>
    <mergeCell ref="G16:G18"/>
    <mergeCell ref="H16:H18"/>
    <mergeCell ref="I16:I18"/>
    <mergeCell ref="J16:J18"/>
    <mergeCell ref="K16:N17"/>
    <mergeCell ref="X16:X17"/>
    <mergeCell ref="Y16:Y17"/>
    <mergeCell ref="Z16:Z17"/>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 ref="O20:Q20"/>
    <mergeCell ref="R20:T20"/>
    <mergeCell ref="U20:W20"/>
  </mergeCells>
  <conditionalFormatting sqref="L23:N23 L219:N246">
    <cfRule type="cellIs" dxfId="626" priority="50" stopIfTrue="1" operator="equal">
      <formula>"NC"</formula>
    </cfRule>
  </conditionalFormatting>
  <conditionalFormatting sqref="L23:N23 L219:N246">
    <cfRule type="expression" dxfId="625" priority="49">
      <formula>$A$22=0</formula>
    </cfRule>
  </conditionalFormatting>
  <conditionalFormatting sqref="L24:N215">
    <cfRule type="cellIs" dxfId="624" priority="48" stopIfTrue="1" operator="equal">
      <formula>"NC"</formula>
    </cfRule>
  </conditionalFormatting>
  <conditionalFormatting sqref="L24:N215">
    <cfRule type="expression" dxfId="623" priority="47">
      <formula>$A$22=0</formula>
    </cfRule>
  </conditionalFormatting>
  <conditionalFormatting sqref="U23:U215 U219:U246 R219:R246">
    <cfRule type="cellIs" dxfId="622" priority="38" stopIfTrue="1" operator="between">
      <formula>$R$17</formula>
      <formula>$T$17</formula>
    </cfRule>
    <cfRule type="cellIs" dxfId="621" priority="39" stopIfTrue="1" operator="equal">
      <formula>"""yes"""</formula>
    </cfRule>
    <cfRule type="cellIs" dxfId="620" priority="40" stopIfTrue="1" operator="equal">
      <formula>"NC"</formula>
    </cfRule>
  </conditionalFormatting>
  <conditionalFormatting sqref="V219:V246 P219:P246 S219:S246">
    <cfRule type="cellIs" dxfId="619" priority="41" stopIfTrue="1" operator="equal">
      <formula>"""NC"""</formula>
    </cfRule>
  </conditionalFormatting>
  <conditionalFormatting sqref="O219:O246">
    <cfRule type="cellIs" dxfId="618" priority="42" stopIfTrue="1" operator="equal">
      <formula>"NC"</formula>
    </cfRule>
  </conditionalFormatting>
  <conditionalFormatting sqref="T219:T246">
    <cfRule type="cellIs" dxfId="617" priority="43" stopIfTrue="1" operator="between">
      <formula>0.1</formula>
      <formula>0.9</formula>
    </cfRule>
    <cfRule type="cellIs" dxfId="616" priority="44" stopIfTrue="1" operator="between">
      <formula>1.100001</formula>
      <formula>5</formula>
    </cfRule>
  </conditionalFormatting>
  <conditionalFormatting sqref="W219:W246 Q219:Q246">
    <cfRule type="cellIs" dxfId="615" priority="45" stopIfTrue="1" operator="between">
      <formula>0.1</formula>
      <formula>0.9</formula>
    </cfRule>
    <cfRule type="cellIs" dxfId="614" priority="46" stopIfTrue="1" operator="between">
      <formula>1.1000001</formula>
      <formula>5</formula>
    </cfRule>
  </conditionalFormatting>
  <conditionalFormatting sqref="O219:W246">
    <cfRule type="expression" dxfId="613" priority="37">
      <formula>$A$22&gt;0</formula>
    </cfRule>
  </conditionalFormatting>
  <conditionalFormatting sqref="R23">
    <cfRule type="cellIs" dxfId="612" priority="28" stopIfTrue="1" operator="between">
      <formula>$R$17</formula>
      <formula>$T$17</formula>
    </cfRule>
    <cfRule type="cellIs" dxfId="611" priority="29" stopIfTrue="1" operator="equal">
      <formula>"""yes"""</formula>
    </cfRule>
    <cfRule type="cellIs" dxfId="610" priority="30" stopIfTrue="1" operator="equal">
      <formula>"NC"</formula>
    </cfRule>
  </conditionalFormatting>
  <conditionalFormatting sqref="S23 P23 V23">
    <cfRule type="cellIs" dxfId="609" priority="31" stopIfTrue="1" operator="equal">
      <formula>"""NC"""</formula>
    </cfRule>
  </conditionalFormatting>
  <conditionalFormatting sqref="O23">
    <cfRule type="cellIs" dxfId="608" priority="32" stopIfTrue="1" operator="equal">
      <formula>"NC"</formula>
    </cfRule>
  </conditionalFormatting>
  <conditionalFormatting sqref="T23">
    <cfRule type="cellIs" dxfId="607" priority="33" stopIfTrue="1" operator="between">
      <formula>0.1</formula>
      <formula>0.9</formula>
    </cfRule>
    <cfRule type="cellIs" dxfId="606" priority="34" stopIfTrue="1" operator="between">
      <formula>1.100001</formula>
      <formula>5</formula>
    </cfRule>
  </conditionalFormatting>
  <conditionalFormatting sqref="Q23 W23">
    <cfRule type="cellIs" dxfId="605" priority="35" stopIfTrue="1" operator="between">
      <formula>0.1</formula>
      <formula>0.9</formula>
    </cfRule>
    <cfRule type="cellIs" dxfId="604" priority="36" stopIfTrue="1" operator="between">
      <formula>1.1000001</formula>
      <formula>5</formula>
    </cfRule>
  </conditionalFormatting>
  <conditionalFormatting sqref="O23:W23">
    <cfRule type="expression" dxfId="603" priority="27">
      <formula>$A$22&gt;0</formula>
    </cfRule>
  </conditionalFormatting>
  <conditionalFormatting sqref="R24:R215">
    <cfRule type="cellIs" dxfId="602" priority="18" stopIfTrue="1" operator="between">
      <formula>$R$17</formula>
      <formula>$T$17</formula>
    </cfRule>
    <cfRule type="cellIs" dxfId="601" priority="19" stopIfTrue="1" operator="equal">
      <formula>"""yes"""</formula>
    </cfRule>
    <cfRule type="cellIs" dxfId="600" priority="20" stopIfTrue="1" operator="equal">
      <formula>"NC"</formula>
    </cfRule>
  </conditionalFormatting>
  <conditionalFormatting sqref="S24:S215 P24:P215 V24:V215">
    <cfRule type="cellIs" dxfId="599" priority="21" stopIfTrue="1" operator="equal">
      <formula>"""NC"""</formula>
    </cfRule>
  </conditionalFormatting>
  <conditionalFormatting sqref="O24:O215">
    <cfRule type="cellIs" dxfId="598" priority="22" stopIfTrue="1" operator="equal">
      <formula>"NC"</formula>
    </cfRule>
  </conditionalFormatting>
  <conditionalFormatting sqref="T24:T215">
    <cfRule type="cellIs" dxfId="597" priority="23" stopIfTrue="1" operator="between">
      <formula>0.1</formula>
      <formula>0.9</formula>
    </cfRule>
    <cfRule type="cellIs" dxfId="596" priority="24" stopIfTrue="1" operator="between">
      <formula>1.100001</formula>
      <formula>5</formula>
    </cfRule>
  </conditionalFormatting>
  <conditionalFormatting sqref="Q24:Q215 W24:W215">
    <cfRule type="cellIs" dxfId="595" priority="25" stopIfTrue="1" operator="between">
      <formula>0.1</formula>
      <formula>0.9</formula>
    </cfRule>
    <cfRule type="cellIs" dxfId="594" priority="26" stopIfTrue="1" operator="between">
      <formula>1.1000001</formula>
      <formula>5</formula>
    </cfRule>
  </conditionalFormatting>
  <conditionalFormatting sqref="O24:W215">
    <cfRule type="expression" dxfId="593" priority="17">
      <formula>$A$22&gt;0</formula>
    </cfRule>
  </conditionalFormatting>
  <conditionalFormatting sqref="L216:N218">
    <cfRule type="cellIs" dxfId="592" priority="16" stopIfTrue="1" operator="equal">
      <formula>"NC"</formula>
    </cfRule>
  </conditionalFormatting>
  <conditionalFormatting sqref="L216:N218">
    <cfRule type="expression" dxfId="591" priority="15">
      <formula>$A$22=0</formula>
    </cfRule>
  </conditionalFormatting>
  <conditionalFormatting sqref="U216:U218">
    <cfRule type="cellIs" dxfId="590" priority="12" stopIfTrue="1" operator="between">
      <formula>$R$17</formula>
      <formula>$T$17</formula>
    </cfRule>
    <cfRule type="cellIs" dxfId="589" priority="13" stopIfTrue="1" operator="equal">
      <formula>"""yes"""</formula>
    </cfRule>
    <cfRule type="cellIs" dxfId="588" priority="14" stopIfTrue="1" operator="equal">
      <formula>"NC"</formula>
    </cfRule>
  </conditionalFormatting>
  <conditionalFormatting sqref="R216:R218">
    <cfRule type="cellIs" dxfId="587" priority="3" stopIfTrue="1" operator="between">
      <formula>$R$17</formula>
      <formula>$T$17</formula>
    </cfRule>
    <cfRule type="cellIs" dxfId="586" priority="4" stopIfTrue="1" operator="equal">
      <formula>"""yes"""</formula>
    </cfRule>
    <cfRule type="cellIs" dxfId="585" priority="5" stopIfTrue="1" operator="equal">
      <formula>"NC"</formula>
    </cfRule>
  </conditionalFormatting>
  <conditionalFormatting sqref="V216:V218 P216:P218 S216:S218">
    <cfRule type="cellIs" dxfId="584" priority="6" stopIfTrue="1" operator="equal">
      <formula>"""NC"""</formula>
    </cfRule>
  </conditionalFormatting>
  <conditionalFormatting sqref="O216:O218">
    <cfRule type="cellIs" dxfId="583" priority="7" stopIfTrue="1" operator="equal">
      <formula>"NC"</formula>
    </cfRule>
  </conditionalFormatting>
  <conditionalFormatting sqref="T216:T218">
    <cfRule type="cellIs" dxfId="582" priority="8" stopIfTrue="1" operator="between">
      <formula>0.1</formula>
      <formula>0.9</formula>
    </cfRule>
    <cfRule type="cellIs" dxfId="581" priority="9" stopIfTrue="1" operator="between">
      <formula>1.100001</formula>
      <formula>5</formula>
    </cfRule>
  </conditionalFormatting>
  <conditionalFormatting sqref="W216:W218 Q216:Q218">
    <cfRule type="cellIs" dxfId="580" priority="10" stopIfTrue="1" operator="between">
      <formula>0.1</formula>
      <formula>0.9</formula>
    </cfRule>
    <cfRule type="cellIs" dxfId="579" priority="11" stopIfTrue="1" operator="between">
      <formula>1.1000001</formula>
      <formula>5</formula>
    </cfRule>
  </conditionalFormatting>
  <conditionalFormatting sqref="O216:W218">
    <cfRule type="expression" dxfId="578" priority="2">
      <formula>$A$22&gt;0</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formula1>6</formula1>
      <formula2>6</formula2>
    </dataValidation>
    <dataValidation allowBlank="1" showInputMessage="1" showErrorMessage="1" promptTitle="Campus Number Format" prompt="The number entered in this column should be the campus three digital number (i.e. Campus 101)" sqref="C20:C21"/>
    <dataValidation type="whole" allowBlank="1" showInputMessage="1" showErrorMessage="1" sqref="G23:I44">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whole" allowBlank="1" showInputMessage="1" showErrorMessage="1" sqref="G45:I237">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590"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588"/>
      <c r="E11" s="588"/>
      <c r="F11" s="588"/>
      <c r="G11" s="588"/>
      <c r="H11" s="588"/>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577" priority="50" stopIfTrue="1" operator="equal">
      <formula>"NC"</formula>
    </cfRule>
  </conditionalFormatting>
  <conditionalFormatting sqref="L23:N23 L219:N246">
    <cfRule type="expression" dxfId="576" priority="49">
      <formula>$A$22=0</formula>
    </cfRule>
  </conditionalFormatting>
  <conditionalFormatting sqref="L24:N215">
    <cfRule type="cellIs" dxfId="575" priority="48" stopIfTrue="1" operator="equal">
      <formula>"NC"</formula>
    </cfRule>
  </conditionalFormatting>
  <conditionalFormatting sqref="L24:N215">
    <cfRule type="expression" dxfId="574" priority="47">
      <formula>$A$22=0</formula>
    </cfRule>
  </conditionalFormatting>
  <conditionalFormatting sqref="U23:U215 U219:U246 R219:R246">
    <cfRule type="cellIs" dxfId="573" priority="38" stopIfTrue="1" operator="between">
      <formula>$R$17</formula>
      <formula>$T$17</formula>
    </cfRule>
    <cfRule type="cellIs" dxfId="572" priority="39" stopIfTrue="1" operator="equal">
      <formula>"""yes"""</formula>
    </cfRule>
    <cfRule type="cellIs" dxfId="571" priority="40" stopIfTrue="1" operator="equal">
      <formula>"NC"</formula>
    </cfRule>
  </conditionalFormatting>
  <conditionalFormatting sqref="V219:V246 P219:P246 S219:S246">
    <cfRule type="cellIs" dxfId="570" priority="41" stopIfTrue="1" operator="equal">
      <formula>"""NC"""</formula>
    </cfRule>
  </conditionalFormatting>
  <conditionalFormatting sqref="O219:O246">
    <cfRule type="cellIs" dxfId="569" priority="42" stopIfTrue="1" operator="equal">
      <formula>"NC"</formula>
    </cfRule>
  </conditionalFormatting>
  <conditionalFormatting sqref="T219:T246">
    <cfRule type="cellIs" dxfId="568" priority="43" stopIfTrue="1" operator="between">
      <formula>0.1</formula>
      <formula>0.9</formula>
    </cfRule>
    <cfRule type="cellIs" dxfId="567" priority="44" stopIfTrue="1" operator="between">
      <formula>1.100001</formula>
      <formula>5</formula>
    </cfRule>
  </conditionalFormatting>
  <conditionalFormatting sqref="W219:W246 Q219:Q246">
    <cfRule type="cellIs" dxfId="566" priority="45" stopIfTrue="1" operator="between">
      <formula>0.1</formula>
      <formula>0.9</formula>
    </cfRule>
    <cfRule type="cellIs" dxfId="565" priority="46" stopIfTrue="1" operator="between">
      <formula>1.1000001</formula>
      <formula>5</formula>
    </cfRule>
  </conditionalFormatting>
  <conditionalFormatting sqref="O219:W246">
    <cfRule type="expression" dxfId="564" priority="37">
      <formula>$A$22&gt;0</formula>
    </cfRule>
  </conditionalFormatting>
  <conditionalFormatting sqref="R23">
    <cfRule type="cellIs" dxfId="563" priority="28" stopIfTrue="1" operator="between">
      <formula>$R$17</formula>
      <formula>$T$17</formula>
    </cfRule>
    <cfRule type="cellIs" dxfId="562" priority="29" stopIfTrue="1" operator="equal">
      <formula>"""yes"""</formula>
    </cfRule>
    <cfRule type="cellIs" dxfId="561" priority="30" stopIfTrue="1" operator="equal">
      <formula>"NC"</formula>
    </cfRule>
  </conditionalFormatting>
  <conditionalFormatting sqref="S23 P23 V23">
    <cfRule type="cellIs" dxfId="560" priority="31" stopIfTrue="1" operator="equal">
      <formula>"""NC"""</formula>
    </cfRule>
  </conditionalFormatting>
  <conditionalFormatting sqref="O23">
    <cfRule type="cellIs" dxfId="559" priority="32" stopIfTrue="1" operator="equal">
      <formula>"NC"</formula>
    </cfRule>
  </conditionalFormatting>
  <conditionalFormatting sqref="T23">
    <cfRule type="cellIs" dxfId="558" priority="33" stopIfTrue="1" operator="between">
      <formula>0.1</formula>
      <formula>0.9</formula>
    </cfRule>
    <cfRule type="cellIs" dxfId="557" priority="34" stopIfTrue="1" operator="between">
      <formula>1.100001</formula>
      <formula>5</formula>
    </cfRule>
  </conditionalFormatting>
  <conditionalFormatting sqref="Q23 W23">
    <cfRule type="cellIs" dxfId="556" priority="35" stopIfTrue="1" operator="between">
      <formula>0.1</formula>
      <formula>0.9</formula>
    </cfRule>
    <cfRule type="cellIs" dxfId="555" priority="36" stopIfTrue="1" operator="between">
      <formula>1.1000001</formula>
      <formula>5</formula>
    </cfRule>
  </conditionalFormatting>
  <conditionalFormatting sqref="O23:W23">
    <cfRule type="expression" dxfId="554" priority="27">
      <formula>$A$22&gt;0</formula>
    </cfRule>
  </conditionalFormatting>
  <conditionalFormatting sqref="R24:R215">
    <cfRule type="cellIs" dxfId="553" priority="18" stopIfTrue="1" operator="between">
      <formula>$R$17</formula>
      <formula>$T$17</formula>
    </cfRule>
    <cfRule type="cellIs" dxfId="552" priority="19" stopIfTrue="1" operator="equal">
      <formula>"""yes"""</formula>
    </cfRule>
    <cfRule type="cellIs" dxfId="551" priority="20" stopIfTrue="1" operator="equal">
      <formula>"NC"</formula>
    </cfRule>
  </conditionalFormatting>
  <conditionalFormatting sqref="S24:S215 P24:P215 V24:V215">
    <cfRule type="cellIs" dxfId="550" priority="21" stopIfTrue="1" operator="equal">
      <formula>"""NC"""</formula>
    </cfRule>
  </conditionalFormatting>
  <conditionalFormatting sqref="O24:O215">
    <cfRule type="cellIs" dxfId="549" priority="22" stopIfTrue="1" operator="equal">
      <formula>"NC"</formula>
    </cfRule>
  </conditionalFormatting>
  <conditionalFormatting sqref="T24:T215">
    <cfRule type="cellIs" dxfId="548" priority="23" stopIfTrue="1" operator="between">
      <formula>0.1</formula>
      <formula>0.9</formula>
    </cfRule>
    <cfRule type="cellIs" dxfId="547" priority="24" stopIfTrue="1" operator="between">
      <formula>1.100001</formula>
      <formula>5</formula>
    </cfRule>
  </conditionalFormatting>
  <conditionalFormatting sqref="Q24:Q215 W24:W215">
    <cfRule type="cellIs" dxfId="546" priority="25" stopIfTrue="1" operator="between">
      <formula>0.1</formula>
      <formula>0.9</formula>
    </cfRule>
    <cfRule type="cellIs" dxfId="545" priority="26" stopIfTrue="1" operator="between">
      <formula>1.1000001</formula>
      <formula>5</formula>
    </cfRule>
  </conditionalFormatting>
  <conditionalFormatting sqref="O24:W215">
    <cfRule type="expression" dxfId="544" priority="17">
      <formula>$A$22&gt;0</formula>
    </cfRule>
  </conditionalFormatting>
  <conditionalFormatting sqref="L216:N218">
    <cfRule type="cellIs" dxfId="543" priority="16" stopIfTrue="1" operator="equal">
      <formula>"NC"</formula>
    </cfRule>
  </conditionalFormatting>
  <conditionalFormatting sqref="L216:N218">
    <cfRule type="expression" dxfId="542" priority="15">
      <formula>$A$22=0</formula>
    </cfRule>
  </conditionalFormatting>
  <conditionalFormatting sqref="U216:U218">
    <cfRule type="cellIs" dxfId="541" priority="12" stopIfTrue="1" operator="between">
      <formula>$R$17</formula>
      <formula>$T$17</formula>
    </cfRule>
    <cfRule type="cellIs" dxfId="540" priority="13" stopIfTrue="1" operator="equal">
      <formula>"""yes"""</formula>
    </cfRule>
    <cfRule type="cellIs" dxfId="539" priority="14" stopIfTrue="1" operator="equal">
      <formula>"NC"</formula>
    </cfRule>
  </conditionalFormatting>
  <conditionalFormatting sqref="R216:R218">
    <cfRule type="cellIs" dxfId="538" priority="3" stopIfTrue="1" operator="between">
      <formula>$R$17</formula>
      <formula>$T$17</formula>
    </cfRule>
    <cfRule type="cellIs" dxfId="537" priority="4" stopIfTrue="1" operator="equal">
      <formula>"""yes"""</formula>
    </cfRule>
    <cfRule type="cellIs" dxfId="536" priority="5" stopIfTrue="1" operator="equal">
      <formula>"NC"</formula>
    </cfRule>
  </conditionalFormatting>
  <conditionalFormatting sqref="V216:V218 P216:P218 S216:S218">
    <cfRule type="cellIs" dxfId="535" priority="6" stopIfTrue="1" operator="equal">
      <formula>"""NC"""</formula>
    </cfRule>
  </conditionalFormatting>
  <conditionalFormatting sqref="O216:O218">
    <cfRule type="cellIs" dxfId="534" priority="7" stopIfTrue="1" operator="equal">
      <formula>"NC"</formula>
    </cfRule>
  </conditionalFormatting>
  <conditionalFormatting sqref="T216:T218">
    <cfRule type="cellIs" dxfId="533" priority="8" stopIfTrue="1" operator="between">
      <formula>0.1</formula>
      <formula>0.9</formula>
    </cfRule>
    <cfRule type="cellIs" dxfId="532" priority="9" stopIfTrue="1" operator="between">
      <formula>1.100001</formula>
      <formula>5</formula>
    </cfRule>
  </conditionalFormatting>
  <conditionalFormatting sqref="W216:W218 Q216:Q218">
    <cfRule type="cellIs" dxfId="531" priority="10" stopIfTrue="1" operator="between">
      <formula>0.1</formula>
      <formula>0.9</formula>
    </cfRule>
    <cfRule type="cellIs" dxfId="530" priority="11" stopIfTrue="1" operator="between">
      <formula>1.1000001</formula>
      <formula>5</formula>
    </cfRule>
  </conditionalFormatting>
  <conditionalFormatting sqref="O216:W218">
    <cfRule type="expression" dxfId="529" priority="2">
      <formula>$A$22&gt;0</formula>
    </cfRule>
  </conditionalFormatting>
  <conditionalFormatting sqref="D5:F5 J5 M5:Q5 S5:T5 V5 M7:Q7 S7:V7">
    <cfRule type="cellIs" dxfId="528" priority="1" stopIfTrue="1" operator="equal">
      <formula>0</formula>
    </cfRule>
  </conditionalFormatting>
  <dataValidations count="6">
    <dataValidation type="whole" allowBlank="1" showInputMessage="1" showErrorMessage="1" sqref="G45:I237">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whole" allowBlank="1" showInputMessage="1" showErrorMessage="1" sqref="G23:I44">
      <formula1>1</formula1>
      <formula2>5000000000</formula2>
    </dataValidation>
    <dataValidation allowBlank="1" showInputMessage="1" showErrorMessage="1" promptTitle="Campus Number Format" prompt="The number entered in this column should be the campus three digital number (i.e. Campus 101)" sqref="C20:C21"/>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527" priority="50" stopIfTrue="1" operator="equal">
      <formula>"NC"</formula>
    </cfRule>
  </conditionalFormatting>
  <conditionalFormatting sqref="L23:N23 L219:N246">
    <cfRule type="expression" dxfId="526" priority="49">
      <formula>$A$22=0</formula>
    </cfRule>
  </conditionalFormatting>
  <conditionalFormatting sqref="L24:N215">
    <cfRule type="cellIs" dxfId="525" priority="48" stopIfTrue="1" operator="equal">
      <formula>"NC"</formula>
    </cfRule>
  </conditionalFormatting>
  <conditionalFormatting sqref="L24:N215">
    <cfRule type="expression" dxfId="524" priority="47">
      <formula>$A$22=0</formula>
    </cfRule>
  </conditionalFormatting>
  <conditionalFormatting sqref="U23:U215 U219:U246 R219:R246">
    <cfRule type="cellIs" dxfId="523" priority="38" stopIfTrue="1" operator="between">
      <formula>$R$17</formula>
      <formula>$T$17</formula>
    </cfRule>
    <cfRule type="cellIs" dxfId="522" priority="39" stopIfTrue="1" operator="equal">
      <formula>"""yes"""</formula>
    </cfRule>
    <cfRule type="cellIs" dxfId="521" priority="40" stopIfTrue="1" operator="equal">
      <formula>"NC"</formula>
    </cfRule>
  </conditionalFormatting>
  <conditionalFormatting sqref="V219:V246 P219:P246 S219:S246">
    <cfRule type="cellIs" dxfId="520" priority="41" stopIfTrue="1" operator="equal">
      <formula>"""NC"""</formula>
    </cfRule>
  </conditionalFormatting>
  <conditionalFormatting sqref="O219:O246">
    <cfRule type="cellIs" dxfId="519" priority="42" stopIfTrue="1" operator="equal">
      <formula>"NC"</formula>
    </cfRule>
  </conditionalFormatting>
  <conditionalFormatting sqref="T219:T246">
    <cfRule type="cellIs" dxfId="518" priority="43" stopIfTrue="1" operator="between">
      <formula>0.1</formula>
      <formula>0.9</formula>
    </cfRule>
    <cfRule type="cellIs" dxfId="517" priority="44" stopIfTrue="1" operator="between">
      <formula>1.100001</formula>
      <formula>5</formula>
    </cfRule>
  </conditionalFormatting>
  <conditionalFormatting sqref="W219:W246 Q219:Q246">
    <cfRule type="cellIs" dxfId="516" priority="45" stopIfTrue="1" operator="between">
      <formula>0.1</formula>
      <formula>0.9</formula>
    </cfRule>
    <cfRule type="cellIs" dxfId="515" priority="46" stopIfTrue="1" operator="between">
      <formula>1.1000001</formula>
      <formula>5</formula>
    </cfRule>
  </conditionalFormatting>
  <conditionalFormatting sqref="O219:W246">
    <cfRule type="expression" dxfId="514" priority="37">
      <formula>$A$22&gt;0</formula>
    </cfRule>
  </conditionalFormatting>
  <conditionalFormatting sqref="R23">
    <cfRule type="cellIs" dxfId="513" priority="28" stopIfTrue="1" operator="between">
      <formula>$R$17</formula>
      <formula>$T$17</formula>
    </cfRule>
    <cfRule type="cellIs" dxfId="512" priority="29" stopIfTrue="1" operator="equal">
      <formula>"""yes"""</formula>
    </cfRule>
    <cfRule type="cellIs" dxfId="511" priority="30" stopIfTrue="1" operator="equal">
      <formula>"NC"</formula>
    </cfRule>
  </conditionalFormatting>
  <conditionalFormatting sqref="S23 P23 V23">
    <cfRule type="cellIs" dxfId="510" priority="31" stopIfTrue="1" operator="equal">
      <formula>"""NC"""</formula>
    </cfRule>
  </conditionalFormatting>
  <conditionalFormatting sqref="O23">
    <cfRule type="cellIs" dxfId="509" priority="32" stopIfTrue="1" operator="equal">
      <formula>"NC"</formula>
    </cfRule>
  </conditionalFormatting>
  <conditionalFormatting sqref="T23">
    <cfRule type="cellIs" dxfId="508" priority="33" stopIfTrue="1" operator="between">
      <formula>0.1</formula>
      <formula>0.9</formula>
    </cfRule>
    <cfRule type="cellIs" dxfId="507" priority="34" stopIfTrue="1" operator="between">
      <formula>1.100001</formula>
      <formula>5</formula>
    </cfRule>
  </conditionalFormatting>
  <conditionalFormatting sqref="Q23 W23">
    <cfRule type="cellIs" dxfId="506" priority="35" stopIfTrue="1" operator="between">
      <formula>0.1</formula>
      <formula>0.9</formula>
    </cfRule>
    <cfRule type="cellIs" dxfId="505" priority="36" stopIfTrue="1" operator="between">
      <formula>1.1000001</formula>
      <formula>5</formula>
    </cfRule>
  </conditionalFormatting>
  <conditionalFormatting sqref="O23:W23">
    <cfRule type="expression" dxfId="504" priority="27">
      <formula>$A$22&gt;0</formula>
    </cfRule>
  </conditionalFormatting>
  <conditionalFormatting sqref="R24:R215">
    <cfRule type="cellIs" dxfId="503" priority="18" stopIfTrue="1" operator="between">
      <formula>$R$17</formula>
      <formula>$T$17</formula>
    </cfRule>
    <cfRule type="cellIs" dxfId="502" priority="19" stopIfTrue="1" operator="equal">
      <formula>"""yes"""</formula>
    </cfRule>
    <cfRule type="cellIs" dxfId="501" priority="20" stopIfTrue="1" operator="equal">
      <formula>"NC"</formula>
    </cfRule>
  </conditionalFormatting>
  <conditionalFormatting sqref="S24:S215 P24:P215 V24:V215">
    <cfRule type="cellIs" dxfId="500" priority="21" stopIfTrue="1" operator="equal">
      <formula>"""NC"""</formula>
    </cfRule>
  </conditionalFormatting>
  <conditionalFormatting sqref="O24:O215">
    <cfRule type="cellIs" dxfId="499" priority="22" stopIfTrue="1" operator="equal">
      <formula>"NC"</formula>
    </cfRule>
  </conditionalFormatting>
  <conditionalFormatting sqref="T24:T215">
    <cfRule type="cellIs" dxfId="498" priority="23" stopIfTrue="1" operator="between">
      <formula>0.1</formula>
      <formula>0.9</formula>
    </cfRule>
    <cfRule type="cellIs" dxfId="497" priority="24" stopIfTrue="1" operator="between">
      <formula>1.100001</formula>
      <formula>5</formula>
    </cfRule>
  </conditionalFormatting>
  <conditionalFormatting sqref="Q24:Q215 W24:W215">
    <cfRule type="cellIs" dxfId="496" priority="25" stopIfTrue="1" operator="between">
      <formula>0.1</formula>
      <formula>0.9</formula>
    </cfRule>
    <cfRule type="cellIs" dxfId="495" priority="26" stopIfTrue="1" operator="between">
      <formula>1.1000001</formula>
      <formula>5</formula>
    </cfRule>
  </conditionalFormatting>
  <conditionalFormatting sqref="O24:W215">
    <cfRule type="expression" dxfId="494" priority="17">
      <formula>$A$22&gt;0</formula>
    </cfRule>
  </conditionalFormatting>
  <conditionalFormatting sqref="L216:N218">
    <cfRule type="cellIs" dxfId="493" priority="16" stopIfTrue="1" operator="equal">
      <formula>"NC"</formula>
    </cfRule>
  </conditionalFormatting>
  <conditionalFormatting sqref="L216:N218">
    <cfRule type="expression" dxfId="492" priority="15">
      <formula>$A$22=0</formula>
    </cfRule>
  </conditionalFormatting>
  <conditionalFormatting sqref="U216:U218">
    <cfRule type="cellIs" dxfId="491" priority="12" stopIfTrue="1" operator="between">
      <formula>$R$17</formula>
      <formula>$T$17</formula>
    </cfRule>
    <cfRule type="cellIs" dxfId="490" priority="13" stopIfTrue="1" operator="equal">
      <formula>"""yes"""</formula>
    </cfRule>
    <cfRule type="cellIs" dxfId="489" priority="14" stopIfTrue="1" operator="equal">
      <formula>"NC"</formula>
    </cfRule>
  </conditionalFormatting>
  <conditionalFormatting sqref="R216:R218">
    <cfRule type="cellIs" dxfId="488" priority="3" stopIfTrue="1" operator="between">
      <formula>$R$17</formula>
      <formula>$T$17</formula>
    </cfRule>
    <cfRule type="cellIs" dxfId="487" priority="4" stopIfTrue="1" operator="equal">
      <formula>"""yes"""</formula>
    </cfRule>
    <cfRule type="cellIs" dxfId="486" priority="5" stopIfTrue="1" operator="equal">
      <formula>"NC"</formula>
    </cfRule>
  </conditionalFormatting>
  <conditionalFormatting sqref="V216:V218 P216:P218 S216:S218">
    <cfRule type="cellIs" dxfId="485" priority="6" stopIfTrue="1" operator="equal">
      <formula>"""NC"""</formula>
    </cfRule>
  </conditionalFormatting>
  <conditionalFormatting sqref="O216:O218">
    <cfRule type="cellIs" dxfId="484" priority="7" stopIfTrue="1" operator="equal">
      <formula>"NC"</formula>
    </cfRule>
  </conditionalFormatting>
  <conditionalFormatting sqref="T216:T218">
    <cfRule type="cellIs" dxfId="483" priority="8" stopIfTrue="1" operator="between">
      <formula>0.1</formula>
      <formula>0.9</formula>
    </cfRule>
    <cfRule type="cellIs" dxfId="482" priority="9" stopIfTrue="1" operator="between">
      <formula>1.100001</formula>
      <formula>5</formula>
    </cfRule>
  </conditionalFormatting>
  <conditionalFormatting sqref="W216:W218 Q216:Q218">
    <cfRule type="cellIs" dxfId="481" priority="10" stopIfTrue="1" operator="between">
      <formula>0.1</formula>
      <formula>0.9</formula>
    </cfRule>
    <cfRule type="cellIs" dxfId="480" priority="11" stopIfTrue="1" operator="between">
      <formula>1.1000001</formula>
      <formula>5</formula>
    </cfRule>
  </conditionalFormatting>
  <conditionalFormatting sqref="O216:W218">
    <cfRule type="expression" dxfId="479" priority="2">
      <formula>$A$22&gt;0</formula>
    </cfRule>
  </conditionalFormatting>
  <conditionalFormatting sqref="D5:F5 J5 M5:Q5 S5:T5 V5 M7:Q7 S7:V7">
    <cfRule type="cellIs" dxfId="47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dataValidation type="whole" allowBlank="1" showInputMessage="1" showErrorMessage="1" sqref="G23:I44">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whole" allowBlank="1" showInputMessage="1" showErrorMessage="1" sqref="G45:I237">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477" priority="50" stopIfTrue="1" operator="equal">
      <formula>"NC"</formula>
    </cfRule>
  </conditionalFormatting>
  <conditionalFormatting sqref="L23:N23 L219:N246">
    <cfRule type="expression" dxfId="476" priority="49">
      <formula>$A$22=0</formula>
    </cfRule>
  </conditionalFormatting>
  <conditionalFormatting sqref="L24:N215">
    <cfRule type="cellIs" dxfId="475" priority="48" stopIfTrue="1" operator="equal">
      <formula>"NC"</formula>
    </cfRule>
  </conditionalFormatting>
  <conditionalFormatting sqref="L24:N215">
    <cfRule type="expression" dxfId="474" priority="47">
      <formula>$A$22=0</formula>
    </cfRule>
  </conditionalFormatting>
  <conditionalFormatting sqref="U23:U215 U219:U246 R219:R246">
    <cfRule type="cellIs" dxfId="473" priority="38" stopIfTrue="1" operator="between">
      <formula>$R$17</formula>
      <formula>$T$17</formula>
    </cfRule>
    <cfRule type="cellIs" dxfId="472" priority="39" stopIfTrue="1" operator="equal">
      <formula>"""yes"""</formula>
    </cfRule>
    <cfRule type="cellIs" dxfId="471" priority="40" stopIfTrue="1" operator="equal">
      <formula>"NC"</formula>
    </cfRule>
  </conditionalFormatting>
  <conditionalFormatting sqref="V219:V246 P219:P246 S219:S246">
    <cfRule type="cellIs" dxfId="470" priority="41" stopIfTrue="1" operator="equal">
      <formula>"""NC"""</formula>
    </cfRule>
  </conditionalFormatting>
  <conditionalFormatting sqref="O219:O246">
    <cfRule type="cellIs" dxfId="469" priority="42" stopIfTrue="1" operator="equal">
      <formula>"NC"</formula>
    </cfRule>
  </conditionalFormatting>
  <conditionalFormatting sqref="T219:T246">
    <cfRule type="cellIs" dxfId="468" priority="43" stopIfTrue="1" operator="between">
      <formula>0.1</formula>
      <formula>0.9</formula>
    </cfRule>
    <cfRule type="cellIs" dxfId="467" priority="44" stopIfTrue="1" operator="between">
      <formula>1.100001</formula>
      <formula>5</formula>
    </cfRule>
  </conditionalFormatting>
  <conditionalFormatting sqref="W219:W246 Q219:Q246">
    <cfRule type="cellIs" dxfId="466" priority="45" stopIfTrue="1" operator="between">
      <formula>0.1</formula>
      <formula>0.9</formula>
    </cfRule>
    <cfRule type="cellIs" dxfId="465" priority="46" stopIfTrue="1" operator="between">
      <formula>1.1000001</formula>
      <formula>5</formula>
    </cfRule>
  </conditionalFormatting>
  <conditionalFormatting sqref="O219:W246">
    <cfRule type="expression" dxfId="464" priority="37">
      <formula>$A$22&gt;0</formula>
    </cfRule>
  </conditionalFormatting>
  <conditionalFormatting sqref="R23">
    <cfRule type="cellIs" dxfId="463" priority="28" stopIfTrue="1" operator="between">
      <formula>$R$17</formula>
      <formula>$T$17</formula>
    </cfRule>
    <cfRule type="cellIs" dxfId="462" priority="29" stopIfTrue="1" operator="equal">
      <formula>"""yes"""</formula>
    </cfRule>
    <cfRule type="cellIs" dxfId="461" priority="30" stopIfTrue="1" operator="equal">
      <formula>"NC"</formula>
    </cfRule>
  </conditionalFormatting>
  <conditionalFormatting sqref="S23 P23 V23">
    <cfRule type="cellIs" dxfId="460" priority="31" stopIfTrue="1" operator="equal">
      <formula>"""NC"""</formula>
    </cfRule>
  </conditionalFormatting>
  <conditionalFormatting sqref="O23">
    <cfRule type="cellIs" dxfId="459" priority="32" stopIfTrue="1" operator="equal">
      <formula>"NC"</formula>
    </cfRule>
  </conditionalFormatting>
  <conditionalFormatting sqref="T23">
    <cfRule type="cellIs" dxfId="458" priority="33" stopIfTrue="1" operator="between">
      <formula>0.1</formula>
      <formula>0.9</formula>
    </cfRule>
    <cfRule type="cellIs" dxfId="457" priority="34" stopIfTrue="1" operator="between">
      <formula>1.100001</formula>
      <formula>5</formula>
    </cfRule>
  </conditionalFormatting>
  <conditionalFormatting sqref="Q23 W23">
    <cfRule type="cellIs" dxfId="456" priority="35" stopIfTrue="1" operator="between">
      <formula>0.1</formula>
      <formula>0.9</formula>
    </cfRule>
    <cfRule type="cellIs" dxfId="455" priority="36" stopIfTrue="1" operator="between">
      <formula>1.1000001</formula>
      <formula>5</formula>
    </cfRule>
  </conditionalFormatting>
  <conditionalFormatting sqref="O23:W23">
    <cfRule type="expression" dxfId="454" priority="27">
      <formula>$A$22&gt;0</formula>
    </cfRule>
  </conditionalFormatting>
  <conditionalFormatting sqref="R24:R215">
    <cfRule type="cellIs" dxfId="453" priority="18" stopIfTrue="1" operator="between">
      <formula>$R$17</formula>
      <formula>$T$17</formula>
    </cfRule>
    <cfRule type="cellIs" dxfId="452" priority="19" stopIfTrue="1" operator="equal">
      <formula>"""yes"""</formula>
    </cfRule>
    <cfRule type="cellIs" dxfId="451" priority="20" stopIfTrue="1" operator="equal">
      <formula>"NC"</formula>
    </cfRule>
  </conditionalFormatting>
  <conditionalFormatting sqref="S24:S215 P24:P215 V24:V215">
    <cfRule type="cellIs" dxfId="450" priority="21" stopIfTrue="1" operator="equal">
      <formula>"""NC"""</formula>
    </cfRule>
  </conditionalFormatting>
  <conditionalFormatting sqref="O24:O215">
    <cfRule type="cellIs" dxfId="449" priority="22" stopIfTrue="1" operator="equal">
      <formula>"NC"</formula>
    </cfRule>
  </conditionalFormatting>
  <conditionalFormatting sqref="T24:T215">
    <cfRule type="cellIs" dxfId="448" priority="23" stopIfTrue="1" operator="between">
      <formula>0.1</formula>
      <formula>0.9</formula>
    </cfRule>
    <cfRule type="cellIs" dxfId="447" priority="24" stopIfTrue="1" operator="between">
      <formula>1.100001</formula>
      <formula>5</formula>
    </cfRule>
  </conditionalFormatting>
  <conditionalFormatting sqref="Q24:Q215 W24:W215">
    <cfRule type="cellIs" dxfId="446" priority="25" stopIfTrue="1" operator="between">
      <formula>0.1</formula>
      <formula>0.9</formula>
    </cfRule>
    <cfRule type="cellIs" dxfId="445" priority="26" stopIfTrue="1" operator="between">
      <formula>1.1000001</formula>
      <formula>5</formula>
    </cfRule>
  </conditionalFormatting>
  <conditionalFormatting sqref="O24:W215">
    <cfRule type="expression" dxfId="444" priority="17">
      <formula>$A$22&gt;0</formula>
    </cfRule>
  </conditionalFormatting>
  <conditionalFormatting sqref="L216:N218">
    <cfRule type="cellIs" dxfId="443" priority="16" stopIfTrue="1" operator="equal">
      <formula>"NC"</formula>
    </cfRule>
  </conditionalFormatting>
  <conditionalFormatting sqref="L216:N218">
    <cfRule type="expression" dxfId="442" priority="15">
      <formula>$A$22=0</formula>
    </cfRule>
  </conditionalFormatting>
  <conditionalFormatting sqref="U216:U218">
    <cfRule type="cellIs" dxfId="441" priority="12" stopIfTrue="1" operator="between">
      <formula>$R$17</formula>
      <formula>$T$17</formula>
    </cfRule>
    <cfRule type="cellIs" dxfId="440" priority="13" stopIfTrue="1" operator="equal">
      <formula>"""yes"""</formula>
    </cfRule>
    <cfRule type="cellIs" dxfId="439" priority="14" stopIfTrue="1" operator="equal">
      <formula>"NC"</formula>
    </cfRule>
  </conditionalFormatting>
  <conditionalFormatting sqref="R216:R218">
    <cfRule type="cellIs" dxfId="438" priority="3" stopIfTrue="1" operator="between">
      <formula>$R$17</formula>
      <formula>$T$17</formula>
    </cfRule>
    <cfRule type="cellIs" dxfId="437" priority="4" stopIfTrue="1" operator="equal">
      <formula>"""yes"""</formula>
    </cfRule>
    <cfRule type="cellIs" dxfId="436" priority="5" stopIfTrue="1" operator="equal">
      <formula>"NC"</formula>
    </cfRule>
  </conditionalFormatting>
  <conditionalFormatting sqref="V216:V218 P216:P218 S216:S218">
    <cfRule type="cellIs" dxfId="435" priority="6" stopIfTrue="1" operator="equal">
      <formula>"""NC"""</formula>
    </cfRule>
  </conditionalFormatting>
  <conditionalFormatting sqref="O216:O218">
    <cfRule type="cellIs" dxfId="434" priority="7" stopIfTrue="1" operator="equal">
      <formula>"NC"</formula>
    </cfRule>
  </conditionalFormatting>
  <conditionalFormatting sqref="T216:T218">
    <cfRule type="cellIs" dxfId="433" priority="8" stopIfTrue="1" operator="between">
      <formula>0.1</formula>
      <formula>0.9</formula>
    </cfRule>
    <cfRule type="cellIs" dxfId="432" priority="9" stopIfTrue="1" operator="between">
      <formula>1.100001</formula>
      <formula>5</formula>
    </cfRule>
  </conditionalFormatting>
  <conditionalFormatting sqref="W216:W218 Q216:Q218">
    <cfRule type="cellIs" dxfId="431" priority="10" stopIfTrue="1" operator="between">
      <formula>0.1</formula>
      <formula>0.9</formula>
    </cfRule>
    <cfRule type="cellIs" dxfId="430" priority="11" stopIfTrue="1" operator="between">
      <formula>1.1000001</formula>
      <formula>5</formula>
    </cfRule>
  </conditionalFormatting>
  <conditionalFormatting sqref="O216:W218">
    <cfRule type="expression" dxfId="429" priority="2">
      <formula>$A$22&gt;0</formula>
    </cfRule>
  </conditionalFormatting>
  <conditionalFormatting sqref="D5:F5 J5 M5:Q5 S5:T5 V5 M7:Q7 S7:V7">
    <cfRule type="cellIs" dxfId="4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dataValidation type="whole" allowBlank="1" showInputMessage="1" showErrorMessage="1" sqref="G23:I44">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whole" allowBlank="1" showInputMessage="1" showErrorMessage="1" sqref="G45:I237">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427" priority="50" stopIfTrue="1" operator="equal">
      <formula>"NC"</formula>
    </cfRule>
  </conditionalFormatting>
  <conditionalFormatting sqref="L23:N23 L219:N246">
    <cfRule type="expression" dxfId="426" priority="49">
      <formula>$A$22=0</formula>
    </cfRule>
  </conditionalFormatting>
  <conditionalFormatting sqref="L24:N215">
    <cfRule type="cellIs" dxfId="425" priority="48" stopIfTrue="1" operator="equal">
      <formula>"NC"</formula>
    </cfRule>
  </conditionalFormatting>
  <conditionalFormatting sqref="L24:N215">
    <cfRule type="expression" dxfId="424" priority="47">
      <formula>$A$22=0</formula>
    </cfRule>
  </conditionalFormatting>
  <conditionalFormatting sqref="U23:U215 U219:U246 R219:R246">
    <cfRule type="cellIs" dxfId="423" priority="38" stopIfTrue="1" operator="between">
      <formula>$R$17</formula>
      <formula>$T$17</formula>
    </cfRule>
    <cfRule type="cellIs" dxfId="422" priority="39" stopIfTrue="1" operator="equal">
      <formula>"""yes"""</formula>
    </cfRule>
    <cfRule type="cellIs" dxfId="421" priority="40" stopIfTrue="1" operator="equal">
      <formula>"NC"</formula>
    </cfRule>
  </conditionalFormatting>
  <conditionalFormatting sqref="V219:V246 P219:P246 S219:S246">
    <cfRule type="cellIs" dxfId="420" priority="41" stopIfTrue="1" operator="equal">
      <formula>"""NC"""</formula>
    </cfRule>
  </conditionalFormatting>
  <conditionalFormatting sqref="O219:O246">
    <cfRule type="cellIs" dxfId="419" priority="42" stopIfTrue="1" operator="equal">
      <formula>"NC"</formula>
    </cfRule>
  </conditionalFormatting>
  <conditionalFormatting sqref="T219:T246">
    <cfRule type="cellIs" dxfId="418" priority="43" stopIfTrue="1" operator="between">
      <formula>0.1</formula>
      <formula>0.9</formula>
    </cfRule>
    <cfRule type="cellIs" dxfId="417" priority="44" stopIfTrue="1" operator="between">
      <formula>1.100001</formula>
      <formula>5</formula>
    </cfRule>
  </conditionalFormatting>
  <conditionalFormatting sqref="W219:W246 Q219:Q246">
    <cfRule type="cellIs" dxfId="416" priority="45" stopIfTrue="1" operator="between">
      <formula>0.1</formula>
      <formula>0.9</formula>
    </cfRule>
    <cfRule type="cellIs" dxfId="415" priority="46" stopIfTrue="1" operator="between">
      <formula>1.1000001</formula>
      <formula>5</formula>
    </cfRule>
  </conditionalFormatting>
  <conditionalFormatting sqref="O219:W246">
    <cfRule type="expression" dxfId="414" priority="37">
      <formula>$A$22&gt;0</formula>
    </cfRule>
  </conditionalFormatting>
  <conditionalFormatting sqref="R23">
    <cfRule type="cellIs" dxfId="413" priority="28" stopIfTrue="1" operator="between">
      <formula>$R$17</formula>
      <formula>$T$17</formula>
    </cfRule>
    <cfRule type="cellIs" dxfId="412" priority="29" stopIfTrue="1" operator="equal">
      <formula>"""yes"""</formula>
    </cfRule>
    <cfRule type="cellIs" dxfId="411" priority="30" stopIfTrue="1" operator="equal">
      <formula>"NC"</formula>
    </cfRule>
  </conditionalFormatting>
  <conditionalFormatting sqref="S23 P23 V23">
    <cfRule type="cellIs" dxfId="410" priority="31" stopIfTrue="1" operator="equal">
      <formula>"""NC"""</formula>
    </cfRule>
  </conditionalFormatting>
  <conditionalFormatting sqref="O23">
    <cfRule type="cellIs" dxfId="409" priority="32" stopIfTrue="1" operator="equal">
      <formula>"NC"</formula>
    </cfRule>
  </conditionalFormatting>
  <conditionalFormatting sqref="T23">
    <cfRule type="cellIs" dxfId="408" priority="33" stopIfTrue="1" operator="between">
      <formula>0.1</formula>
      <formula>0.9</formula>
    </cfRule>
    <cfRule type="cellIs" dxfId="407" priority="34" stopIfTrue="1" operator="between">
      <formula>1.100001</formula>
      <formula>5</formula>
    </cfRule>
  </conditionalFormatting>
  <conditionalFormatting sqref="Q23 W23">
    <cfRule type="cellIs" dxfId="406" priority="35" stopIfTrue="1" operator="between">
      <formula>0.1</formula>
      <formula>0.9</formula>
    </cfRule>
    <cfRule type="cellIs" dxfId="405" priority="36" stopIfTrue="1" operator="between">
      <formula>1.1000001</formula>
      <formula>5</formula>
    </cfRule>
  </conditionalFormatting>
  <conditionalFormatting sqref="O23:W23">
    <cfRule type="expression" dxfId="404" priority="27">
      <formula>$A$22&gt;0</formula>
    </cfRule>
  </conditionalFormatting>
  <conditionalFormatting sqref="R24:R215">
    <cfRule type="cellIs" dxfId="403" priority="18" stopIfTrue="1" operator="between">
      <formula>$R$17</formula>
      <formula>$T$17</formula>
    </cfRule>
    <cfRule type="cellIs" dxfId="402" priority="19" stopIfTrue="1" operator="equal">
      <formula>"""yes"""</formula>
    </cfRule>
    <cfRule type="cellIs" dxfId="401" priority="20" stopIfTrue="1" operator="equal">
      <formula>"NC"</formula>
    </cfRule>
  </conditionalFormatting>
  <conditionalFormatting sqref="S24:S215 P24:P215 V24:V215">
    <cfRule type="cellIs" dxfId="400" priority="21" stopIfTrue="1" operator="equal">
      <formula>"""NC"""</formula>
    </cfRule>
  </conditionalFormatting>
  <conditionalFormatting sqref="O24:O215">
    <cfRule type="cellIs" dxfId="399" priority="22" stopIfTrue="1" operator="equal">
      <formula>"NC"</formula>
    </cfRule>
  </conditionalFormatting>
  <conditionalFormatting sqref="T24:T215">
    <cfRule type="cellIs" dxfId="398" priority="23" stopIfTrue="1" operator="between">
      <formula>0.1</formula>
      <formula>0.9</formula>
    </cfRule>
    <cfRule type="cellIs" dxfId="397" priority="24" stopIfTrue="1" operator="between">
      <formula>1.100001</formula>
      <formula>5</formula>
    </cfRule>
  </conditionalFormatting>
  <conditionalFormatting sqref="Q24:Q215 W24:W215">
    <cfRule type="cellIs" dxfId="396" priority="25" stopIfTrue="1" operator="between">
      <formula>0.1</formula>
      <formula>0.9</formula>
    </cfRule>
    <cfRule type="cellIs" dxfId="395" priority="26" stopIfTrue="1" operator="between">
      <formula>1.1000001</formula>
      <formula>5</formula>
    </cfRule>
  </conditionalFormatting>
  <conditionalFormatting sqref="O24:W215">
    <cfRule type="expression" dxfId="394" priority="17">
      <formula>$A$22&gt;0</formula>
    </cfRule>
  </conditionalFormatting>
  <conditionalFormatting sqref="L216:N218">
    <cfRule type="cellIs" dxfId="393" priority="16" stopIfTrue="1" operator="equal">
      <formula>"NC"</formula>
    </cfRule>
  </conditionalFormatting>
  <conditionalFormatting sqref="L216:N218">
    <cfRule type="expression" dxfId="392" priority="15">
      <formula>$A$22=0</formula>
    </cfRule>
  </conditionalFormatting>
  <conditionalFormatting sqref="U216:U218">
    <cfRule type="cellIs" dxfId="391" priority="12" stopIfTrue="1" operator="between">
      <formula>$R$17</formula>
      <formula>$T$17</formula>
    </cfRule>
    <cfRule type="cellIs" dxfId="390" priority="13" stopIfTrue="1" operator="equal">
      <formula>"""yes"""</formula>
    </cfRule>
    <cfRule type="cellIs" dxfId="389" priority="14" stopIfTrue="1" operator="equal">
      <formula>"NC"</formula>
    </cfRule>
  </conditionalFormatting>
  <conditionalFormatting sqref="R216:R218">
    <cfRule type="cellIs" dxfId="388" priority="3" stopIfTrue="1" operator="between">
      <formula>$R$17</formula>
      <formula>$T$17</formula>
    </cfRule>
    <cfRule type="cellIs" dxfId="387" priority="4" stopIfTrue="1" operator="equal">
      <formula>"""yes"""</formula>
    </cfRule>
    <cfRule type="cellIs" dxfId="386" priority="5" stopIfTrue="1" operator="equal">
      <formula>"NC"</formula>
    </cfRule>
  </conditionalFormatting>
  <conditionalFormatting sqref="V216:V218 P216:P218 S216:S218">
    <cfRule type="cellIs" dxfId="385" priority="6" stopIfTrue="1" operator="equal">
      <formula>"""NC"""</formula>
    </cfRule>
  </conditionalFormatting>
  <conditionalFormatting sqref="O216:O218">
    <cfRule type="cellIs" dxfId="384" priority="7" stopIfTrue="1" operator="equal">
      <formula>"NC"</formula>
    </cfRule>
  </conditionalFormatting>
  <conditionalFormatting sqref="T216:T218">
    <cfRule type="cellIs" dxfId="383" priority="8" stopIfTrue="1" operator="between">
      <formula>0.1</formula>
      <formula>0.9</formula>
    </cfRule>
    <cfRule type="cellIs" dxfId="382" priority="9" stopIfTrue="1" operator="between">
      <formula>1.100001</formula>
      <formula>5</formula>
    </cfRule>
  </conditionalFormatting>
  <conditionalFormatting sqref="W216:W218 Q216:Q218">
    <cfRule type="cellIs" dxfId="381" priority="10" stopIfTrue="1" operator="between">
      <formula>0.1</formula>
      <formula>0.9</formula>
    </cfRule>
    <cfRule type="cellIs" dxfId="380" priority="11" stopIfTrue="1" operator="between">
      <formula>1.1000001</formula>
      <formula>5</formula>
    </cfRule>
  </conditionalFormatting>
  <conditionalFormatting sqref="O216:W218">
    <cfRule type="expression" dxfId="379" priority="2">
      <formula>$A$22&gt;0</formula>
    </cfRule>
  </conditionalFormatting>
  <conditionalFormatting sqref="D5:F5 J5 M5:Q5 S5:T5 V5 M7:Q7 S7:V7">
    <cfRule type="cellIs" dxfId="378" priority="1" stopIfTrue="1" operator="equal">
      <formula>0</formula>
    </cfRule>
  </conditionalFormatting>
  <dataValidations count="6">
    <dataValidation type="whole" allowBlank="1" showInputMessage="1" showErrorMessage="1" sqref="G45:I237">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whole" allowBlank="1" showInputMessage="1" showErrorMessage="1" sqref="G23:I44">
      <formula1>1</formula1>
      <formula2>5000000000</formula2>
    </dataValidation>
    <dataValidation allowBlank="1" showInputMessage="1" showErrorMessage="1" promptTitle="Campus Number Format" prompt="The number entered in this column should be the campus three digital number (i.e. Campus 101)" sqref="C20:C21"/>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377" priority="50" stopIfTrue="1" operator="equal">
      <formula>"NC"</formula>
    </cfRule>
  </conditionalFormatting>
  <conditionalFormatting sqref="L23:N23 L219:N246">
    <cfRule type="expression" dxfId="376" priority="49">
      <formula>$A$22=0</formula>
    </cfRule>
  </conditionalFormatting>
  <conditionalFormatting sqref="L24:N215">
    <cfRule type="cellIs" dxfId="375" priority="48" stopIfTrue="1" operator="equal">
      <formula>"NC"</formula>
    </cfRule>
  </conditionalFormatting>
  <conditionalFormatting sqref="L24:N215">
    <cfRule type="expression" dxfId="374" priority="47">
      <formula>$A$22=0</formula>
    </cfRule>
  </conditionalFormatting>
  <conditionalFormatting sqref="U23:U215 U219:U246 R219:R246">
    <cfRule type="cellIs" dxfId="373" priority="38" stopIfTrue="1" operator="between">
      <formula>$R$17</formula>
      <formula>$T$17</formula>
    </cfRule>
    <cfRule type="cellIs" dxfId="372" priority="39" stopIfTrue="1" operator="equal">
      <formula>"""yes"""</formula>
    </cfRule>
    <cfRule type="cellIs" dxfId="371" priority="40" stopIfTrue="1" operator="equal">
      <formula>"NC"</formula>
    </cfRule>
  </conditionalFormatting>
  <conditionalFormatting sqref="V219:V246 P219:P246 S219:S246">
    <cfRule type="cellIs" dxfId="370" priority="41" stopIfTrue="1" operator="equal">
      <formula>"""NC"""</formula>
    </cfRule>
  </conditionalFormatting>
  <conditionalFormatting sqref="O219:O246">
    <cfRule type="cellIs" dxfId="369" priority="42" stopIfTrue="1" operator="equal">
      <formula>"NC"</formula>
    </cfRule>
  </conditionalFormatting>
  <conditionalFormatting sqref="T219:T246">
    <cfRule type="cellIs" dxfId="368" priority="43" stopIfTrue="1" operator="between">
      <formula>0.1</formula>
      <formula>0.9</formula>
    </cfRule>
    <cfRule type="cellIs" dxfId="367" priority="44" stopIfTrue="1" operator="between">
      <formula>1.100001</formula>
      <formula>5</formula>
    </cfRule>
  </conditionalFormatting>
  <conditionalFormatting sqref="W219:W246 Q219:Q246">
    <cfRule type="cellIs" dxfId="366" priority="45" stopIfTrue="1" operator="between">
      <formula>0.1</formula>
      <formula>0.9</formula>
    </cfRule>
    <cfRule type="cellIs" dxfId="365" priority="46" stopIfTrue="1" operator="between">
      <formula>1.1000001</formula>
      <formula>5</formula>
    </cfRule>
  </conditionalFormatting>
  <conditionalFormatting sqref="O219:W246">
    <cfRule type="expression" dxfId="364" priority="37">
      <formula>$A$22&gt;0</formula>
    </cfRule>
  </conditionalFormatting>
  <conditionalFormatting sqref="R23">
    <cfRule type="cellIs" dxfId="363" priority="28" stopIfTrue="1" operator="between">
      <formula>$R$17</formula>
      <formula>$T$17</formula>
    </cfRule>
    <cfRule type="cellIs" dxfId="362" priority="29" stopIfTrue="1" operator="equal">
      <formula>"""yes"""</formula>
    </cfRule>
    <cfRule type="cellIs" dxfId="361" priority="30" stopIfTrue="1" operator="equal">
      <formula>"NC"</formula>
    </cfRule>
  </conditionalFormatting>
  <conditionalFormatting sqref="S23 P23 V23">
    <cfRule type="cellIs" dxfId="360" priority="31" stopIfTrue="1" operator="equal">
      <formula>"""NC"""</formula>
    </cfRule>
  </conditionalFormatting>
  <conditionalFormatting sqref="O23">
    <cfRule type="cellIs" dxfId="359" priority="32" stopIfTrue="1" operator="equal">
      <formula>"NC"</formula>
    </cfRule>
  </conditionalFormatting>
  <conditionalFormatting sqref="T23">
    <cfRule type="cellIs" dxfId="358" priority="33" stopIfTrue="1" operator="between">
      <formula>0.1</formula>
      <formula>0.9</formula>
    </cfRule>
    <cfRule type="cellIs" dxfId="357" priority="34" stopIfTrue="1" operator="between">
      <formula>1.100001</formula>
      <formula>5</formula>
    </cfRule>
  </conditionalFormatting>
  <conditionalFormatting sqref="Q23 W23">
    <cfRule type="cellIs" dxfId="356" priority="35" stopIfTrue="1" operator="between">
      <formula>0.1</formula>
      <formula>0.9</formula>
    </cfRule>
    <cfRule type="cellIs" dxfId="355" priority="36" stopIfTrue="1" operator="between">
      <formula>1.1000001</formula>
      <formula>5</formula>
    </cfRule>
  </conditionalFormatting>
  <conditionalFormatting sqref="O23:W23">
    <cfRule type="expression" dxfId="354" priority="27">
      <formula>$A$22&gt;0</formula>
    </cfRule>
  </conditionalFormatting>
  <conditionalFormatting sqref="R24:R215">
    <cfRule type="cellIs" dxfId="353" priority="18" stopIfTrue="1" operator="between">
      <formula>$R$17</formula>
      <formula>$T$17</formula>
    </cfRule>
    <cfRule type="cellIs" dxfId="352" priority="19" stopIfTrue="1" operator="equal">
      <formula>"""yes"""</formula>
    </cfRule>
    <cfRule type="cellIs" dxfId="351" priority="20" stopIfTrue="1" operator="equal">
      <formula>"NC"</formula>
    </cfRule>
  </conditionalFormatting>
  <conditionalFormatting sqref="S24:S215 P24:P215 V24:V215">
    <cfRule type="cellIs" dxfId="350" priority="21" stopIfTrue="1" operator="equal">
      <formula>"""NC"""</formula>
    </cfRule>
  </conditionalFormatting>
  <conditionalFormatting sqref="O24:O215">
    <cfRule type="cellIs" dxfId="349" priority="22" stopIfTrue="1" operator="equal">
      <formula>"NC"</formula>
    </cfRule>
  </conditionalFormatting>
  <conditionalFormatting sqref="T24:T215">
    <cfRule type="cellIs" dxfId="348" priority="23" stopIfTrue="1" operator="between">
      <formula>0.1</formula>
      <formula>0.9</formula>
    </cfRule>
    <cfRule type="cellIs" dxfId="347" priority="24" stopIfTrue="1" operator="between">
      <formula>1.100001</formula>
      <formula>5</formula>
    </cfRule>
  </conditionalFormatting>
  <conditionalFormatting sqref="Q24:Q215 W24:W215">
    <cfRule type="cellIs" dxfId="346" priority="25" stopIfTrue="1" operator="between">
      <formula>0.1</formula>
      <formula>0.9</formula>
    </cfRule>
    <cfRule type="cellIs" dxfId="345" priority="26" stopIfTrue="1" operator="between">
      <formula>1.1000001</formula>
      <formula>5</formula>
    </cfRule>
  </conditionalFormatting>
  <conditionalFormatting sqref="O24:W215">
    <cfRule type="expression" dxfId="344" priority="17">
      <formula>$A$22&gt;0</formula>
    </cfRule>
  </conditionalFormatting>
  <conditionalFormatting sqref="L216:N218">
    <cfRule type="cellIs" dxfId="343" priority="16" stopIfTrue="1" operator="equal">
      <formula>"NC"</formula>
    </cfRule>
  </conditionalFormatting>
  <conditionalFormatting sqref="L216:N218">
    <cfRule type="expression" dxfId="342" priority="15">
      <formula>$A$22=0</formula>
    </cfRule>
  </conditionalFormatting>
  <conditionalFormatting sqref="U216:U218">
    <cfRule type="cellIs" dxfId="341" priority="12" stopIfTrue="1" operator="between">
      <formula>$R$17</formula>
      <formula>$T$17</formula>
    </cfRule>
    <cfRule type="cellIs" dxfId="340" priority="13" stopIfTrue="1" operator="equal">
      <formula>"""yes"""</formula>
    </cfRule>
    <cfRule type="cellIs" dxfId="339" priority="14" stopIfTrue="1" operator="equal">
      <formula>"NC"</formula>
    </cfRule>
  </conditionalFormatting>
  <conditionalFormatting sqref="R216:R218">
    <cfRule type="cellIs" dxfId="338" priority="3" stopIfTrue="1" operator="between">
      <formula>$R$17</formula>
      <formula>$T$17</formula>
    </cfRule>
    <cfRule type="cellIs" dxfId="337" priority="4" stopIfTrue="1" operator="equal">
      <formula>"""yes"""</formula>
    </cfRule>
    <cfRule type="cellIs" dxfId="336" priority="5" stopIfTrue="1" operator="equal">
      <formula>"NC"</formula>
    </cfRule>
  </conditionalFormatting>
  <conditionalFormatting sqref="V216:V218 P216:P218 S216:S218">
    <cfRule type="cellIs" dxfId="335" priority="6" stopIfTrue="1" operator="equal">
      <formula>"""NC"""</formula>
    </cfRule>
  </conditionalFormatting>
  <conditionalFormatting sqref="O216:O218">
    <cfRule type="cellIs" dxfId="334" priority="7" stopIfTrue="1" operator="equal">
      <formula>"NC"</formula>
    </cfRule>
  </conditionalFormatting>
  <conditionalFormatting sqref="T216:T218">
    <cfRule type="cellIs" dxfId="333" priority="8" stopIfTrue="1" operator="between">
      <formula>0.1</formula>
      <formula>0.9</formula>
    </cfRule>
    <cfRule type="cellIs" dxfId="332" priority="9" stopIfTrue="1" operator="between">
      <formula>1.100001</formula>
      <formula>5</formula>
    </cfRule>
  </conditionalFormatting>
  <conditionalFormatting sqref="W216:W218 Q216:Q218">
    <cfRule type="cellIs" dxfId="331" priority="10" stopIfTrue="1" operator="between">
      <formula>0.1</formula>
      <formula>0.9</formula>
    </cfRule>
    <cfRule type="cellIs" dxfId="330" priority="11" stopIfTrue="1" operator="between">
      <formula>1.1000001</formula>
      <formula>5</formula>
    </cfRule>
  </conditionalFormatting>
  <conditionalFormatting sqref="O216:W218">
    <cfRule type="expression" dxfId="329" priority="2">
      <formula>$A$22&gt;0</formula>
    </cfRule>
  </conditionalFormatting>
  <conditionalFormatting sqref="D5:F5 J5 M5:Q5 S5:T5 V5 M7:Q7 S7:V7">
    <cfRule type="cellIs" dxfId="328" priority="1" stopIfTrue="1" operator="equal">
      <formula>0</formula>
    </cfRule>
  </conditionalFormatting>
  <dataValidations count="6">
    <dataValidation type="whole" allowBlank="1" showInputMessage="1" showErrorMessage="1" sqref="G45:I237">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whole" allowBlank="1" showInputMessage="1" showErrorMessage="1" sqref="G23:I44">
      <formula1>1</formula1>
      <formula2>5000000000</formula2>
    </dataValidation>
    <dataValidation allowBlank="1" showInputMessage="1" showErrorMessage="1" promptTitle="Campus Number Format" prompt="The number entered in this column should be the campus three digital number (i.e. Campus 101)" sqref="C20:C21"/>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327" priority="50" stopIfTrue="1" operator="equal">
      <formula>"NC"</formula>
    </cfRule>
  </conditionalFormatting>
  <conditionalFormatting sqref="L23:N23 L219:N246">
    <cfRule type="expression" dxfId="326" priority="49">
      <formula>$A$22=0</formula>
    </cfRule>
  </conditionalFormatting>
  <conditionalFormatting sqref="L24:N215">
    <cfRule type="cellIs" dxfId="325" priority="48" stopIfTrue="1" operator="equal">
      <formula>"NC"</formula>
    </cfRule>
  </conditionalFormatting>
  <conditionalFormatting sqref="L24:N215">
    <cfRule type="expression" dxfId="324" priority="47">
      <formula>$A$22=0</formula>
    </cfRule>
  </conditionalFormatting>
  <conditionalFormatting sqref="U23:U215 U219:U246 R219:R246">
    <cfRule type="cellIs" dxfId="323" priority="38" stopIfTrue="1" operator="between">
      <formula>$R$17</formula>
      <formula>$T$17</formula>
    </cfRule>
    <cfRule type="cellIs" dxfId="322" priority="39" stopIfTrue="1" operator="equal">
      <formula>"""yes"""</formula>
    </cfRule>
    <cfRule type="cellIs" dxfId="321" priority="40" stopIfTrue="1" operator="equal">
      <formula>"NC"</formula>
    </cfRule>
  </conditionalFormatting>
  <conditionalFormatting sqref="V219:V246 P219:P246 S219:S246">
    <cfRule type="cellIs" dxfId="320" priority="41" stopIfTrue="1" operator="equal">
      <formula>"""NC"""</formula>
    </cfRule>
  </conditionalFormatting>
  <conditionalFormatting sqref="O219:O246">
    <cfRule type="cellIs" dxfId="319" priority="42" stopIfTrue="1" operator="equal">
      <formula>"NC"</formula>
    </cfRule>
  </conditionalFormatting>
  <conditionalFormatting sqref="T219:T246">
    <cfRule type="cellIs" dxfId="318" priority="43" stopIfTrue="1" operator="between">
      <formula>0.1</formula>
      <formula>0.9</formula>
    </cfRule>
    <cfRule type="cellIs" dxfId="317" priority="44" stopIfTrue="1" operator="between">
      <formula>1.100001</formula>
      <formula>5</formula>
    </cfRule>
  </conditionalFormatting>
  <conditionalFormatting sqref="W219:W246 Q219:Q246">
    <cfRule type="cellIs" dxfId="316" priority="45" stopIfTrue="1" operator="between">
      <formula>0.1</formula>
      <formula>0.9</formula>
    </cfRule>
    <cfRule type="cellIs" dxfId="315" priority="46" stopIfTrue="1" operator="between">
      <formula>1.1000001</formula>
      <formula>5</formula>
    </cfRule>
  </conditionalFormatting>
  <conditionalFormatting sqref="O219:W246">
    <cfRule type="expression" dxfId="314" priority="37">
      <formula>$A$22&gt;0</formula>
    </cfRule>
  </conditionalFormatting>
  <conditionalFormatting sqref="R23">
    <cfRule type="cellIs" dxfId="313" priority="28" stopIfTrue="1" operator="between">
      <formula>$R$17</formula>
      <formula>$T$17</formula>
    </cfRule>
    <cfRule type="cellIs" dxfId="312" priority="29" stopIfTrue="1" operator="equal">
      <formula>"""yes"""</formula>
    </cfRule>
    <cfRule type="cellIs" dxfId="311" priority="30" stopIfTrue="1" operator="equal">
      <formula>"NC"</formula>
    </cfRule>
  </conditionalFormatting>
  <conditionalFormatting sqref="S23 P23 V23">
    <cfRule type="cellIs" dxfId="310" priority="31" stopIfTrue="1" operator="equal">
      <formula>"""NC"""</formula>
    </cfRule>
  </conditionalFormatting>
  <conditionalFormatting sqref="O23">
    <cfRule type="cellIs" dxfId="309" priority="32" stopIfTrue="1" operator="equal">
      <formula>"NC"</formula>
    </cfRule>
  </conditionalFormatting>
  <conditionalFormatting sqref="T23">
    <cfRule type="cellIs" dxfId="308" priority="33" stopIfTrue="1" operator="between">
      <formula>0.1</formula>
      <formula>0.9</formula>
    </cfRule>
    <cfRule type="cellIs" dxfId="307" priority="34" stopIfTrue="1" operator="between">
      <formula>1.100001</formula>
      <formula>5</formula>
    </cfRule>
  </conditionalFormatting>
  <conditionalFormatting sqref="Q23 W23">
    <cfRule type="cellIs" dxfId="306" priority="35" stopIfTrue="1" operator="between">
      <formula>0.1</formula>
      <formula>0.9</formula>
    </cfRule>
    <cfRule type="cellIs" dxfId="305" priority="36" stopIfTrue="1" operator="between">
      <formula>1.1000001</formula>
      <formula>5</formula>
    </cfRule>
  </conditionalFormatting>
  <conditionalFormatting sqref="O23:W23">
    <cfRule type="expression" dxfId="304" priority="27">
      <formula>$A$22&gt;0</formula>
    </cfRule>
  </conditionalFormatting>
  <conditionalFormatting sqref="R24:R215">
    <cfRule type="cellIs" dxfId="303" priority="18" stopIfTrue="1" operator="between">
      <formula>$R$17</formula>
      <formula>$T$17</formula>
    </cfRule>
    <cfRule type="cellIs" dxfId="302" priority="19" stopIfTrue="1" operator="equal">
      <formula>"""yes"""</formula>
    </cfRule>
    <cfRule type="cellIs" dxfId="301" priority="20" stopIfTrue="1" operator="equal">
      <formula>"NC"</formula>
    </cfRule>
  </conditionalFormatting>
  <conditionalFormatting sqref="S24:S215 P24:P215 V24:V215">
    <cfRule type="cellIs" dxfId="300" priority="21" stopIfTrue="1" operator="equal">
      <formula>"""NC"""</formula>
    </cfRule>
  </conditionalFormatting>
  <conditionalFormatting sqref="O24:O215">
    <cfRule type="cellIs" dxfId="299" priority="22" stopIfTrue="1" operator="equal">
      <formula>"NC"</formula>
    </cfRule>
  </conditionalFormatting>
  <conditionalFormatting sqref="T24:T215">
    <cfRule type="cellIs" dxfId="298" priority="23" stopIfTrue="1" operator="between">
      <formula>0.1</formula>
      <formula>0.9</formula>
    </cfRule>
    <cfRule type="cellIs" dxfId="297" priority="24" stopIfTrue="1" operator="between">
      <formula>1.100001</formula>
      <formula>5</formula>
    </cfRule>
  </conditionalFormatting>
  <conditionalFormatting sqref="Q24:Q215 W24:W215">
    <cfRule type="cellIs" dxfId="296" priority="25" stopIfTrue="1" operator="between">
      <formula>0.1</formula>
      <formula>0.9</formula>
    </cfRule>
    <cfRule type="cellIs" dxfId="295" priority="26" stopIfTrue="1" operator="between">
      <formula>1.1000001</formula>
      <formula>5</formula>
    </cfRule>
  </conditionalFormatting>
  <conditionalFormatting sqref="O24:W215">
    <cfRule type="expression" dxfId="294" priority="17">
      <formula>$A$22&gt;0</formula>
    </cfRule>
  </conditionalFormatting>
  <conditionalFormatting sqref="L216:N218">
    <cfRule type="cellIs" dxfId="293" priority="16" stopIfTrue="1" operator="equal">
      <formula>"NC"</formula>
    </cfRule>
  </conditionalFormatting>
  <conditionalFormatting sqref="L216:N218">
    <cfRule type="expression" dxfId="292" priority="15">
      <formula>$A$22=0</formula>
    </cfRule>
  </conditionalFormatting>
  <conditionalFormatting sqref="U216:U218">
    <cfRule type="cellIs" dxfId="291" priority="12" stopIfTrue="1" operator="between">
      <formula>$R$17</formula>
      <formula>$T$17</formula>
    </cfRule>
    <cfRule type="cellIs" dxfId="290" priority="13" stopIfTrue="1" operator="equal">
      <formula>"""yes"""</formula>
    </cfRule>
    <cfRule type="cellIs" dxfId="289" priority="14" stopIfTrue="1" operator="equal">
      <formula>"NC"</formula>
    </cfRule>
  </conditionalFormatting>
  <conditionalFormatting sqref="R216:R218">
    <cfRule type="cellIs" dxfId="288" priority="3" stopIfTrue="1" operator="between">
      <formula>$R$17</formula>
      <formula>$T$17</formula>
    </cfRule>
    <cfRule type="cellIs" dxfId="287" priority="4" stopIfTrue="1" operator="equal">
      <formula>"""yes"""</formula>
    </cfRule>
    <cfRule type="cellIs" dxfId="286" priority="5" stopIfTrue="1" operator="equal">
      <formula>"NC"</formula>
    </cfRule>
  </conditionalFormatting>
  <conditionalFormatting sqref="V216:V218 P216:P218 S216:S218">
    <cfRule type="cellIs" dxfId="285" priority="6" stopIfTrue="1" operator="equal">
      <formula>"""NC"""</formula>
    </cfRule>
  </conditionalFormatting>
  <conditionalFormatting sqref="O216:O218">
    <cfRule type="cellIs" dxfId="284" priority="7" stopIfTrue="1" operator="equal">
      <formula>"NC"</formula>
    </cfRule>
  </conditionalFormatting>
  <conditionalFormatting sqref="T216:T218">
    <cfRule type="cellIs" dxfId="283" priority="8" stopIfTrue="1" operator="between">
      <formula>0.1</formula>
      <formula>0.9</formula>
    </cfRule>
    <cfRule type="cellIs" dxfId="282" priority="9" stopIfTrue="1" operator="between">
      <formula>1.100001</formula>
      <formula>5</formula>
    </cfRule>
  </conditionalFormatting>
  <conditionalFormatting sqref="W216:W218 Q216:Q218">
    <cfRule type="cellIs" dxfId="281" priority="10" stopIfTrue="1" operator="between">
      <formula>0.1</formula>
      <formula>0.9</formula>
    </cfRule>
    <cfRule type="cellIs" dxfId="280" priority="11" stopIfTrue="1" operator="between">
      <formula>1.1000001</formula>
      <formula>5</formula>
    </cfRule>
  </conditionalFormatting>
  <conditionalFormatting sqref="O216:W218">
    <cfRule type="expression" dxfId="279" priority="2">
      <formula>$A$22&gt;0</formula>
    </cfRule>
  </conditionalFormatting>
  <conditionalFormatting sqref="D5:F5 J5 M5:Q5 S5:T5 V5 M7:Q7 S7:V7">
    <cfRule type="cellIs" dxfId="278" priority="1" stopIfTrue="1" operator="equal">
      <formula>0</formula>
    </cfRule>
  </conditionalFormatting>
  <dataValidations count="6">
    <dataValidation type="whole" allowBlank="1" showInputMessage="1" showErrorMessage="1" sqref="G45:I237">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whole" allowBlank="1" showInputMessage="1" showErrorMessage="1" sqref="G23:I44">
      <formula1>1</formula1>
      <formula2>5000000000</formula2>
    </dataValidation>
    <dataValidation allowBlank="1" showInputMessage="1" showErrorMessage="1" promptTitle="Campus Number Format" prompt="The number entered in this column should be the campus three digital number (i.e. Campus 101)" sqref="C20:C21"/>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V247"/>
  <sheetViews>
    <sheetView showGridLines="0" zoomScale="50" zoomScaleNormal="50" zoomScaleSheetLayoutView="80" workbookViewId="0">
      <pane xSplit="11" ySplit="22" topLeftCell="L23" activePane="bottomRight" state="frozen"/>
      <selection activeCell="I25" sqref="I25"/>
      <selection pane="topRight" activeCell="I25" sqref="I25"/>
      <selection pane="bottomLeft" activeCell="I25" sqref="I25"/>
      <selection pane="bottomRight" activeCell="I25" sqref="I2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6640625" style="15" customWidth="1"/>
    <col min="5" max="5" width="26.33203125" style="16" customWidth="1"/>
    <col min="6" max="6" width="14.44140625" style="18" hidden="1" customWidth="1"/>
    <col min="7" max="7" width="14.88671875" style="52" customWidth="1"/>
    <col min="8" max="8" width="17.6640625" style="17" customWidth="1"/>
    <col min="9" max="9" width="16.5546875" style="3" customWidth="1"/>
    <col min="10" max="10" width="17.5546875" style="3" customWidth="1"/>
    <col min="11" max="11" width="3.44140625" style="3" customWidth="1"/>
    <col min="12" max="12" width="13.33203125" style="3" customWidth="1"/>
    <col min="13" max="13" width="14.88671875" style="3" customWidth="1"/>
    <col min="14" max="14" width="15.33203125" style="10" customWidth="1"/>
    <col min="15" max="15" width="12.6640625" style="3" customWidth="1"/>
    <col min="16" max="16" width="16.44140625" style="8" customWidth="1"/>
    <col min="17" max="17" width="14.6640625" style="3" customWidth="1"/>
    <col min="18" max="18" width="12.6640625" style="4" customWidth="1"/>
    <col min="19" max="19" width="18.6640625" style="8" customWidth="1"/>
    <col min="20" max="20" width="14.6640625" style="4" customWidth="1"/>
    <col min="21" max="21" width="12.6640625" style="4" customWidth="1"/>
    <col min="22" max="22" width="15" style="8" customWidth="1"/>
    <col min="23" max="23" width="14.664062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33203125" style="81" hidden="1" customWidth="1"/>
    <col min="34" max="178" width="27" style="105"/>
    <col min="179" max="16384" width="27" style="91"/>
  </cols>
  <sheetData>
    <row r="1" spans="1:256" ht="100.5" customHeight="1" thickTop="1" x14ac:dyDescent="0.25">
      <c r="B1" s="850" t="s">
        <v>50</v>
      </c>
      <c r="C1" s="851"/>
      <c r="D1" s="851"/>
      <c r="E1" s="851"/>
      <c r="F1" s="851"/>
      <c r="G1" s="851"/>
      <c r="H1" s="851"/>
      <c r="I1" s="851"/>
      <c r="J1" s="851"/>
      <c r="K1" s="851"/>
      <c r="L1" s="851"/>
      <c r="M1" s="851"/>
      <c r="N1" s="851"/>
      <c r="O1" s="851"/>
      <c r="P1" s="851"/>
      <c r="Q1" s="851"/>
      <c r="R1" s="851"/>
      <c r="S1" s="851"/>
      <c r="T1" s="851"/>
      <c r="U1" s="851"/>
      <c r="V1" s="851"/>
      <c r="W1" s="852"/>
    </row>
    <row r="2" spans="1:256" ht="8.25" customHeight="1" x14ac:dyDescent="0.4">
      <c r="B2" s="180"/>
      <c r="C2" s="181"/>
      <c r="D2" s="181"/>
      <c r="E2" s="181"/>
      <c r="F2" s="181"/>
      <c r="G2" s="181"/>
      <c r="H2" s="181"/>
      <c r="I2" s="181"/>
      <c r="J2" s="200"/>
      <c r="K2" s="200"/>
      <c r="L2" s="201"/>
      <c r="M2" s="202"/>
      <c r="N2" s="202"/>
      <c r="O2" s="202"/>
      <c r="P2" s="202"/>
      <c r="Q2" s="174"/>
      <c r="R2" s="174"/>
      <c r="S2" s="174"/>
      <c r="T2" s="174"/>
      <c r="U2" s="174"/>
      <c r="V2" s="174"/>
      <c r="W2" s="175"/>
    </row>
    <row r="3" spans="1:256" ht="22.8" x14ac:dyDescent="0.25">
      <c r="B3" s="853" t="s">
        <v>51</v>
      </c>
      <c r="C3" s="854"/>
      <c r="D3" s="854"/>
      <c r="E3" s="854"/>
      <c r="F3" s="854"/>
      <c r="G3" s="854"/>
      <c r="H3" s="854"/>
      <c r="I3" s="854"/>
      <c r="J3" s="854"/>
      <c r="K3" s="854"/>
      <c r="L3" s="855" t="s">
        <v>54</v>
      </c>
      <c r="M3" s="854"/>
      <c r="N3" s="854"/>
      <c r="O3" s="854"/>
      <c r="P3" s="854"/>
      <c r="Q3" s="854"/>
      <c r="R3" s="854"/>
      <c r="S3" s="854"/>
      <c r="T3" s="854"/>
      <c r="U3" s="854"/>
      <c r="V3" s="854"/>
      <c r="W3" s="856"/>
    </row>
    <row r="4" spans="1:256" ht="9.9" customHeight="1" thickBot="1" x14ac:dyDescent="0.3">
      <c r="B4" s="488"/>
      <c r="C4" s="489"/>
      <c r="D4" s="489"/>
      <c r="E4" s="489"/>
      <c r="F4" s="489"/>
      <c r="G4" s="489"/>
      <c r="H4" s="614"/>
      <c r="I4" s="614"/>
      <c r="J4" s="489"/>
      <c r="K4" s="489"/>
      <c r="L4" s="704"/>
      <c r="M4" s="615"/>
      <c r="N4" s="615"/>
      <c r="O4" s="615"/>
      <c r="P4" s="615"/>
      <c r="Q4" s="615"/>
      <c r="R4" s="615"/>
      <c r="S4" s="615"/>
      <c r="T4" s="615"/>
      <c r="U4" s="615"/>
      <c r="V4" s="615"/>
      <c r="W4" s="616"/>
    </row>
    <row r="5" spans="1:256" ht="26.25" customHeight="1" thickBot="1" x14ac:dyDescent="0.3">
      <c r="B5" s="857" t="s">
        <v>53</v>
      </c>
      <c r="C5" s="858"/>
      <c r="D5" s="867">
        <f>a!D5</f>
        <v>0</v>
      </c>
      <c r="E5" s="868"/>
      <c r="F5" s="869"/>
      <c r="G5" s="862" t="s">
        <v>52</v>
      </c>
      <c r="H5" s="863"/>
      <c r="I5" s="864"/>
      <c r="J5" s="617">
        <f>a!J5</f>
        <v>0</v>
      </c>
      <c r="K5" s="252"/>
      <c r="L5" s="703" t="s">
        <v>55</v>
      </c>
      <c r="M5" s="870">
        <f>a!M5</f>
        <v>0</v>
      </c>
      <c r="N5" s="871"/>
      <c r="O5" s="871"/>
      <c r="P5" s="871"/>
      <c r="Q5" s="872"/>
      <c r="R5" s="618" t="s">
        <v>56</v>
      </c>
      <c r="S5" s="873">
        <f>a!S5</f>
        <v>0</v>
      </c>
      <c r="T5" s="874"/>
      <c r="U5" s="618" t="s">
        <v>57</v>
      </c>
      <c r="V5" s="255">
        <f>a!V5</f>
        <v>0</v>
      </c>
      <c r="W5" s="619"/>
    </row>
    <row r="6" spans="1:256" ht="9.9" customHeight="1" thickBot="1" x14ac:dyDescent="0.3">
      <c r="B6" s="488"/>
      <c r="C6" s="489"/>
      <c r="D6" s="489"/>
      <c r="E6" s="489"/>
      <c r="F6" s="489"/>
      <c r="G6" s="489"/>
      <c r="H6" s="489"/>
      <c r="I6" s="489"/>
      <c r="J6" s="489"/>
      <c r="K6" s="489"/>
      <c r="L6" s="704"/>
      <c r="M6" s="615"/>
      <c r="N6" s="615"/>
      <c r="O6" s="615"/>
      <c r="P6" s="615"/>
      <c r="Q6" s="615"/>
      <c r="R6" s="615"/>
      <c r="S6" s="615"/>
      <c r="T6" s="615"/>
      <c r="U6" s="615"/>
      <c r="V6" s="615"/>
      <c r="W6" s="616"/>
    </row>
    <row r="7" spans="1:256" ht="26.25" customHeight="1" thickBot="1" x14ac:dyDescent="0.3">
      <c r="B7" s="488"/>
      <c r="C7" s="489"/>
      <c r="D7" s="489"/>
      <c r="E7" s="489"/>
      <c r="F7" s="489"/>
      <c r="G7" s="489"/>
      <c r="H7" s="489"/>
      <c r="I7" s="489"/>
      <c r="J7" s="489"/>
      <c r="K7" s="489"/>
      <c r="L7" s="705" t="s">
        <v>178</v>
      </c>
      <c r="M7" s="870">
        <f>a!M7</f>
        <v>0</v>
      </c>
      <c r="N7" s="871"/>
      <c r="O7" s="871"/>
      <c r="P7" s="871"/>
      <c r="Q7" s="872"/>
      <c r="R7" s="753" t="s">
        <v>58</v>
      </c>
      <c r="S7" s="875">
        <f>a!S7</f>
        <v>0</v>
      </c>
      <c r="T7" s="876"/>
      <c r="U7" s="876"/>
      <c r="V7" s="877"/>
      <c r="W7" s="616"/>
    </row>
    <row r="8" spans="1:256" ht="9.9" customHeight="1" thickBot="1" x14ac:dyDescent="0.3">
      <c r="B8" s="620"/>
      <c r="C8" s="621"/>
      <c r="D8" s="621"/>
      <c r="E8" s="621"/>
      <c r="F8" s="621"/>
      <c r="G8" s="621"/>
      <c r="H8" s="621"/>
      <c r="I8" s="621"/>
      <c r="J8" s="621"/>
      <c r="K8" s="621"/>
      <c r="L8" s="622"/>
      <c r="M8" s="622"/>
      <c r="N8" s="622"/>
      <c r="O8" s="622"/>
      <c r="P8" s="622"/>
      <c r="Q8" s="622"/>
      <c r="R8" s="622"/>
      <c r="S8" s="622"/>
      <c r="T8" s="622"/>
      <c r="U8" s="622"/>
      <c r="V8" s="622"/>
      <c r="W8" s="623"/>
    </row>
    <row r="9" spans="1:256" ht="9.9" customHeight="1" thickBot="1" x14ac:dyDescent="0.45">
      <c r="B9" s="192"/>
      <c r="C9" s="193"/>
      <c r="D9" s="194"/>
      <c r="E9" s="194"/>
      <c r="F9" s="194"/>
      <c r="G9" s="194"/>
      <c r="H9" s="194"/>
      <c r="I9" s="195"/>
      <c r="J9" s="195"/>
      <c r="K9" s="195"/>
      <c r="L9" s="195"/>
      <c r="M9" s="196"/>
      <c r="N9" s="197"/>
      <c r="O9" s="197"/>
      <c r="P9" s="197"/>
      <c r="Q9" s="198"/>
      <c r="R9" s="198"/>
      <c r="S9" s="198"/>
      <c r="T9" s="198"/>
      <c r="U9" s="198"/>
      <c r="V9" s="198"/>
      <c r="W9" s="199"/>
    </row>
    <row r="10" spans="1:256" ht="19.5" customHeight="1" x14ac:dyDescent="0.25">
      <c r="B10" s="154"/>
      <c r="C10" s="544"/>
      <c r="D10" s="155"/>
      <c r="E10" s="156"/>
      <c r="F10" s="170"/>
      <c r="G10" s="171"/>
      <c r="H10" s="172"/>
      <c r="I10" s="173"/>
      <c r="J10" s="841" t="s">
        <v>31</v>
      </c>
      <c r="K10" s="842"/>
      <c r="L10" s="212"/>
      <c r="M10" s="212"/>
      <c r="N10" s="213"/>
      <c r="O10" s="212"/>
      <c r="P10" s="212"/>
      <c r="Q10" s="212"/>
      <c r="R10" s="214"/>
      <c r="S10" s="212"/>
      <c r="T10" s="214"/>
      <c r="U10" s="214"/>
      <c r="V10" s="212"/>
      <c r="W10" s="215"/>
      <c r="X10" s="35"/>
      <c r="Y10" s="35"/>
      <c r="Z10" s="36"/>
      <c r="AA10" s="36"/>
    </row>
    <row r="11" spans="1:256" s="69" customFormat="1" ht="19.5" customHeight="1" x14ac:dyDescent="0.35">
      <c r="B11" s="157"/>
      <c r="C11" s="545"/>
      <c r="D11" s="752"/>
      <c r="E11" s="752"/>
      <c r="F11" s="752"/>
      <c r="G11" s="752"/>
      <c r="H11" s="752"/>
      <c r="I11" s="173"/>
      <c r="J11" s="843" t="s">
        <v>32</v>
      </c>
      <c r="K11" s="844"/>
      <c r="L11" s="216">
        <f>COUNTA($C$23:$C$247)</f>
        <v>0</v>
      </c>
      <c r="M11" s="216">
        <f>COUNTA($C$23:$C$247)</f>
        <v>0</v>
      </c>
      <c r="N11" s="216">
        <f>COUNTA($C$23:$C$247)</f>
        <v>0</v>
      </c>
      <c r="O11" s="216"/>
      <c r="P11" s="216">
        <f>COUNTA($C$23:$C$247)</f>
        <v>0</v>
      </c>
      <c r="Q11" s="217"/>
      <c r="R11" s="218"/>
      <c r="S11" s="216">
        <f>COUNTA($C$23:$C$247)</f>
        <v>0</v>
      </c>
      <c r="T11" s="217"/>
      <c r="U11" s="218"/>
      <c r="V11" s="216">
        <f>COUNTA($C$23:$C$247)</f>
        <v>0</v>
      </c>
      <c r="W11" s="219"/>
      <c r="X11" s="70"/>
      <c r="Y11" s="70"/>
      <c r="Z11" s="71"/>
      <c r="AA11" s="71"/>
      <c r="AG11" s="82"/>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s="72" customFormat="1" ht="19.5" customHeight="1" x14ac:dyDescent="0.4">
      <c r="B12" s="203"/>
      <c r="C12" s="706" t="s">
        <v>147</v>
      </c>
      <c r="D12" s="707"/>
      <c r="E12" s="158"/>
      <c r="F12" s="845"/>
      <c r="G12" s="846"/>
      <c r="H12" s="846"/>
      <c r="I12" s="847"/>
      <c r="J12" s="836" t="s">
        <v>33</v>
      </c>
      <c r="K12" s="837"/>
      <c r="L12" s="220">
        <f>COUNTIF($E$23:$E$247,"Y")</f>
        <v>0</v>
      </c>
      <c r="M12" s="220">
        <f>COUNTIF($E$23:$E$247,"Y")</f>
        <v>0</v>
      </c>
      <c r="N12" s="220">
        <f>COUNTIF($E$23:$E$247,"Y")</f>
        <v>0</v>
      </c>
      <c r="O12" s="220"/>
      <c r="P12" s="220">
        <f>COUNTIF($E$23:$E$247,"Y")</f>
        <v>0</v>
      </c>
      <c r="Q12" s="221"/>
      <c r="R12" s="222"/>
      <c r="S12" s="220">
        <f>COUNTIF($E$23:$E$247,"Y")</f>
        <v>0</v>
      </c>
      <c r="T12" s="221"/>
      <c r="U12" s="222"/>
      <c r="V12" s="220">
        <f>COUNTIF($E$23:$E$247,"Y")</f>
        <v>0</v>
      </c>
      <c r="W12" s="223"/>
      <c r="X12" s="73"/>
      <c r="Y12" s="74"/>
      <c r="Z12" s="71"/>
      <c r="AA12" s="71"/>
      <c r="AG12" s="83"/>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s="24" customFormat="1" ht="19.5" customHeight="1" x14ac:dyDescent="0.4">
      <c r="B13" s="203"/>
      <c r="C13" s="708" t="s">
        <v>146</v>
      </c>
      <c r="D13" s="709"/>
      <c r="E13" s="159"/>
      <c r="F13" s="848" t="s">
        <v>65</v>
      </c>
      <c r="G13" s="848"/>
      <c r="H13" s="848"/>
      <c r="I13" s="849"/>
      <c r="J13" s="836" t="s">
        <v>34</v>
      </c>
      <c r="K13" s="837"/>
      <c r="L13" s="224">
        <f>L11-L12</f>
        <v>0</v>
      </c>
      <c r="M13" s="224">
        <f>M11-M12</f>
        <v>0</v>
      </c>
      <c r="N13" s="224">
        <f>N11-N12</f>
        <v>0</v>
      </c>
      <c r="O13" s="224"/>
      <c r="P13" s="224">
        <f>P11-P12</f>
        <v>0</v>
      </c>
      <c r="Q13" s="225"/>
      <c r="R13" s="226"/>
      <c r="S13" s="224">
        <f>S11-S12</f>
        <v>0</v>
      </c>
      <c r="T13" s="225"/>
      <c r="U13" s="226"/>
      <c r="V13" s="224">
        <f>V11-V12</f>
        <v>0</v>
      </c>
      <c r="W13" s="227"/>
      <c r="X13" s="31"/>
      <c r="Y13" s="32"/>
      <c r="Z13" s="28"/>
      <c r="AA13" s="28"/>
      <c r="AG13" s="25"/>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row>
    <row r="14" spans="1:256" s="24" customFormat="1" ht="31.5" customHeight="1" thickBot="1" x14ac:dyDescent="0.3">
      <c r="A14" s="65" t="s">
        <v>46</v>
      </c>
      <c r="B14" s="160"/>
      <c r="C14" s="710" t="s">
        <v>64</v>
      </c>
      <c r="D14" s="711"/>
      <c r="E14" s="161"/>
      <c r="F14" s="833" t="s">
        <v>36</v>
      </c>
      <c r="G14" s="834"/>
      <c r="H14" s="834"/>
      <c r="I14" s="835"/>
      <c r="J14" s="836" t="s">
        <v>60</v>
      </c>
      <c r="K14" s="837"/>
      <c r="L14" s="228">
        <f>COUNTIF(L23:L247,"Yes")</f>
        <v>0</v>
      </c>
      <c r="M14" s="228">
        <f>COUNTIF(M23:M247,"Yes")</f>
        <v>0</v>
      </c>
      <c r="N14" s="228">
        <f>COUNTIF(N23:N247,"Yes")</f>
        <v>0</v>
      </c>
      <c r="O14" s="228"/>
      <c r="P14" s="228">
        <f>COUNTIF($O23:$O247,"Yes")</f>
        <v>0</v>
      </c>
      <c r="Q14" s="229"/>
      <c r="R14" s="230"/>
      <c r="S14" s="228">
        <f>COUNTIF($R23:$R247,"Yes")</f>
        <v>0</v>
      </c>
      <c r="T14" s="229"/>
      <c r="U14" s="230"/>
      <c r="V14" s="228">
        <f>COUNTIF($U23:$U247,"Yes")</f>
        <v>0</v>
      </c>
      <c r="W14" s="231"/>
      <c r="X14" s="33"/>
      <c r="Y14" s="34"/>
      <c r="Z14" s="28"/>
      <c r="AA14" s="28"/>
      <c r="AG14" s="25"/>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row>
    <row r="15" spans="1:256" s="26" customFormat="1" ht="31.5" customHeight="1" thickBot="1" x14ac:dyDescent="0.3">
      <c r="A15" s="65">
        <f>COUNTA(C$23:C$237)</f>
        <v>0</v>
      </c>
      <c r="B15" s="162"/>
      <c r="C15" s="163"/>
      <c r="D15" s="163"/>
      <c r="E15" s="187"/>
      <c r="F15" s="838"/>
      <c r="G15" s="839"/>
      <c r="H15" s="839"/>
      <c r="I15" s="840"/>
      <c r="J15" s="836" t="s">
        <v>59</v>
      </c>
      <c r="K15" s="837"/>
      <c r="L15" s="232">
        <f>COUNTIF(L23:L247,"NC")</f>
        <v>0</v>
      </c>
      <c r="M15" s="232">
        <f>COUNTIF(M23:M247,"NC")</f>
        <v>0</v>
      </c>
      <c r="N15" s="232">
        <f>COUNTIF(N23:N247,"NC")</f>
        <v>0</v>
      </c>
      <c r="O15" s="232"/>
      <c r="P15" s="232">
        <f>COUNTIF($O23:$O247,"NC")</f>
        <v>0</v>
      </c>
      <c r="Q15" s="233"/>
      <c r="R15" s="234"/>
      <c r="S15" s="232">
        <f>COUNTIF($R23:$R247,"NC")</f>
        <v>0</v>
      </c>
      <c r="T15" s="233"/>
      <c r="U15" s="234"/>
      <c r="V15" s="232">
        <f>COUNTIF($U23:$U247,"NC")</f>
        <v>0</v>
      </c>
      <c r="W15" s="235"/>
      <c r="X15" s="33"/>
      <c r="Y15" s="34"/>
      <c r="Z15" s="28"/>
      <c r="AA15" s="28"/>
      <c r="AG15" s="84"/>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row>
    <row r="16" spans="1:256" s="1" customFormat="1" ht="31.2" x14ac:dyDescent="0.25">
      <c r="A16" s="65" t="s">
        <v>47</v>
      </c>
      <c r="B16" s="164"/>
      <c r="C16" s="165"/>
      <c r="D16" s="165"/>
      <c r="E16" s="166"/>
      <c r="F16" s="811"/>
      <c r="G16" s="813" t="s">
        <v>157</v>
      </c>
      <c r="H16" s="816" t="s">
        <v>61</v>
      </c>
      <c r="I16" s="816" t="s">
        <v>62</v>
      </c>
      <c r="J16" s="819" t="s">
        <v>63</v>
      </c>
      <c r="K16" s="821"/>
      <c r="L16" s="822"/>
      <c r="M16" s="822"/>
      <c r="N16" s="823"/>
      <c r="O16" s="533">
        <v>0.9</v>
      </c>
      <c r="P16" s="534" t="s">
        <v>154</v>
      </c>
      <c r="Q16" s="535">
        <v>1.1000000000000001</v>
      </c>
      <c r="R16" s="536">
        <v>0.9</v>
      </c>
      <c r="S16" s="534" t="s">
        <v>154</v>
      </c>
      <c r="T16" s="535">
        <v>1.1000000000000001</v>
      </c>
      <c r="U16" s="536">
        <v>0.9</v>
      </c>
      <c r="V16" s="534" t="s">
        <v>154</v>
      </c>
      <c r="W16" s="537">
        <v>1.1000000000000001</v>
      </c>
      <c r="X16" s="801" t="s">
        <v>17</v>
      </c>
      <c r="Y16" s="803" t="s">
        <v>16</v>
      </c>
      <c r="Z16" s="803" t="s">
        <v>16</v>
      </c>
      <c r="AA16" s="803" t="s">
        <v>16</v>
      </c>
      <c r="AG16" s="85"/>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 customFormat="1" ht="1.2" hidden="1" customHeight="1" thickBot="1" x14ac:dyDescent="0.3">
      <c r="A17" s="65">
        <f>COUNTIF(E$23:E$237,"Y")</f>
        <v>0</v>
      </c>
      <c r="B17" s="167"/>
      <c r="C17" s="168"/>
      <c r="D17" s="168"/>
      <c r="E17" s="169"/>
      <c r="F17" s="812"/>
      <c r="G17" s="814"/>
      <c r="H17" s="817"/>
      <c r="I17" s="817"/>
      <c r="J17" s="820"/>
      <c r="K17" s="824"/>
      <c r="L17" s="825"/>
      <c r="M17" s="825"/>
      <c r="N17" s="826"/>
      <c r="O17" s="529" t="str">
        <f>IF($P17="","",($P$17*0.9))</f>
        <v/>
      </c>
      <c r="P17" s="236" t="str">
        <f>IF($G22=0,"",$H$22/$G$22)</f>
        <v/>
      </c>
      <c r="Q17" s="237" t="str">
        <f>IF(P17="","",($P$17*1.1))</f>
        <v/>
      </c>
      <c r="R17" s="238" t="str">
        <f>IF($S$17="","",($S$17*0.9))</f>
        <v/>
      </c>
      <c r="S17" s="236" t="str">
        <f>IF($G22=0,"",$I$22/$G$22)</f>
        <v/>
      </c>
      <c r="T17" s="237" t="str">
        <f>IF($S$17="","",($S$17*1.1))</f>
        <v/>
      </c>
      <c r="U17" s="239" t="str">
        <f>IF($V17="","",($V$17*0.9))</f>
        <v/>
      </c>
      <c r="V17" s="240" t="str">
        <f>IF($G22=0,"",$G$22/$J$22)</f>
        <v/>
      </c>
      <c r="W17" s="241" t="str">
        <f>IF(V17="","",($V$17*1.1))</f>
        <v/>
      </c>
      <c r="X17" s="802"/>
      <c r="Y17" s="804"/>
      <c r="Z17" s="804"/>
      <c r="AA17" s="804"/>
      <c r="AB17" s="75">
        <f>COUNTIF(AB23:AB247,"Data")</f>
        <v>0</v>
      </c>
      <c r="AG17" s="85"/>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row>
    <row r="18" spans="1:256" s="1" customFormat="1" ht="28.95" customHeight="1" x14ac:dyDescent="0.25">
      <c r="A18" s="65"/>
      <c r="B18" s="164"/>
      <c r="C18" s="165"/>
      <c r="D18" s="165"/>
      <c r="E18" s="165"/>
      <c r="F18" s="538"/>
      <c r="G18" s="815"/>
      <c r="H18" s="818"/>
      <c r="I18" s="818"/>
      <c r="J18" s="818"/>
      <c r="K18" s="516"/>
      <c r="L18" s="805" t="s">
        <v>155</v>
      </c>
      <c r="M18" s="806"/>
      <c r="N18" s="807"/>
      <c r="O18" s="808" t="s">
        <v>156</v>
      </c>
      <c r="P18" s="809"/>
      <c r="Q18" s="809"/>
      <c r="R18" s="809"/>
      <c r="S18" s="809"/>
      <c r="T18" s="809"/>
      <c r="U18" s="809"/>
      <c r="V18" s="809"/>
      <c r="W18" s="810"/>
      <c r="X18" s="527"/>
      <c r="Y18" s="528"/>
      <c r="Z18" s="528"/>
      <c r="AA18" s="528"/>
      <c r="AB18" s="75"/>
      <c r="AG18" s="85"/>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row>
    <row r="19" spans="1:256" s="9" customFormat="1" ht="16.2" customHeight="1" x14ac:dyDescent="0.3">
      <c r="A19" s="65" t="e">
        <f>A12-A14</f>
        <v>#VALUE!</v>
      </c>
      <c r="B19" s="539"/>
      <c r="C19" s="540" t="s">
        <v>158</v>
      </c>
      <c r="D19" s="540" t="s">
        <v>158</v>
      </c>
      <c r="E19" s="540" t="s">
        <v>158</v>
      </c>
      <c r="F19" s="541"/>
      <c r="G19" s="540" t="s">
        <v>158</v>
      </c>
      <c r="H19" s="542"/>
      <c r="I19" s="542"/>
      <c r="J19" s="543"/>
      <c r="K19" s="48"/>
      <c r="L19" s="546"/>
      <c r="M19" s="546"/>
      <c r="N19" s="548"/>
      <c r="O19" s="550"/>
      <c r="P19" s="551"/>
      <c r="Q19" s="552"/>
      <c r="R19" s="550"/>
      <c r="S19" s="551"/>
      <c r="T19" s="552"/>
      <c r="U19" s="550"/>
      <c r="V19" s="551"/>
      <c r="W19" s="553"/>
      <c r="X19" s="43">
        <f>SUM($X$23:$X$246)</f>
        <v>0</v>
      </c>
      <c r="Y19" s="37">
        <f>SUM($Y$23:$Y$246)</f>
        <v>0</v>
      </c>
      <c r="Z19" s="37">
        <f>SUM($Z$23:$Z$246)</f>
        <v>0</v>
      </c>
      <c r="AA19" s="37">
        <f>SUM($AA$23:$AA$246)</f>
        <v>0</v>
      </c>
      <c r="AB19" s="9" t="s">
        <v>49</v>
      </c>
      <c r="AG19" s="87"/>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s="6" customFormat="1" ht="16.2" customHeight="1" thickBot="1" x14ac:dyDescent="0.35">
      <c r="A20" s="66"/>
      <c r="B20" s="791" t="s">
        <v>11</v>
      </c>
      <c r="C20" s="792" t="s">
        <v>159</v>
      </c>
      <c r="D20" s="793" t="s">
        <v>160</v>
      </c>
      <c r="E20" s="795" t="s">
        <v>162</v>
      </c>
      <c r="F20" s="797"/>
      <c r="G20" s="799" t="s">
        <v>161</v>
      </c>
      <c r="H20" s="784" t="s">
        <v>19</v>
      </c>
      <c r="I20" s="784" t="s">
        <v>35</v>
      </c>
      <c r="J20" s="784" t="s">
        <v>20</v>
      </c>
      <c r="K20" s="242"/>
      <c r="L20" s="547" t="s">
        <v>151</v>
      </c>
      <c r="M20" s="547" t="s">
        <v>152</v>
      </c>
      <c r="N20" s="549" t="s">
        <v>153</v>
      </c>
      <c r="O20" s="787" t="s">
        <v>151</v>
      </c>
      <c r="P20" s="788"/>
      <c r="Q20" s="789"/>
      <c r="R20" s="787" t="s">
        <v>152</v>
      </c>
      <c r="S20" s="788"/>
      <c r="T20" s="789"/>
      <c r="U20" s="787" t="s">
        <v>153</v>
      </c>
      <c r="V20" s="788"/>
      <c r="W20" s="790"/>
      <c r="X20" s="778" t="s">
        <v>27</v>
      </c>
      <c r="Y20" s="780" t="s">
        <v>28</v>
      </c>
      <c r="Z20" s="780" t="s">
        <v>29</v>
      </c>
      <c r="AA20" s="782" t="s">
        <v>30</v>
      </c>
      <c r="AB20" s="75" t="str">
        <f>IF(L11&gt;AB17,"Yes","No")</f>
        <v>No</v>
      </c>
      <c r="AG20" s="86"/>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row>
    <row r="21" spans="1:256" s="6" customFormat="1" ht="66.599999999999994" customHeight="1" x14ac:dyDescent="0.25">
      <c r="A21" s="65" t="s">
        <v>48</v>
      </c>
      <c r="B21" s="791"/>
      <c r="C21" s="792"/>
      <c r="D21" s="794"/>
      <c r="E21" s="878"/>
      <c r="F21" s="798"/>
      <c r="G21" s="800"/>
      <c r="H21" s="785"/>
      <c r="I21" s="785"/>
      <c r="J21" s="786"/>
      <c r="K21" s="243"/>
      <c r="L21" s="205" t="s">
        <v>21</v>
      </c>
      <c r="M21" s="205" t="s">
        <v>22</v>
      </c>
      <c r="N21" s="531" t="s">
        <v>23</v>
      </c>
      <c r="O21" s="206" t="s">
        <v>13</v>
      </c>
      <c r="P21" s="207" t="s">
        <v>24</v>
      </c>
      <c r="Q21" s="208" t="s">
        <v>15</v>
      </c>
      <c r="R21" s="206" t="s">
        <v>13</v>
      </c>
      <c r="S21" s="207" t="s">
        <v>25</v>
      </c>
      <c r="T21" s="209" t="s">
        <v>15</v>
      </c>
      <c r="U21" s="210" t="s">
        <v>13</v>
      </c>
      <c r="V21" s="207" t="s">
        <v>26</v>
      </c>
      <c r="W21" s="211" t="s">
        <v>15</v>
      </c>
      <c r="X21" s="779"/>
      <c r="Y21" s="781"/>
      <c r="Z21" s="781"/>
      <c r="AA21" s="783"/>
      <c r="AG21" s="86"/>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row>
    <row r="22" spans="1:256" s="9" customFormat="1" ht="16.2" customHeight="1" thickBot="1" x14ac:dyDescent="0.35">
      <c r="A22" s="65">
        <f>A15-A17</f>
        <v>0</v>
      </c>
      <c r="B22" s="733"/>
      <c r="C22" s="734"/>
      <c r="D22" s="735"/>
      <c r="E22" s="724" t="s">
        <v>176</v>
      </c>
      <c r="F22" s="736"/>
      <c r="G22" s="428">
        <f>SUM($G23:$G247)</f>
        <v>0</v>
      </c>
      <c r="H22" s="737">
        <f>SUM($H23:$H247)</f>
        <v>0</v>
      </c>
      <c r="I22" s="737">
        <f>SUM($I23:$I247)</f>
        <v>0</v>
      </c>
      <c r="J22" s="738">
        <f>SUM(J23:J247)</f>
        <v>0</v>
      </c>
      <c r="K22" s="739"/>
      <c r="L22" s="429" t="str">
        <f>IF( $AB$20="No","",SUM($Y23:$Y246)/SUM($X23:$X246)*0.9)</f>
        <v/>
      </c>
      <c r="M22" s="429" t="str">
        <f>IF( $AB$20="No","",SUM($Z23:$Z246)/SUM($X23:$X246)*0.9)</f>
        <v/>
      </c>
      <c r="N22" s="740" t="str">
        <f>IF( $AB$20="No","",SUM($X23:$X246)/SUM($AA23:$AA246)*1.1)</f>
        <v/>
      </c>
      <c r="O22" s="741"/>
      <c r="P22" s="430" t="e">
        <f>IF( $J$5="","",AVERAGE(P23:P246))</f>
        <v>#DIV/0!</v>
      </c>
      <c r="Q22" s="742"/>
      <c r="R22" s="743"/>
      <c r="S22" s="743" t="e">
        <f>IF($J$5="","",AVERAGE(S23:S246))</f>
        <v>#DIV/0!</v>
      </c>
      <c r="T22" s="742"/>
      <c r="U22" s="743"/>
      <c r="V22" s="430" t="e">
        <f>IF($J$5="","",AVERAGE(V23:V246))</f>
        <v>#DIV/0!</v>
      </c>
      <c r="W22" s="744"/>
      <c r="X22" s="43">
        <f>SUM($X$23:$X$246)</f>
        <v>0</v>
      </c>
      <c r="Y22" s="37">
        <f>SUM($Y$23:$Y$246)</f>
        <v>0</v>
      </c>
      <c r="Z22" s="37">
        <f>SUM($Z$23:$Z$246)</f>
        <v>0</v>
      </c>
      <c r="AA22" s="37">
        <f>SUM($AA$23:$AA$246)</f>
        <v>0</v>
      </c>
      <c r="AB22" s="9" t="s">
        <v>49</v>
      </c>
      <c r="AG22" s="87"/>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row>
    <row r="23" spans="1:256" s="7" customFormat="1" ht="17.25" customHeight="1" x14ac:dyDescent="0.25">
      <c r="B23" s="139">
        <v>1</v>
      </c>
      <c r="C23" s="333"/>
      <c r="D23" s="725"/>
      <c r="E23" s="333"/>
      <c r="F23" s="727"/>
      <c r="G23" s="728"/>
      <c r="H23" s="729"/>
      <c r="I23" s="729"/>
      <c r="J23" s="765"/>
      <c r="K23" s="90"/>
      <c r="L23" s="133" t="str">
        <f>IF($Y$22=0,"",IF($AB23="Empty","",IF($H23="","",IF($G23="","",IF($H23/$G23&gt;=$L$22,"yes","NC")))))</f>
        <v/>
      </c>
      <c r="M23" s="133" t="str">
        <f>IF($Z$22=0,"",IF($AB23="Empty","",IF($I23="","",IF($I23="","",IF($I23/$G23&gt;=$M$22,"yes","NC")))))</f>
        <v/>
      </c>
      <c r="N23" s="730" t="str">
        <f>IF($AA$22=0,"",IF($AB23="Empty","",IF($J23="","",IF($J23="","",IF($G23/$J23&lt;=$N$22,"yes","NC")))))</f>
        <v/>
      </c>
      <c r="O23" s="731" t="str">
        <f t="shared" ref="O23:O86" si="0">IF($AB$20="Yes","",IF($AB23="Empty","",IF($P$17="","",IF(OR($P23&lt;$O$17,$P23&gt;$Q$17),"NC","yes"))))</f>
        <v/>
      </c>
      <c r="P23" s="135" t="str">
        <f>IF($AB$20="Yes","",IF($AB23="Empty","",$H23/$G23))</f>
        <v/>
      </c>
      <c r="Q23" s="136" t="str">
        <f t="shared" ref="Q23:Q86" si="1">IF($AB$20="Yes","",IF($AB23="Empty","",IF(O23="yes",($P23/$P$17),IF(OR($P23&lt;$O$17,$P23&gt;$Q$17),($P23/$P$17)))))</f>
        <v/>
      </c>
      <c r="R23" s="137" t="str">
        <f t="shared" ref="R23:R86" si="2">IF($AB$20="Yes","",IF($AB23="Empty","",IF($S$17="","",IF(OR($S23&lt;$R$17,$S23&gt;$T$17),"NC","yes"))))</f>
        <v/>
      </c>
      <c r="S23" s="135" t="str">
        <f>IF($AB$20="Yes","",IF($AB23="Empty","",$I23/$G23))</f>
        <v/>
      </c>
      <c r="T23" s="136" t="str">
        <f t="shared" ref="T23:T86" si="3">IF($AB$20="Yes","",IF($AB23="Empty","",IF(R23="yes",($S23/$S$17),IF(OR($S23&gt;$R$17,$S23&lt;$T$17),($S23/$S$17)))))</f>
        <v/>
      </c>
      <c r="U23" s="137" t="str">
        <f t="shared" ref="U23:U86" si="4">IF($AB$20="Yes","",IF($AB23="Empty","",IF($V$17="","",IF(OR($V23&lt;$U$17,V23&gt;$W$17),"NC","yes"))))</f>
        <v/>
      </c>
      <c r="V23" s="135" t="str">
        <f>IF($AB$20="Yes","",IF($AB23="Empty","",$G23/$J23))</f>
        <v/>
      </c>
      <c r="W23" s="732" t="str">
        <f t="shared" ref="W23:W86" si="5">IF($AB$20="Yes","",IF($AB23="Empty","",IF(U23="yes",(V23/V$17),IF(OR(V23&lt;$U$17,V23&gt;W$17),(V23/V$17)))))</f>
        <v/>
      </c>
      <c r="X23" s="44" t="str">
        <f>IF($AC23="empty","",IF($AB23="Empty",$G23,""))</f>
        <v/>
      </c>
      <c r="Y23" s="44" t="str">
        <f>IF($AC23="empty","",IF($AB23="Empty",$H23,""))</f>
        <v/>
      </c>
      <c r="Z23" s="44" t="str">
        <f>IF($AC23="empty","",IF($AB23="Empty",$I23,""))</f>
        <v/>
      </c>
      <c r="AA23" s="79" t="str">
        <f>IF($AC23="empty","",IF($AB23="Empty",$J23,""))</f>
        <v/>
      </c>
      <c r="AB23" s="7" t="str">
        <f t="shared" ref="AB23:AB86" si="6">IF(E23&lt;&gt;"y","Empty","Data")</f>
        <v>Empty</v>
      </c>
      <c r="AC23" s="7" t="str">
        <f t="shared" ref="AC23:AC86" si="7">IF(D23="","empty","data")</f>
        <v>empty</v>
      </c>
      <c r="AG23" s="88" t="s">
        <v>37</v>
      </c>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7" customFormat="1" ht="17.25" customHeight="1" x14ac:dyDescent="0.25">
      <c r="B24" s="141">
        <v>2</v>
      </c>
      <c r="C24" s="67"/>
      <c r="D24" s="106"/>
      <c r="E24" s="67"/>
      <c r="F24" s="184"/>
      <c r="G24" s="50"/>
      <c r="H24" s="123"/>
      <c r="I24" s="123"/>
      <c r="J24" s="766"/>
      <c r="K24" s="90"/>
      <c r="L24" s="38" t="str">
        <f t="shared" ref="L24:L87" si="8">IF($Y$22=0,"",IF($AB24="Empty","",IF($H24="","",IF($G24="","",IF($H24/$G24&gt;=$L$22,"yes","NC")))))</f>
        <v/>
      </c>
      <c r="M24" s="38" t="str">
        <f t="shared" ref="M24:M87" si="9">IF($Z$22=0,"",IF($AB24="Empty","",IF($I24="","",IF($I24="","",IF($I24/$G24&gt;=$M$22,"yes","NC")))))</f>
        <v/>
      </c>
      <c r="N24" s="532" t="str">
        <f t="shared" ref="N24:N87" si="10">IF($AA$22=0,"",IF($AB24="Empty","",IF($J24="","",IF($J24="","",IF($G24/$J24&lt;=$N$22,"yes","NC")))))</f>
        <v/>
      </c>
      <c r="O24" s="530" t="str">
        <f t="shared" si="0"/>
        <v/>
      </c>
      <c r="P24" s="40" t="str">
        <f t="shared" ref="P24:P87" si="11">IF($AB$20="Yes","",IF($AB24="Empty","",$H24/$G24))</f>
        <v/>
      </c>
      <c r="Q24" s="76" t="str">
        <f t="shared" si="1"/>
        <v/>
      </c>
      <c r="R24" s="45" t="str">
        <f t="shared" si="2"/>
        <v/>
      </c>
      <c r="S24" s="40" t="str">
        <f t="shared" ref="S24:S87" si="12">IF($AB$20="Yes","",IF($AB24="Empty","",$I24/$G24))</f>
        <v/>
      </c>
      <c r="T24" s="76" t="str">
        <f t="shared" si="3"/>
        <v/>
      </c>
      <c r="U24" s="45" t="str">
        <f t="shared" si="4"/>
        <v/>
      </c>
      <c r="V24" s="40" t="str">
        <f t="shared" ref="V24:V87" si="13">IF($AB$20="Yes","",IF($AB24="Empty","",$G24/$J24))</f>
        <v/>
      </c>
      <c r="W24" s="140" t="str">
        <f t="shared" si="5"/>
        <v/>
      </c>
      <c r="X24" s="44" t="str">
        <f t="shared" ref="X24:X87" si="14">IF($AC24="empty","",IF($AB24="Empty",$G24,""))</f>
        <v/>
      </c>
      <c r="Y24" s="44" t="str">
        <f t="shared" ref="Y24:Y87" si="15">IF($AC24="empty","",IF($AB24="Empty",$H24,""))</f>
        <v/>
      </c>
      <c r="Z24" s="44" t="str">
        <f t="shared" ref="Z24:Z87" si="16">IF($AC24="empty","",IF($AB24="Empty",$I24,""))</f>
        <v/>
      </c>
      <c r="AA24" s="79" t="str">
        <f t="shared" ref="AA24:AA87" si="17">IF($AC24="empty","",IF($AB24="Empty",$J24,""))</f>
        <v/>
      </c>
      <c r="AB24" s="7" t="str">
        <f t="shared" si="6"/>
        <v>Empty</v>
      </c>
      <c r="AC24" s="7" t="str">
        <f t="shared" si="7"/>
        <v>empty</v>
      </c>
      <c r="AG24" s="89" t="s">
        <v>38</v>
      </c>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7" customFormat="1" ht="17.25" customHeight="1" x14ac:dyDescent="0.25">
      <c r="B25" s="141">
        <v>3</v>
      </c>
      <c r="C25" s="67"/>
      <c r="D25" s="106"/>
      <c r="E25" s="67"/>
      <c r="F25" s="184"/>
      <c r="G25" s="50"/>
      <c r="H25" s="123"/>
      <c r="I25" s="123"/>
      <c r="J25" s="766"/>
      <c r="K25" s="90"/>
      <c r="L25" s="38" t="str">
        <f t="shared" si="8"/>
        <v/>
      </c>
      <c r="M25" s="38" t="str">
        <f t="shared" si="9"/>
        <v/>
      </c>
      <c r="N25" s="532" t="str">
        <f t="shared" si="10"/>
        <v/>
      </c>
      <c r="O25" s="530" t="str">
        <f t="shared" si="0"/>
        <v/>
      </c>
      <c r="P25" s="40" t="str">
        <f t="shared" si="11"/>
        <v/>
      </c>
      <c r="Q25" s="76" t="str">
        <f t="shared" si="1"/>
        <v/>
      </c>
      <c r="R25" s="45" t="str">
        <f t="shared" si="2"/>
        <v/>
      </c>
      <c r="S25" s="40" t="str">
        <f t="shared" si="12"/>
        <v/>
      </c>
      <c r="T25" s="76" t="str">
        <f t="shared" si="3"/>
        <v/>
      </c>
      <c r="U25" s="45" t="str">
        <f t="shared" si="4"/>
        <v/>
      </c>
      <c r="V25" s="40" t="str">
        <f t="shared" si="13"/>
        <v/>
      </c>
      <c r="W25" s="140" t="str">
        <f t="shared" si="5"/>
        <v/>
      </c>
      <c r="X25" s="44" t="str">
        <f t="shared" si="14"/>
        <v/>
      </c>
      <c r="Y25" s="44" t="str">
        <f t="shared" si="15"/>
        <v/>
      </c>
      <c r="Z25" s="44" t="str">
        <f t="shared" si="16"/>
        <v/>
      </c>
      <c r="AA25" s="79" t="str">
        <f t="shared" si="17"/>
        <v/>
      </c>
      <c r="AB25" s="7" t="str">
        <f t="shared" si="6"/>
        <v>Empty</v>
      </c>
      <c r="AC25" s="7" t="str">
        <f t="shared" si="7"/>
        <v>empty</v>
      </c>
      <c r="AG25" s="89" t="s">
        <v>39</v>
      </c>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7" customFormat="1" ht="17.25" customHeight="1" x14ac:dyDescent="0.25">
      <c r="B26" s="141">
        <v>4</v>
      </c>
      <c r="C26" s="67"/>
      <c r="D26" s="106"/>
      <c r="E26" s="67"/>
      <c r="F26" s="184"/>
      <c r="G26" s="50"/>
      <c r="H26" s="123"/>
      <c r="I26" s="123"/>
      <c r="J26" s="766"/>
      <c r="K26" s="90"/>
      <c r="L26" s="38" t="str">
        <f t="shared" si="8"/>
        <v/>
      </c>
      <c r="M26" s="38" t="str">
        <f t="shared" si="9"/>
        <v/>
      </c>
      <c r="N26" s="532" t="str">
        <f t="shared" si="10"/>
        <v/>
      </c>
      <c r="O26" s="530" t="str">
        <f t="shared" si="0"/>
        <v/>
      </c>
      <c r="P26" s="40" t="str">
        <f t="shared" si="11"/>
        <v/>
      </c>
      <c r="Q26" s="76" t="str">
        <f t="shared" si="1"/>
        <v/>
      </c>
      <c r="R26" s="45" t="str">
        <f t="shared" si="2"/>
        <v/>
      </c>
      <c r="S26" s="40" t="str">
        <f t="shared" si="12"/>
        <v/>
      </c>
      <c r="T26" s="76" t="str">
        <f t="shared" si="3"/>
        <v/>
      </c>
      <c r="U26" s="45" t="str">
        <f t="shared" si="4"/>
        <v/>
      </c>
      <c r="V26" s="40" t="str">
        <f t="shared" si="13"/>
        <v/>
      </c>
      <c r="W26" s="140" t="str">
        <f t="shared" si="5"/>
        <v/>
      </c>
      <c r="X26" s="44" t="str">
        <f t="shared" si="14"/>
        <v/>
      </c>
      <c r="Y26" s="44" t="str">
        <f t="shared" si="15"/>
        <v/>
      </c>
      <c r="Z26" s="44" t="str">
        <f t="shared" si="16"/>
        <v/>
      </c>
      <c r="AA26" s="79" t="str">
        <f t="shared" si="17"/>
        <v/>
      </c>
      <c r="AB26" s="7" t="str">
        <f t="shared" si="6"/>
        <v>Empty</v>
      </c>
      <c r="AC26" s="7" t="str">
        <f t="shared" si="7"/>
        <v>empty</v>
      </c>
      <c r="AG26" s="89" t="s">
        <v>41</v>
      </c>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s="5" customFormat="1" ht="17.25" customHeight="1" x14ac:dyDescent="0.25">
      <c r="B27" s="141">
        <v>5</v>
      </c>
      <c r="C27" s="67"/>
      <c r="D27" s="106"/>
      <c r="E27" s="67"/>
      <c r="F27" s="184"/>
      <c r="G27" s="50"/>
      <c r="H27" s="123"/>
      <c r="I27" s="123"/>
      <c r="J27" s="766"/>
      <c r="K27" s="90"/>
      <c r="L27" s="38" t="str">
        <f t="shared" si="8"/>
        <v/>
      </c>
      <c r="M27" s="38" t="str">
        <f t="shared" si="9"/>
        <v/>
      </c>
      <c r="N27" s="532" t="str">
        <f t="shared" si="10"/>
        <v/>
      </c>
      <c r="O27" s="530" t="str">
        <f t="shared" si="0"/>
        <v/>
      </c>
      <c r="P27" s="40" t="str">
        <f t="shared" si="11"/>
        <v/>
      </c>
      <c r="Q27" s="76" t="str">
        <f t="shared" si="1"/>
        <v/>
      </c>
      <c r="R27" s="45" t="str">
        <f t="shared" si="2"/>
        <v/>
      </c>
      <c r="S27" s="40" t="str">
        <f t="shared" si="12"/>
        <v/>
      </c>
      <c r="T27" s="76" t="str">
        <f t="shared" si="3"/>
        <v/>
      </c>
      <c r="U27" s="45" t="str">
        <f t="shared" si="4"/>
        <v/>
      </c>
      <c r="V27" s="40" t="str">
        <f t="shared" si="13"/>
        <v/>
      </c>
      <c r="W27" s="140" t="str">
        <f t="shared" si="5"/>
        <v/>
      </c>
      <c r="X27" s="44" t="str">
        <f t="shared" si="14"/>
        <v/>
      </c>
      <c r="Y27" s="44" t="str">
        <f t="shared" si="15"/>
        <v/>
      </c>
      <c r="Z27" s="44" t="str">
        <f t="shared" si="16"/>
        <v/>
      </c>
      <c r="AA27" s="80" t="str">
        <f t="shared" si="17"/>
        <v/>
      </c>
      <c r="AB27" s="7" t="str">
        <f t="shared" si="6"/>
        <v>Empty</v>
      </c>
      <c r="AC27" s="7" t="str">
        <f t="shared" si="7"/>
        <v>empty</v>
      </c>
      <c r="AG27" s="89" t="s">
        <v>40</v>
      </c>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row>
    <row r="28" spans="1:256" s="5" customFormat="1" ht="17.25" customHeight="1" x14ac:dyDescent="0.25">
      <c r="B28" s="141">
        <v>6</v>
      </c>
      <c r="C28" s="67"/>
      <c r="D28" s="106"/>
      <c r="E28" s="67"/>
      <c r="F28" s="184"/>
      <c r="G28" s="50"/>
      <c r="H28" s="123"/>
      <c r="I28" s="123"/>
      <c r="J28" s="766"/>
      <c r="K28" s="90"/>
      <c r="L28" s="38" t="str">
        <f t="shared" si="8"/>
        <v/>
      </c>
      <c r="M28" s="38" t="str">
        <f t="shared" si="9"/>
        <v/>
      </c>
      <c r="N28" s="532" t="str">
        <f t="shared" si="10"/>
        <v/>
      </c>
      <c r="O28" s="530" t="str">
        <f t="shared" si="0"/>
        <v/>
      </c>
      <c r="P28" s="40" t="str">
        <f t="shared" si="11"/>
        <v/>
      </c>
      <c r="Q28" s="76" t="str">
        <f t="shared" si="1"/>
        <v/>
      </c>
      <c r="R28" s="45" t="str">
        <f t="shared" si="2"/>
        <v/>
      </c>
      <c r="S28" s="40" t="str">
        <f t="shared" si="12"/>
        <v/>
      </c>
      <c r="T28" s="76" t="str">
        <f t="shared" si="3"/>
        <v/>
      </c>
      <c r="U28" s="45" t="str">
        <f t="shared" si="4"/>
        <v/>
      </c>
      <c r="V28" s="40" t="str">
        <f t="shared" si="13"/>
        <v/>
      </c>
      <c r="W28" s="140" t="str">
        <f t="shared" si="5"/>
        <v/>
      </c>
      <c r="X28" s="44" t="str">
        <f t="shared" si="14"/>
        <v/>
      </c>
      <c r="Y28" s="44" t="str">
        <f t="shared" si="15"/>
        <v/>
      </c>
      <c r="Z28" s="44" t="str">
        <f t="shared" si="16"/>
        <v/>
      </c>
      <c r="AA28" s="80" t="str">
        <f t="shared" si="17"/>
        <v/>
      </c>
      <c r="AB28" s="7" t="str">
        <f t="shared" si="6"/>
        <v>Empty</v>
      </c>
      <c r="AC28" s="7" t="str">
        <f t="shared" si="7"/>
        <v>empty</v>
      </c>
      <c r="AG28" s="89" t="s">
        <v>42</v>
      </c>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row>
    <row r="29" spans="1:256" s="5" customFormat="1" ht="17.25" customHeight="1" x14ac:dyDescent="0.25">
      <c r="B29" s="141">
        <v>7</v>
      </c>
      <c r="C29" s="67"/>
      <c r="D29" s="106"/>
      <c r="E29" s="67"/>
      <c r="F29" s="184"/>
      <c r="G29" s="50"/>
      <c r="H29" s="123"/>
      <c r="I29" s="123"/>
      <c r="J29" s="766"/>
      <c r="K29" s="90"/>
      <c r="L29" s="38" t="str">
        <f t="shared" si="8"/>
        <v/>
      </c>
      <c r="M29" s="38" t="str">
        <f t="shared" si="9"/>
        <v/>
      </c>
      <c r="N29" s="532" t="str">
        <f t="shared" si="10"/>
        <v/>
      </c>
      <c r="O29" s="530" t="str">
        <f t="shared" si="0"/>
        <v/>
      </c>
      <c r="P29" s="40" t="str">
        <f t="shared" si="11"/>
        <v/>
      </c>
      <c r="Q29" s="76" t="str">
        <f t="shared" si="1"/>
        <v/>
      </c>
      <c r="R29" s="45" t="str">
        <f t="shared" si="2"/>
        <v/>
      </c>
      <c r="S29" s="40" t="str">
        <f t="shared" si="12"/>
        <v/>
      </c>
      <c r="T29" s="76" t="str">
        <f t="shared" si="3"/>
        <v/>
      </c>
      <c r="U29" s="45" t="str">
        <f t="shared" si="4"/>
        <v/>
      </c>
      <c r="V29" s="40" t="str">
        <f t="shared" si="13"/>
        <v/>
      </c>
      <c r="W29" s="140" t="str">
        <f t="shared" si="5"/>
        <v/>
      </c>
      <c r="X29" s="44" t="str">
        <f t="shared" si="14"/>
        <v/>
      </c>
      <c r="Y29" s="44" t="str">
        <f t="shared" si="15"/>
        <v/>
      </c>
      <c r="Z29" s="44" t="str">
        <f t="shared" si="16"/>
        <v/>
      </c>
      <c r="AA29" s="80" t="str">
        <f t="shared" si="17"/>
        <v/>
      </c>
      <c r="AB29" s="7" t="str">
        <f t="shared" si="6"/>
        <v>Empty</v>
      </c>
      <c r="AC29" s="7" t="str">
        <f t="shared" si="7"/>
        <v>empty</v>
      </c>
      <c r="AG29" s="89" t="s">
        <v>43</v>
      </c>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row>
    <row r="30" spans="1:256" s="5" customFormat="1" ht="17.25" customHeight="1" x14ac:dyDescent="0.25">
      <c r="B30" s="141">
        <v>8</v>
      </c>
      <c r="C30" s="67"/>
      <c r="D30" s="106"/>
      <c r="E30" s="67"/>
      <c r="F30" s="184"/>
      <c r="G30" s="50"/>
      <c r="H30" s="123"/>
      <c r="I30" s="123"/>
      <c r="J30" s="766"/>
      <c r="K30" s="90"/>
      <c r="L30" s="38" t="str">
        <f t="shared" si="8"/>
        <v/>
      </c>
      <c r="M30" s="38" t="str">
        <f t="shared" si="9"/>
        <v/>
      </c>
      <c r="N30" s="532" t="str">
        <f t="shared" si="10"/>
        <v/>
      </c>
      <c r="O30" s="530" t="str">
        <f t="shared" si="0"/>
        <v/>
      </c>
      <c r="P30" s="40" t="str">
        <f t="shared" si="11"/>
        <v/>
      </c>
      <c r="Q30" s="76" t="str">
        <f t="shared" si="1"/>
        <v/>
      </c>
      <c r="R30" s="45" t="str">
        <f t="shared" si="2"/>
        <v/>
      </c>
      <c r="S30" s="40" t="str">
        <f t="shared" si="12"/>
        <v/>
      </c>
      <c r="T30" s="76" t="str">
        <f t="shared" si="3"/>
        <v/>
      </c>
      <c r="U30" s="45" t="str">
        <f t="shared" si="4"/>
        <v/>
      </c>
      <c r="V30" s="40" t="str">
        <f t="shared" si="13"/>
        <v/>
      </c>
      <c r="W30" s="140" t="str">
        <f t="shared" si="5"/>
        <v/>
      </c>
      <c r="X30" s="44" t="str">
        <f t="shared" si="14"/>
        <v/>
      </c>
      <c r="Y30" s="44" t="str">
        <f t="shared" si="15"/>
        <v/>
      </c>
      <c r="Z30" s="44" t="str">
        <f t="shared" si="16"/>
        <v/>
      </c>
      <c r="AA30" s="80" t="str">
        <f t="shared" si="17"/>
        <v/>
      </c>
      <c r="AB30" s="7" t="str">
        <f t="shared" si="6"/>
        <v>Empty</v>
      </c>
      <c r="AC30" s="7" t="str">
        <f t="shared" si="7"/>
        <v>empty</v>
      </c>
      <c r="AG30" s="89" t="s">
        <v>44</v>
      </c>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row>
    <row r="31" spans="1:256" s="5" customFormat="1" ht="17.25" customHeight="1" x14ac:dyDescent="0.25">
      <c r="B31" s="141">
        <v>9</v>
      </c>
      <c r="C31" s="67"/>
      <c r="D31" s="106"/>
      <c r="E31" s="67"/>
      <c r="F31" s="184"/>
      <c r="G31" s="50"/>
      <c r="H31" s="123"/>
      <c r="I31" s="123"/>
      <c r="J31" s="766"/>
      <c r="K31" s="90"/>
      <c r="L31" s="38" t="str">
        <f t="shared" si="8"/>
        <v/>
      </c>
      <c r="M31" s="38" t="str">
        <f t="shared" si="9"/>
        <v/>
      </c>
      <c r="N31" s="532" t="str">
        <f t="shared" si="10"/>
        <v/>
      </c>
      <c r="O31" s="530" t="str">
        <f t="shared" si="0"/>
        <v/>
      </c>
      <c r="P31" s="40" t="str">
        <f t="shared" si="11"/>
        <v/>
      </c>
      <c r="Q31" s="76" t="str">
        <f t="shared" si="1"/>
        <v/>
      </c>
      <c r="R31" s="45" t="str">
        <f t="shared" si="2"/>
        <v/>
      </c>
      <c r="S31" s="40" t="str">
        <f t="shared" si="12"/>
        <v/>
      </c>
      <c r="T31" s="76" t="str">
        <f t="shared" si="3"/>
        <v/>
      </c>
      <c r="U31" s="45" t="str">
        <f t="shared" si="4"/>
        <v/>
      </c>
      <c r="V31" s="40" t="str">
        <f t="shared" si="13"/>
        <v/>
      </c>
      <c r="W31" s="140" t="str">
        <f t="shared" si="5"/>
        <v/>
      </c>
      <c r="X31" s="44" t="str">
        <f t="shared" si="14"/>
        <v/>
      </c>
      <c r="Y31" s="44" t="str">
        <f t="shared" si="15"/>
        <v/>
      </c>
      <c r="Z31" s="44" t="str">
        <f t="shared" si="16"/>
        <v/>
      </c>
      <c r="AA31" s="80" t="str">
        <f t="shared" si="17"/>
        <v/>
      </c>
      <c r="AB31" s="7" t="str">
        <f t="shared" si="6"/>
        <v>Empty</v>
      </c>
      <c r="AC31" s="7" t="str">
        <f t="shared" si="7"/>
        <v>empty</v>
      </c>
      <c r="AG31" s="89" t="s">
        <v>45</v>
      </c>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row>
    <row r="32" spans="1:256" s="5" customFormat="1" ht="17.25" customHeight="1" x14ac:dyDescent="0.25">
      <c r="B32" s="141">
        <v>10</v>
      </c>
      <c r="C32" s="67"/>
      <c r="D32" s="106"/>
      <c r="E32" s="67"/>
      <c r="F32" s="184"/>
      <c r="G32" s="50"/>
      <c r="H32" s="123"/>
      <c r="I32" s="123"/>
      <c r="J32" s="766"/>
      <c r="K32" s="90"/>
      <c r="L32" s="38" t="str">
        <f t="shared" si="8"/>
        <v/>
      </c>
      <c r="M32" s="38" t="str">
        <f t="shared" si="9"/>
        <v/>
      </c>
      <c r="N32" s="532" t="str">
        <f t="shared" si="10"/>
        <v/>
      </c>
      <c r="O32" s="530" t="str">
        <f t="shared" si="0"/>
        <v/>
      </c>
      <c r="P32" s="40" t="str">
        <f t="shared" si="11"/>
        <v/>
      </c>
      <c r="Q32" s="76" t="str">
        <f t="shared" si="1"/>
        <v/>
      </c>
      <c r="R32" s="45" t="str">
        <f t="shared" si="2"/>
        <v/>
      </c>
      <c r="S32" s="40" t="str">
        <f t="shared" si="12"/>
        <v/>
      </c>
      <c r="T32" s="76" t="str">
        <f t="shared" si="3"/>
        <v/>
      </c>
      <c r="U32" s="45" t="str">
        <f t="shared" si="4"/>
        <v/>
      </c>
      <c r="V32" s="40" t="str">
        <f t="shared" si="13"/>
        <v/>
      </c>
      <c r="W32" s="140" t="str">
        <f t="shared" si="5"/>
        <v/>
      </c>
      <c r="X32" s="44" t="str">
        <f t="shared" si="14"/>
        <v/>
      </c>
      <c r="Y32" s="44" t="str">
        <f t="shared" si="15"/>
        <v/>
      </c>
      <c r="Z32" s="44" t="str">
        <f t="shared" si="16"/>
        <v/>
      </c>
      <c r="AA32" s="80" t="str">
        <f t="shared" si="17"/>
        <v/>
      </c>
      <c r="AB32" s="7" t="str">
        <f t="shared" si="6"/>
        <v>Empty</v>
      </c>
      <c r="AC32" s="7" t="str">
        <f t="shared" si="7"/>
        <v>empty</v>
      </c>
      <c r="AG32" s="7"/>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5" customFormat="1" ht="17.25" customHeight="1" x14ac:dyDescent="0.25">
      <c r="B33" s="141">
        <v>11</v>
      </c>
      <c r="C33" s="67"/>
      <c r="D33" s="106"/>
      <c r="E33" s="67"/>
      <c r="F33" s="184"/>
      <c r="G33" s="50"/>
      <c r="H33" s="123"/>
      <c r="I33" s="123"/>
      <c r="J33" s="766"/>
      <c r="K33" s="90"/>
      <c r="L33" s="38" t="str">
        <f t="shared" si="8"/>
        <v/>
      </c>
      <c r="M33" s="38" t="str">
        <f t="shared" si="9"/>
        <v/>
      </c>
      <c r="N33" s="532" t="str">
        <f t="shared" si="10"/>
        <v/>
      </c>
      <c r="O33" s="530" t="str">
        <f t="shared" si="0"/>
        <v/>
      </c>
      <c r="P33" s="40" t="str">
        <f t="shared" si="11"/>
        <v/>
      </c>
      <c r="Q33" s="76" t="str">
        <f t="shared" si="1"/>
        <v/>
      </c>
      <c r="R33" s="45" t="str">
        <f t="shared" si="2"/>
        <v/>
      </c>
      <c r="S33" s="40" t="str">
        <f t="shared" si="12"/>
        <v/>
      </c>
      <c r="T33" s="76" t="str">
        <f t="shared" si="3"/>
        <v/>
      </c>
      <c r="U33" s="45" t="str">
        <f t="shared" si="4"/>
        <v/>
      </c>
      <c r="V33" s="40" t="str">
        <f t="shared" si="13"/>
        <v/>
      </c>
      <c r="W33" s="140" t="str">
        <f t="shared" si="5"/>
        <v/>
      </c>
      <c r="X33" s="44" t="str">
        <f t="shared" si="14"/>
        <v/>
      </c>
      <c r="Y33" s="44" t="str">
        <f t="shared" si="15"/>
        <v/>
      </c>
      <c r="Z33" s="44" t="str">
        <f t="shared" si="16"/>
        <v/>
      </c>
      <c r="AA33" s="80" t="str">
        <f t="shared" si="17"/>
        <v/>
      </c>
      <c r="AB33" s="7" t="str">
        <f t="shared" si="6"/>
        <v>Empty</v>
      </c>
      <c r="AC33" s="7" t="str">
        <f t="shared" si="7"/>
        <v>empty</v>
      </c>
      <c r="AG33" s="7"/>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row>
    <row r="34" spans="1:256" s="5" customFormat="1" ht="17.25" customHeight="1" x14ac:dyDescent="0.25">
      <c r="B34" s="141">
        <v>12</v>
      </c>
      <c r="C34" s="67"/>
      <c r="D34" s="106"/>
      <c r="E34" s="67"/>
      <c r="F34" s="184"/>
      <c r="G34" s="50"/>
      <c r="H34" s="123"/>
      <c r="I34" s="123"/>
      <c r="J34" s="766"/>
      <c r="K34" s="90"/>
      <c r="L34" s="38" t="str">
        <f t="shared" si="8"/>
        <v/>
      </c>
      <c r="M34" s="38" t="str">
        <f t="shared" si="9"/>
        <v/>
      </c>
      <c r="N34" s="532" t="str">
        <f t="shared" si="10"/>
        <v/>
      </c>
      <c r="O34" s="530" t="str">
        <f t="shared" si="0"/>
        <v/>
      </c>
      <c r="P34" s="40" t="str">
        <f t="shared" si="11"/>
        <v/>
      </c>
      <c r="Q34" s="76" t="str">
        <f t="shared" si="1"/>
        <v/>
      </c>
      <c r="R34" s="45" t="str">
        <f t="shared" si="2"/>
        <v/>
      </c>
      <c r="S34" s="40" t="str">
        <f t="shared" si="12"/>
        <v/>
      </c>
      <c r="T34" s="76" t="str">
        <f t="shared" si="3"/>
        <v/>
      </c>
      <c r="U34" s="45" t="str">
        <f t="shared" si="4"/>
        <v/>
      </c>
      <c r="V34" s="40" t="str">
        <f t="shared" si="13"/>
        <v/>
      </c>
      <c r="W34" s="140" t="str">
        <f t="shared" si="5"/>
        <v/>
      </c>
      <c r="X34" s="44" t="str">
        <f t="shared" si="14"/>
        <v/>
      </c>
      <c r="Y34" s="44" t="str">
        <f t="shared" si="15"/>
        <v/>
      </c>
      <c r="Z34" s="44" t="str">
        <f t="shared" si="16"/>
        <v/>
      </c>
      <c r="AA34" s="80" t="str">
        <f t="shared" si="17"/>
        <v/>
      </c>
      <c r="AB34" s="7" t="str">
        <f t="shared" si="6"/>
        <v>Empty</v>
      </c>
      <c r="AC34" s="7" t="str">
        <f t="shared" si="7"/>
        <v>empty</v>
      </c>
      <c r="AG34" s="7"/>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5" customFormat="1" ht="17.25" customHeight="1" x14ac:dyDescent="0.25">
      <c r="B35" s="141">
        <v>13</v>
      </c>
      <c r="C35" s="67"/>
      <c r="D35" s="106"/>
      <c r="E35" s="67"/>
      <c r="F35" s="184"/>
      <c r="G35" s="50"/>
      <c r="H35" s="123"/>
      <c r="I35" s="123"/>
      <c r="J35" s="766"/>
      <c r="K35" s="90"/>
      <c r="L35" s="38" t="str">
        <f t="shared" si="8"/>
        <v/>
      </c>
      <c r="M35" s="38" t="str">
        <f t="shared" si="9"/>
        <v/>
      </c>
      <c r="N35" s="532" t="str">
        <f t="shared" si="10"/>
        <v/>
      </c>
      <c r="O35" s="530" t="str">
        <f t="shared" si="0"/>
        <v/>
      </c>
      <c r="P35" s="40" t="str">
        <f t="shared" si="11"/>
        <v/>
      </c>
      <c r="Q35" s="76" t="str">
        <f t="shared" si="1"/>
        <v/>
      </c>
      <c r="R35" s="45" t="str">
        <f t="shared" si="2"/>
        <v/>
      </c>
      <c r="S35" s="40" t="str">
        <f t="shared" si="12"/>
        <v/>
      </c>
      <c r="T35" s="76" t="str">
        <f t="shared" si="3"/>
        <v/>
      </c>
      <c r="U35" s="45" t="str">
        <f t="shared" si="4"/>
        <v/>
      </c>
      <c r="V35" s="40" t="str">
        <f t="shared" si="13"/>
        <v/>
      </c>
      <c r="W35" s="140" t="str">
        <f t="shared" si="5"/>
        <v/>
      </c>
      <c r="X35" s="44" t="str">
        <f t="shared" si="14"/>
        <v/>
      </c>
      <c r="Y35" s="44" t="str">
        <f t="shared" si="15"/>
        <v/>
      </c>
      <c r="Z35" s="44" t="str">
        <f t="shared" si="16"/>
        <v/>
      </c>
      <c r="AA35" s="80" t="str">
        <f t="shared" si="17"/>
        <v/>
      </c>
      <c r="AB35" s="7" t="str">
        <f t="shared" si="6"/>
        <v>Empty</v>
      </c>
      <c r="AC35" s="7" t="str">
        <f t="shared" si="7"/>
        <v>empty</v>
      </c>
      <c r="AG35" s="7"/>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row>
    <row r="36" spans="1:256" s="5" customFormat="1" ht="17.25" customHeight="1" x14ac:dyDescent="0.25">
      <c r="B36" s="141">
        <v>14</v>
      </c>
      <c r="C36" s="67"/>
      <c r="D36" s="106"/>
      <c r="E36" s="67"/>
      <c r="F36" s="184"/>
      <c r="G36" s="50"/>
      <c r="H36" s="123"/>
      <c r="I36" s="123"/>
      <c r="J36" s="766"/>
      <c r="K36" s="90"/>
      <c r="L36" s="38" t="str">
        <f t="shared" si="8"/>
        <v/>
      </c>
      <c r="M36" s="38" t="str">
        <f t="shared" si="9"/>
        <v/>
      </c>
      <c r="N36" s="532" t="str">
        <f t="shared" si="10"/>
        <v/>
      </c>
      <c r="O36" s="530" t="str">
        <f t="shared" si="0"/>
        <v/>
      </c>
      <c r="P36" s="40" t="str">
        <f t="shared" si="11"/>
        <v/>
      </c>
      <c r="Q36" s="76" t="str">
        <f t="shared" si="1"/>
        <v/>
      </c>
      <c r="R36" s="45" t="str">
        <f t="shared" si="2"/>
        <v/>
      </c>
      <c r="S36" s="40" t="str">
        <f t="shared" si="12"/>
        <v/>
      </c>
      <c r="T36" s="76" t="str">
        <f t="shared" si="3"/>
        <v/>
      </c>
      <c r="U36" s="45" t="str">
        <f t="shared" si="4"/>
        <v/>
      </c>
      <c r="V36" s="40" t="str">
        <f t="shared" si="13"/>
        <v/>
      </c>
      <c r="W36" s="140" t="str">
        <f t="shared" si="5"/>
        <v/>
      </c>
      <c r="X36" s="44" t="str">
        <f t="shared" si="14"/>
        <v/>
      </c>
      <c r="Y36" s="44" t="str">
        <f t="shared" si="15"/>
        <v/>
      </c>
      <c r="Z36" s="44" t="str">
        <f t="shared" si="16"/>
        <v/>
      </c>
      <c r="AA36" s="80" t="str">
        <f t="shared" si="17"/>
        <v/>
      </c>
      <c r="AB36" s="7" t="str">
        <f t="shared" si="6"/>
        <v>Empty</v>
      </c>
      <c r="AC36" s="7" t="str">
        <f t="shared" si="7"/>
        <v>empty</v>
      </c>
      <c r="AG36" s="7"/>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5" customFormat="1" ht="17.25" customHeight="1" x14ac:dyDescent="0.25">
      <c r="B37" s="141">
        <v>15</v>
      </c>
      <c r="C37" s="67"/>
      <c r="D37" s="106"/>
      <c r="E37" s="67"/>
      <c r="F37" s="184"/>
      <c r="G37" s="50"/>
      <c r="H37" s="123"/>
      <c r="I37" s="123"/>
      <c r="J37" s="766"/>
      <c r="K37" s="90"/>
      <c r="L37" s="38" t="str">
        <f t="shared" si="8"/>
        <v/>
      </c>
      <c r="M37" s="38" t="str">
        <f t="shared" si="9"/>
        <v/>
      </c>
      <c r="N37" s="532" t="str">
        <f t="shared" si="10"/>
        <v/>
      </c>
      <c r="O37" s="530" t="str">
        <f t="shared" si="0"/>
        <v/>
      </c>
      <c r="P37" s="40" t="str">
        <f t="shared" si="11"/>
        <v/>
      </c>
      <c r="Q37" s="76" t="str">
        <f t="shared" si="1"/>
        <v/>
      </c>
      <c r="R37" s="45" t="str">
        <f t="shared" si="2"/>
        <v/>
      </c>
      <c r="S37" s="40" t="str">
        <f t="shared" si="12"/>
        <v/>
      </c>
      <c r="T37" s="76" t="str">
        <f t="shared" si="3"/>
        <v/>
      </c>
      <c r="U37" s="45" t="str">
        <f t="shared" si="4"/>
        <v/>
      </c>
      <c r="V37" s="40" t="str">
        <f t="shared" si="13"/>
        <v/>
      </c>
      <c r="W37" s="140" t="str">
        <f t="shared" si="5"/>
        <v/>
      </c>
      <c r="X37" s="44" t="str">
        <f t="shared" si="14"/>
        <v/>
      </c>
      <c r="Y37" s="44" t="str">
        <f t="shared" si="15"/>
        <v/>
      </c>
      <c r="Z37" s="44" t="str">
        <f t="shared" si="16"/>
        <v/>
      </c>
      <c r="AA37" s="80" t="str">
        <f t="shared" si="17"/>
        <v/>
      </c>
      <c r="AB37" s="7" t="str">
        <f t="shared" si="6"/>
        <v>Empty</v>
      </c>
      <c r="AC37" s="7" t="str">
        <f t="shared" si="7"/>
        <v>empty</v>
      </c>
      <c r="AG37" s="7"/>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row>
    <row r="38" spans="1:256" s="5" customFormat="1" ht="17.25" customHeight="1" x14ac:dyDescent="0.25">
      <c r="B38" s="141">
        <v>16</v>
      </c>
      <c r="C38" s="67"/>
      <c r="D38" s="106"/>
      <c r="E38" s="67"/>
      <c r="F38" s="184"/>
      <c r="G38" s="50"/>
      <c r="H38" s="123"/>
      <c r="I38" s="123"/>
      <c r="J38" s="766"/>
      <c r="K38" s="90"/>
      <c r="L38" s="38" t="str">
        <f t="shared" si="8"/>
        <v/>
      </c>
      <c r="M38" s="38" t="str">
        <f t="shared" si="9"/>
        <v/>
      </c>
      <c r="N38" s="532" t="str">
        <f t="shared" si="10"/>
        <v/>
      </c>
      <c r="O38" s="530" t="str">
        <f t="shared" si="0"/>
        <v/>
      </c>
      <c r="P38" s="40" t="str">
        <f t="shared" si="11"/>
        <v/>
      </c>
      <c r="Q38" s="76" t="str">
        <f t="shared" si="1"/>
        <v/>
      </c>
      <c r="R38" s="45" t="str">
        <f t="shared" si="2"/>
        <v/>
      </c>
      <c r="S38" s="40" t="str">
        <f t="shared" si="12"/>
        <v/>
      </c>
      <c r="T38" s="76" t="str">
        <f t="shared" si="3"/>
        <v/>
      </c>
      <c r="U38" s="45" t="str">
        <f t="shared" si="4"/>
        <v/>
      </c>
      <c r="V38" s="40" t="str">
        <f t="shared" si="13"/>
        <v/>
      </c>
      <c r="W38" s="140" t="str">
        <f t="shared" si="5"/>
        <v/>
      </c>
      <c r="X38" s="44" t="str">
        <f t="shared" si="14"/>
        <v/>
      </c>
      <c r="Y38" s="44" t="str">
        <f t="shared" si="15"/>
        <v/>
      </c>
      <c r="Z38" s="44" t="str">
        <f t="shared" si="16"/>
        <v/>
      </c>
      <c r="AA38" s="80" t="str">
        <f t="shared" si="17"/>
        <v/>
      </c>
      <c r="AB38" s="7" t="str">
        <f t="shared" si="6"/>
        <v>Empty</v>
      </c>
      <c r="AC38" s="7" t="str">
        <f t="shared" si="7"/>
        <v>empty</v>
      </c>
      <c r="AG38" s="7"/>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5" customFormat="1" ht="17.25" customHeight="1" x14ac:dyDescent="0.25">
      <c r="B39" s="141">
        <v>17</v>
      </c>
      <c r="C39" s="67"/>
      <c r="D39" s="106"/>
      <c r="E39" s="67"/>
      <c r="F39" s="184"/>
      <c r="G39" s="50"/>
      <c r="H39" s="123"/>
      <c r="I39" s="123"/>
      <c r="J39" s="766"/>
      <c r="K39" s="90"/>
      <c r="L39" s="38" t="str">
        <f t="shared" si="8"/>
        <v/>
      </c>
      <c r="M39" s="38" t="str">
        <f t="shared" si="9"/>
        <v/>
      </c>
      <c r="N39" s="532" t="str">
        <f t="shared" si="10"/>
        <v/>
      </c>
      <c r="O39" s="530" t="str">
        <f t="shared" si="0"/>
        <v/>
      </c>
      <c r="P39" s="40" t="str">
        <f t="shared" si="11"/>
        <v/>
      </c>
      <c r="Q39" s="76" t="str">
        <f t="shared" si="1"/>
        <v/>
      </c>
      <c r="R39" s="45" t="str">
        <f t="shared" si="2"/>
        <v/>
      </c>
      <c r="S39" s="40" t="str">
        <f t="shared" si="12"/>
        <v/>
      </c>
      <c r="T39" s="76" t="str">
        <f t="shared" si="3"/>
        <v/>
      </c>
      <c r="U39" s="45" t="str">
        <f t="shared" si="4"/>
        <v/>
      </c>
      <c r="V39" s="40" t="str">
        <f t="shared" si="13"/>
        <v/>
      </c>
      <c r="W39" s="140" t="str">
        <f t="shared" si="5"/>
        <v/>
      </c>
      <c r="X39" s="44" t="str">
        <f t="shared" si="14"/>
        <v/>
      </c>
      <c r="Y39" s="44" t="str">
        <f t="shared" si="15"/>
        <v/>
      </c>
      <c r="Z39" s="44" t="str">
        <f t="shared" si="16"/>
        <v/>
      </c>
      <c r="AA39" s="80" t="str">
        <f t="shared" si="17"/>
        <v/>
      </c>
      <c r="AB39" s="7" t="str">
        <f t="shared" si="6"/>
        <v>Empty</v>
      </c>
      <c r="AC39" s="7" t="str">
        <f t="shared" si="7"/>
        <v>empty</v>
      </c>
      <c r="AG39" s="7"/>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5" customFormat="1" ht="17.25" customHeight="1" x14ac:dyDescent="0.25">
      <c r="B40" s="141">
        <v>18</v>
      </c>
      <c r="C40" s="67"/>
      <c r="D40" s="106"/>
      <c r="E40" s="67"/>
      <c r="F40" s="184"/>
      <c r="G40" s="50"/>
      <c r="H40" s="123"/>
      <c r="I40" s="123"/>
      <c r="J40" s="766"/>
      <c r="K40" s="90"/>
      <c r="L40" s="38" t="str">
        <f t="shared" si="8"/>
        <v/>
      </c>
      <c r="M40" s="38" t="str">
        <f t="shared" si="9"/>
        <v/>
      </c>
      <c r="N40" s="532" t="str">
        <f t="shared" si="10"/>
        <v/>
      </c>
      <c r="O40" s="530" t="str">
        <f t="shared" si="0"/>
        <v/>
      </c>
      <c r="P40" s="40" t="str">
        <f t="shared" si="11"/>
        <v/>
      </c>
      <c r="Q40" s="76" t="str">
        <f t="shared" si="1"/>
        <v/>
      </c>
      <c r="R40" s="45" t="str">
        <f t="shared" si="2"/>
        <v/>
      </c>
      <c r="S40" s="40" t="str">
        <f t="shared" si="12"/>
        <v/>
      </c>
      <c r="T40" s="76" t="str">
        <f t="shared" si="3"/>
        <v/>
      </c>
      <c r="U40" s="45" t="str">
        <f t="shared" si="4"/>
        <v/>
      </c>
      <c r="V40" s="40" t="str">
        <f t="shared" si="13"/>
        <v/>
      </c>
      <c r="W40" s="140" t="str">
        <f t="shared" si="5"/>
        <v/>
      </c>
      <c r="X40" s="44" t="str">
        <f t="shared" si="14"/>
        <v/>
      </c>
      <c r="Y40" s="44" t="str">
        <f t="shared" si="15"/>
        <v/>
      </c>
      <c r="Z40" s="44" t="str">
        <f t="shared" si="16"/>
        <v/>
      </c>
      <c r="AA40" s="80" t="str">
        <f t="shared" si="17"/>
        <v/>
      </c>
      <c r="AB40" s="7" t="str">
        <f t="shared" si="6"/>
        <v>Empty</v>
      </c>
      <c r="AC40" s="7" t="str">
        <f t="shared" si="7"/>
        <v>empty</v>
      </c>
      <c r="AG40" s="7"/>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5" customFormat="1" ht="17.25" customHeight="1" x14ac:dyDescent="0.25">
      <c r="B41" s="141">
        <v>19</v>
      </c>
      <c r="C41" s="67"/>
      <c r="D41" s="106"/>
      <c r="E41" s="67"/>
      <c r="F41" s="184"/>
      <c r="G41" s="50"/>
      <c r="H41" s="123"/>
      <c r="I41" s="123"/>
      <c r="J41" s="766"/>
      <c r="K41" s="90"/>
      <c r="L41" s="38" t="str">
        <f t="shared" si="8"/>
        <v/>
      </c>
      <c r="M41" s="38" t="str">
        <f t="shared" si="9"/>
        <v/>
      </c>
      <c r="N41" s="532" t="str">
        <f t="shared" si="10"/>
        <v/>
      </c>
      <c r="O41" s="530" t="str">
        <f t="shared" si="0"/>
        <v/>
      </c>
      <c r="P41" s="40" t="str">
        <f t="shared" si="11"/>
        <v/>
      </c>
      <c r="Q41" s="76" t="str">
        <f t="shared" si="1"/>
        <v/>
      </c>
      <c r="R41" s="45" t="str">
        <f t="shared" si="2"/>
        <v/>
      </c>
      <c r="S41" s="40" t="str">
        <f t="shared" si="12"/>
        <v/>
      </c>
      <c r="T41" s="76" t="str">
        <f t="shared" si="3"/>
        <v/>
      </c>
      <c r="U41" s="45" t="str">
        <f t="shared" si="4"/>
        <v/>
      </c>
      <c r="V41" s="40" t="str">
        <f t="shared" si="13"/>
        <v/>
      </c>
      <c r="W41" s="140" t="str">
        <f t="shared" si="5"/>
        <v/>
      </c>
      <c r="X41" s="44" t="str">
        <f t="shared" si="14"/>
        <v/>
      </c>
      <c r="Y41" s="44" t="str">
        <f t="shared" si="15"/>
        <v/>
      </c>
      <c r="Z41" s="44" t="str">
        <f t="shared" si="16"/>
        <v/>
      </c>
      <c r="AA41" s="80" t="str">
        <f t="shared" si="17"/>
        <v/>
      </c>
      <c r="AB41" s="7" t="str">
        <f t="shared" si="6"/>
        <v>Empty</v>
      </c>
      <c r="AC41" s="7" t="str">
        <f t="shared" si="7"/>
        <v>empty</v>
      </c>
      <c r="AG41" s="7"/>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s="5" customFormat="1" ht="17.25" customHeight="1" x14ac:dyDescent="0.25">
      <c r="B42" s="141">
        <v>20</v>
      </c>
      <c r="C42" s="67"/>
      <c r="D42" s="106"/>
      <c r="E42" s="67"/>
      <c r="F42" s="184"/>
      <c r="G42" s="50"/>
      <c r="H42" s="123"/>
      <c r="I42" s="123"/>
      <c r="J42" s="766"/>
      <c r="K42" s="90"/>
      <c r="L42" s="38" t="str">
        <f t="shared" si="8"/>
        <v/>
      </c>
      <c r="M42" s="38" t="str">
        <f t="shared" si="9"/>
        <v/>
      </c>
      <c r="N42" s="532" t="str">
        <f t="shared" si="10"/>
        <v/>
      </c>
      <c r="O42" s="530" t="str">
        <f t="shared" si="0"/>
        <v/>
      </c>
      <c r="P42" s="40" t="str">
        <f t="shared" si="11"/>
        <v/>
      </c>
      <c r="Q42" s="76" t="str">
        <f t="shared" si="1"/>
        <v/>
      </c>
      <c r="R42" s="45" t="str">
        <f t="shared" si="2"/>
        <v/>
      </c>
      <c r="S42" s="40" t="str">
        <f t="shared" si="12"/>
        <v/>
      </c>
      <c r="T42" s="76" t="str">
        <f t="shared" si="3"/>
        <v/>
      </c>
      <c r="U42" s="45" t="str">
        <f t="shared" si="4"/>
        <v/>
      </c>
      <c r="V42" s="40" t="str">
        <f t="shared" si="13"/>
        <v/>
      </c>
      <c r="W42" s="140" t="str">
        <f t="shared" si="5"/>
        <v/>
      </c>
      <c r="X42" s="44" t="str">
        <f t="shared" si="14"/>
        <v/>
      </c>
      <c r="Y42" s="44" t="str">
        <f t="shared" si="15"/>
        <v/>
      </c>
      <c r="Z42" s="44" t="str">
        <f t="shared" si="16"/>
        <v/>
      </c>
      <c r="AA42" s="80" t="str">
        <f t="shared" si="17"/>
        <v/>
      </c>
      <c r="AB42" s="7" t="str">
        <f t="shared" si="6"/>
        <v>Empty</v>
      </c>
      <c r="AC42" s="7" t="str">
        <f t="shared" si="7"/>
        <v>empty</v>
      </c>
      <c r="AG42" s="7"/>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5" customFormat="1" ht="17.25" customHeight="1" x14ac:dyDescent="0.25">
      <c r="B43" s="141">
        <v>21</v>
      </c>
      <c r="C43" s="67"/>
      <c r="D43" s="106"/>
      <c r="E43" s="67"/>
      <c r="F43" s="184"/>
      <c r="G43" s="50"/>
      <c r="H43" s="123"/>
      <c r="I43" s="123"/>
      <c r="J43" s="766"/>
      <c r="K43" s="90"/>
      <c r="L43" s="38" t="str">
        <f t="shared" si="8"/>
        <v/>
      </c>
      <c r="M43" s="38" t="str">
        <f t="shared" si="9"/>
        <v/>
      </c>
      <c r="N43" s="532" t="str">
        <f t="shared" si="10"/>
        <v/>
      </c>
      <c r="O43" s="530" t="str">
        <f t="shared" si="0"/>
        <v/>
      </c>
      <c r="P43" s="40" t="str">
        <f t="shared" si="11"/>
        <v/>
      </c>
      <c r="Q43" s="76" t="str">
        <f t="shared" si="1"/>
        <v/>
      </c>
      <c r="R43" s="45" t="str">
        <f t="shared" si="2"/>
        <v/>
      </c>
      <c r="S43" s="40" t="str">
        <f t="shared" si="12"/>
        <v/>
      </c>
      <c r="T43" s="76" t="str">
        <f t="shared" si="3"/>
        <v/>
      </c>
      <c r="U43" s="45" t="str">
        <f t="shared" si="4"/>
        <v/>
      </c>
      <c r="V43" s="40" t="str">
        <f t="shared" si="13"/>
        <v/>
      </c>
      <c r="W43" s="140" t="str">
        <f t="shared" si="5"/>
        <v/>
      </c>
      <c r="X43" s="44" t="str">
        <f t="shared" si="14"/>
        <v/>
      </c>
      <c r="Y43" s="44" t="str">
        <f t="shared" si="15"/>
        <v/>
      </c>
      <c r="Z43" s="44" t="str">
        <f t="shared" si="16"/>
        <v/>
      </c>
      <c r="AA43" s="80" t="str">
        <f t="shared" si="17"/>
        <v/>
      </c>
      <c r="AB43" s="7" t="str">
        <f t="shared" si="6"/>
        <v>Empty</v>
      </c>
      <c r="AC43" s="7" t="str">
        <f t="shared" si="7"/>
        <v>empty</v>
      </c>
      <c r="AG43" s="7"/>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s="5" customFormat="1" ht="17.25" customHeight="1" x14ac:dyDescent="0.25">
      <c r="B44" s="141">
        <v>22</v>
      </c>
      <c r="C44" s="67"/>
      <c r="D44" s="106"/>
      <c r="E44" s="67"/>
      <c r="F44" s="184"/>
      <c r="G44" s="50"/>
      <c r="H44" s="123"/>
      <c r="I44" s="123"/>
      <c r="J44" s="766"/>
      <c r="K44" s="90"/>
      <c r="L44" s="38" t="str">
        <f t="shared" si="8"/>
        <v/>
      </c>
      <c r="M44" s="38" t="str">
        <f t="shared" si="9"/>
        <v/>
      </c>
      <c r="N44" s="532" t="str">
        <f t="shared" si="10"/>
        <v/>
      </c>
      <c r="O44" s="530" t="str">
        <f t="shared" si="0"/>
        <v/>
      </c>
      <c r="P44" s="40" t="str">
        <f t="shared" si="11"/>
        <v/>
      </c>
      <c r="Q44" s="76" t="str">
        <f t="shared" si="1"/>
        <v/>
      </c>
      <c r="R44" s="45" t="str">
        <f t="shared" si="2"/>
        <v/>
      </c>
      <c r="S44" s="40" t="str">
        <f t="shared" si="12"/>
        <v/>
      </c>
      <c r="T44" s="76" t="str">
        <f t="shared" si="3"/>
        <v/>
      </c>
      <c r="U44" s="45" t="str">
        <f t="shared" si="4"/>
        <v/>
      </c>
      <c r="V44" s="40" t="str">
        <f t="shared" si="13"/>
        <v/>
      </c>
      <c r="W44" s="140" t="str">
        <f t="shared" si="5"/>
        <v/>
      </c>
      <c r="X44" s="44" t="str">
        <f t="shared" si="14"/>
        <v/>
      </c>
      <c r="Y44" s="44" t="str">
        <f t="shared" si="15"/>
        <v/>
      </c>
      <c r="Z44" s="44" t="str">
        <f t="shared" si="16"/>
        <v/>
      </c>
      <c r="AA44" s="80" t="str">
        <f t="shared" si="17"/>
        <v/>
      </c>
      <c r="AB44" s="7" t="str">
        <f t="shared" si="6"/>
        <v>Empty</v>
      </c>
      <c r="AC44" s="7" t="str">
        <f t="shared" si="7"/>
        <v>empty</v>
      </c>
      <c r="AG44" s="7"/>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s="5" customFormat="1" ht="17.25" customHeight="1" x14ac:dyDescent="0.25">
      <c r="B45" s="141">
        <v>23</v>
      </c>
      <c r="C45" s="67"/>
      <c r="D45" s="106"/>
      <c r="E45" s="67"/>
      <c r="F45" s="184"/>
      <c r="G45" s="50"/>
      <c r="H45" s="123"/>
      <c r="I45" s="123"/>
      <c r="J45" s="766"/>
      <c r="K45" s="90"/>
      <c r="L45" s="38" t="str">
        <f t="shared" si="8"/>
        <v/>
      </c>
      <c r="M45" s="38" t="str">
        <f t="shared" si="9"/>
        <v/>
      </c>
      <c r="N45" s="532" t="str">
        <f t="shared" si="10"/>
        <v/>
      </c>
      <c r="O45" s="530" t="str">
        <f t="shared" si="0"/>
        <v/>
      </c>
      <c r="P45" s="40" t="str">
        <f t="shared" si="11"/>
        <v/>
      </c>
      <c r="Q45" s="76" t="str">
        <f t="shared" si="1"/>
        <v/>
      </c>
      <c r="R45" s="45" t="str">
        <f t="shared" si="2"/>
        <v/>
      </c>
      <c r="S45" s="40" t="str">
        <f t="shared" si="12"/>
        <v/>
      </c>
      <c r="T45" s="76" t="str">
        <f t="shared" si="3"/>
        <v/>
      </c>
      <c r="U45" s="45" t="str">
        <f t="shared" si="4"/>
        <v/>
      </c>
      <c r="V45" s="40" t="str">
        <f t="shared" si="13"/>
        <v/>
      </c>
      <c r="W45" s="140" t="str">
        <f t="shared" si="5"/>
        <v/>
      </c>
      <c r="X45" s="44" t="str">
        <f t="shared" si="14"/>
        <v/>
      </c>
      <c r="Y45" s="44" t="str">
        <f t="shared" si="15"/>
        <v/>
      </c>
      <c r="Z45" s="44" t="str">
        <f t="shared" si="16"/>
        <v/>
      </c>
      <c r="AA45" s="80" t="str">
        <f t="shared" si="17"/>
        <v/>
      </c>
      <c r="AB45" s="7" t="str">
        <f t="shared" si="6"/>
        <v>Empty</v>
      </c>
      <c r="AC45" s="7" t="str">
        <f t="shared" si="7"/>
        <v>empty</v>
      </c>
      <c r="AG45" s="7"/>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5" customFormat="1" ht="17.25" customHeight="1" x14ac:dyDescent="0.25">
      <c r="B46" s="141">
        <v>24</v>
      </c>
      <c r="C46" s="67"/>
      <c r="D46" s="106"/>
      <c r="E46" s="67"/>
      <c r="F46" s="184"/>
      <c r="G46" s="50"/>
      <c r="H46" s="123"/>
      <c r="I46" s="123"/>
      <c r="J46" s="766"/>
      <c r="K46" s="90"/>
      <c r="L46" s="38" t="str">
        <f t="shared" si="8"/>
        <v/>
      </c>
      <c r="M46" s="38" t="str">
        <f t="shared" si="9"/>
        <v/>
      </c>
      <c r="N46" s="532" t="str">
        <f t="shared" si="10"/>
        <v/>
      </c>
      <c r="O46" s="530" t="str">
        <f t="shared" si="0"/>
        <v/>
      </c>
      <c r="P46" s="40" t="str">
        <f t="shared" si="11"/>
        <v/>
      </c>
      <c r="Q46" s="76" t="str">
        <f t="shared" si="1"/>
        <v/>
      </c>
      <c r="R46" s="45" t="str">
        <f t="shared" si="2"/>
        <v/>
      </c>
      <c r="S46" s="40" t="str">
        <f t="shared" si="12"/>
        <v/>
      </c>
      <c r="T46" s="76" t="str">
        <f t="shared" si="3"/>
        <v/>
      </c>
      <c r="U46" s="45" t="str">
        <f t="shared" si="4"/>
        <v/>
      </c>
      <c r="V46" s="40" t="str">
        <f t="shared" si="13"/>
        <v/>
      </c>
      <c r="W46" s="140" t="str">
        <f t="shared" si="5"/>
        <v/>
      </c>
      <c r="X46" s="44" t="str">
        <f t="shared" si="14"/>
        <v/>
      </c>
      <c r="Y46" s="44" t="str">
        <f t="shared" si="15"/>
        <v/>
      </c>
      <c r="Z46" s="44" t="str">
        <f t="shared" si="16"/>
        <v/>
      </c>
      <c r="AA46" s="80" t="str">
        <f t="shared" si="17"/>
        <v/>
      </c>
      <c r="AB46" s="7" t="str">
        <f t="shared" si="6"/>
        <v>Empty</v>
      </c>
      <c r="AC46" s="7" t="str">
        <f t="shared" si="7"/>
        <v>empty</v>
      </c>
      <c r="AG46" s="7"/>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s="12" customFormat="1" ht="17.25" customHeight="1" thickBot="1" x14ac:dyDescent="0.3">
      <c r="A47" s="7"/>
      <c r="B47" s="141">
        <v>25</v>
      </c>
      <c r="C47" s="67"/>
      <c r="D47" s="106"/>
      <c r="E47" s="67"/>
      <c r="F47" s="184"/>
      <c r="G47" s="50"/>
      <c r="H47" s="123"/>
      <c r="I47" s="123"/>
      <c r="J47" s="766"/>
      <c r="K47" s="90"/>
      <c r="L47" s="38" t="str">
        <f t="shared" si="8"/>
        <v/>
      </c>
      <c r="M47" s="38" t="str">
        <f t="shared" si="9"/>
        <v/>
      </c>
      <c r="N47" s="532" t="str">
        <f t="shared" si="10"/>
        <v/>
      </c>
      <c r="O47" s="530" t="str">
        <f t="shared" si="0"/>
        <v/>
      </c>
      <c r="P47" s="40" t="str">
        <f t="shared" si="11"/>
        <v/>
      </c>
      <c r="Q47" s="76" t="str">
        <f t="shared" si="1"/>
        <v/>
      </c>
      <c r="R47" s="45" t="str">
        <f t="shared" si="2"/>
        <v/>
      </c>
      <c r="S47" s="40" t="str">
        <f t="shared" si="12"/>
        <v/>
      </c>
      <c r="T47" s="76" t="str">
        <f t="shared" si="3"/>
        <v/>
      </c>
      <c r="U47" s="45" t="str">
        <f t="shared" si="4"/>
        <v/>
      </c>
      <c r="V47" s="40" t="str">
        <f t="shared" si="13"/>
        <v/>
      </c>
      <c r="W47" s="140" t="str">
        <f t="shared" si="5"/>
        <v/>
      </c>
      <c r="X47" s="44" t="str">
        <f t="shared" si="14"/>
        <v/>
      </c>
      <c r="Y47" s="44" t="str">
        <f t="shared" si="15"/>
        <v/>
      </c>
      <c r="Z47" s="44" t="str">
        <f t="shared" si="16"/>
        <v/>
      </c>
      <c r="AA47" s="80" t="str">
        <f t="shared" si="17"/>
        <v/>
      </c>
      <c r="AB47" s="7" t="str">
        <f t="shared" si="6"/>
        <v>Empty</v>
      </c>
      <c r="AC47" s="7" t="str">
        <f t="shared" si="7"/>
        <v>empty</v>
      </c>
      <c r="AG47" s="7"/>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5" customFormat="1" ht="17.25" customHeight="1" x14ac:dyDescent="0.25">
      <c r="B48" s="141">
        <v>26</v>
      </c>
      <c r="C48" s="67"/>
      <c r="D48" s="106"/>
      <c r="E48" s="67"/>
      <c r="F48" s="184"/>
      <c r="G48" s="50"/>
      <c r="H48" s="123"/>
      <c r="I48" s="123"/>
      <c r="J48" s="766"/>
      <c r="K48" s="90"/>
      <c r="L48" s="38" t="str">
        <f t="shared" si="8"/>
        <v/>
      </c>
      <c r="M48" s="38" t="str">
        <f t="shared" si="9"/>
        <v/>
      </c>
      <c r="N48" s="532" t="str">
        <f t="shared" si="10"/>
        <v/>
      </c>
      <c r="O48" s="530" t="str">
        <f t="shared" si="0"/>
        <v/>
      </c>
      <c r="P48" s="40" t="str">
        <f t="shared" si="11"/>
        <v/>
      </c>
      <c r="Q48" s="76" t="str">
        <f t="shared" si="1"/>
        <v/>
      </c>
      <c r="R48" s="45" t="str">
        <f t="shared" si="2"/>
        <v/>
      </c>
      <c r="S48" s="40" t="str">
        <f t="shared" si="12"/>
        <v/>
      </c>
      <c r="T48" s="76" t="str">
        <f t="shared" si="3"/>
        <v/>
      </c>
      <c r="U48" s="45" t="str">
        <f t="shared" si="4"/>
        <v/>
      </c>
      <c r="V48" s="40" t="str">
        <f t="shared" si="13"/>
        <v/>
      </c>
      <c r="W48" s="140" t="str">
        <f t="shared" si="5"/>
        <v/>
      </c>
      <c r="X48" s="44" t="str">
        <f t="shared" si="14"/>
        <v/>
      </c>
      <c r="Y48" s="44" t="str">
        <f t="shared" si="15"/>
        <v/>
      </c>
      <c r="Z48" s="44" t="str">
        <f t="shared" si="16"/>
        <v/>
      </c>
      <c r="AA48" s="80" t="str">
        <f t="shared" si="17"/>
        <v/>
      </c>
      <c r="AB48" s="7" t="str">
        <f t="shared" si="6"/>
        <v>Empty</v>
      </c>
      <c r="AC48" s="7" t="str">
        <f t="shared" si="7"/>
        <v>empty</v>
      </c>
      <c r="AG48" s="7"/>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2:256" s="5" customFormat="1" ht="17.25" customHeight="1" x14ac:dyDescent="0.25">
      <c r="B49" s="141">
        <v>27</v>
      </c>
      <c r="C49" s="67"/>
      <c r="D49" s="106"/>
      <c r="E49" s="67"/>
      <c r="F49" s="184"/>
      <c r="G49" s="50"/>
      <c r="H49" s="123"/>
      <c r="I49" s="123"/>
      <c r="J49" s="766"/>
      <c r="K49" s="90"/>
      <c r="L49" s="38" t="str">
        <f t="shared" si="8"/>
        <v/>
      </c>
      <c r="M49" s="38" t="str">
        <f t="shared" si="9"/>
        <v/>
      </c>
      <c r="N49" s="532" t="str">
        <f t="shared" si="10"/>
        <v/>
      </c>
      <c r="O49" s="530" t="str">
        <f t="shared" si="0"/>
        <v/>
      </c>
      <c r="P49" s="40" t="str">
        <f t="shared" si="11"/>
        <v/>
      </c>
      <c r="Q49" s="76" t="str">
        <f t="shared" si="1"/>
        <v/>
      </c>
      <c r="R49" s="45" t="str">
        <f t="shared" si="2"/>
        <v/>
      </c>
      <c r="S49" s="40" t="str">
        <f t="shared" si="12"/>
        <v/>
      </c>
      <c r="T49" s="76" t="str">
        <f t="shared" si="3"/>
        <v/>
      </c>
      <c r="U49" s="45" t="str">
        <f t="shared" si="4"/>
        <v/>
      </c>
      <c r="V49" s="40" t="str">
        <f t="shared" si="13"/>
        <v/>
      </c>
      <c r="W49" s="140" t="str">
        <f t="shared" si="5"/>
        <v/>
      </c>
      <c r="X49" s="44" t="str">
        <f t="shared" si="14"/>
        <v/>
      </c>
      <c r="Y49" s="44" t="str">
        <f t="shared" si="15"/>
        <v/>
      </c>
      <c r="Z49" s="44" t="str">
        <f t="shared" si="16"/>
        <v/>
      </c>
      <c r="AA49" s="80" t="str">
        <f t="shared" si="17"/>
        <v/>
      </c>
      <c r="AB49" s="7" t="str">
        <f t="shared" si="6"/>
        <v>Empty</v>
      </c>
      <c r="AC49" s="7" t="str">
        <f t="shared" si="7"/>
        <v>empty</v>
      </c>
      <c r="AG49" s="7"/>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2:256" s="5" customFormat="1" ht="17.25" customHeight="1" x14ac:dyDescent="0.25">
      <c r="B50" s="141">
        <v>28</v>
      </c>
      <c r="C50" s="67"/>
      <c r="D50" s="106"/>
      <c r="E50" s="67"/>
      <c r="F50" s="184"/>
      <c r="G50" s="50"/>
      <c r="H50" s="123"/>
      <c r="I50" s="123"/>
      <c r="J50" s="766"/>
      <c r="K50" s="90"/>
      <c r="L50" s="38" t="str">
        <f t="shared" si="8"/>
        <v/>
      </c>
      <c r="M50" s="38" t="str">
        <f t="shared" si="9"/>
        <v/>
      </c>
      <c r="N50" s="532" t="str">
        <f t="shared" si="10"/>
        <v/>
      </c>
      <c r="O50" s="530" t="str">
        <f t="shared" si="0"/>
        <v/>
      </c>
      <c r="P50" s="40" t="str">
        <f t="shared" si="11"/>
        <v/>
      </c>
      <c r="Q50" s="76" t="str">
        <f t="shared" si="1"/>
        <v/>
      </c>
      <c r="R50" s="45" t="str">
        <f t="shared" si="2"/>
        <v/>
      </c>
      <c r="S50" s="40" t="str">
        <f t="shared" si="12"/>
        <v/>
      </c>
      <c r="T50" s="76" t="str">
        <f t="shared" si="3"/>
        <v/>
      </c>
      <c r="U50" s="45" t="str">
        <f t="shared" si="4"/>
        <v/>
      </c>
      <c r="V50" s="40" t="str">
        <f t="shared" si="13"/>
        <v/>
      </c>
      <c r="W50" s="140" t="str">
        <f t="shared" si="5"/>
        <v/>
      </c>
      <c r="X50" s="44" t="str">
        <f t="shared" si="14"/>
        <v/>
      </c>
      <c r="Y50" s="44" t="str">
        <f t="shared" si="15"/>
        <v/>
      </c>
      <c r="Z50" s="44" t="str">
        <f t="shared" si="16"/>
        <v/>
      </c>
      <c r="AA50" s="80" t="str">
        <f t="shared" si="17"/>
        <v/>
      </c>
      <c r="AB50" s="7" t="str">
        <f t="shared" si="6"/>
        <v>Empty</v>
      </c>
      <c r="AC50" s="7" t="str">
        <f t="shared" si="7"/>
        <v>empty</v>
      </c>
      <c r="AG50" s="7"/>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row>
    <row r="51" spans="2:256" s="5" customFormat="1" ht="17.25" customHeight="1" x14ac:dyDescent="0.25">
      <c r="B51" s="141">
        <v>29</v>
      </c>
      <c r="C51" s="67"/>
      <c r="D51" s="106"/>
      <c r="E51" s="67"/>
      <c r="F51" s="184"/>
      <c r="G51" s="50"/>
      <c r="H51" s="123"/>
      <c r="I51" s="123"/>
      <c r="J51" s="766"/>
      <c r="K51" s="90"/>
      <c r="L51" s="38" t="str">
        <f t="shared" si="8"/>
        <v/>
      </c>
      <c r="M51" s="38" t="str">
        <f t="shared" si="9"/>
        <v/>
      </c>
      <c r="N51" s="532" t="str">
        <f t="shared" si="10"/>
        <v/>
      </c>
      <c r="O51" s="530" t="str">
        <f t="shared" si="0"/>
        <v/>
      </c>
      <c r="P51" s="40" t="str">
        <f t="shared" si="11"/>
        <v/>
      </c>
      <c r="Q51" s="76" t="str">
        <f t="shared" si="1"/>
        <v/>
      </c>
      <c r="R51" s="45" t="str">
        <f t="shared" si="2"/>
        <v/>
      </c>
      <c r="S51" s="40" t="str">
        <f t="shared" si="12"/>
        <v/>
      </c>
      <c r="T51" s="76" t="str">
        <f t="shared" si="3"/>
        <v/>
      </c>
      <c r="U51" s="45" t="str">
        <f t="shared" si="4"/>
        <v/>
      </c>
      <c r="V51" s="40" t="str">
        <f t="shared" si="13"/>
        <v/>
      </c>
      <c r="W51" s="140" t="str">
        <f t="shared" si="5"/>
        <v/>
      </c>
      <c r="X51" s="44" t="str">
        <f t="shared" si="14"/>
        <v/>
      </c>
      <c r="Y51" s="44" t="str">
        <f t="shared" si="15"/>
        <v/>
      </c>
      <c r="Z51" s="44" t="str">
        <f t="shared" si="16"/>
        <v/>
      </c>
      <c r="AA51" s="80" t="str">
        <f t="shared" si="17"/>
        <v/>
      </c>
      <c r="AB51" s="7" t="str">
        <f t="shared" si="6"/>
        <v>Empty</v>
      </c>
      <c r="AC51" s="7" t="str">
        <f t="shared" si="7"/>
        <v>empty</v>
      </c>
      <c r="AG51" s="7"/>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2:256" s="5" customFormat="1" ht="17.25" customHeight="1" x14ac:dyDescent="0.25">
      <c r="B52" s="141">
        <v>30</v>
      </c>
      <c r="C52" s="67"/>
      <c r="D52" s="106"/>
      <c r="E52" s="67"/>
      <c r="F52" s="184"/>
      <c r="G52" s="50"/>
      <c r="H52" s="123"/>
      <c r="I52" s="123"/>
      <c r="J52" s="766"/>
      <c r="K52" s="90"/>
      <c r="L52" s="38" t="str">
        <f t="shared" si="8"/>
        <v/>
      </c>
      <c r="M52" s="38" t="str">
        <f t="shared" si="9"/>
        <v/>
      </c>
      <c r="N52" s="532" t="str">
        <f t="shared" si="10"/>
        <v/>
      </c>
      <c r="O52" s="530" t="str">
        <f t="shared" si="0"/>
        <v/>
      </c>
      <c r="P52" s="40" t="str">
        <f t="shared" si="11"/>
        <v/>
      </c>
      <c r="Q52" s="76" t="str">
        <f t="shared" si="1"/>
        <v/>
      </c>
      <c r="R52" s="45" t="str">
        <f t="shared" si="2"/>
        <v/>
      </c>
      <c r="S52" s="40" t="str">
        <f t="shared" si="12"/>
        <v/>
      </c>
      <c r="T52" s="76" t="str">
        <f t="shared" si="3"/>
        <v/>
      </c>
      <c r="U52" s="45" t="str">
        <f t="shared" si="4"/>
        <v/>
      </c>
      <c r="V52" s="40" t="str">
        <f t="shared" si="13"/>
        <v/>
      </c>
      <c r="W52" s="140" t="str">
        <f t="shared" si="5"/>
        <v/>
      </c>
      <c r="X52" s="44" t="str">
        <f t="shared" si="14"/>
        <v/>
      </c>
      <c r="Y52" s="44" t="str">
        <f t="shared" si="15"/>
        <v/>
      </c>
      <c r="Z52" s="44" t="str">
        <f t="shared" si="16"/>
        <v/>
      </c>
      <c r="AA52" s="80" t="str">
        <f t="shared" si="17"/>
        <v/>
      </c>
      <c r="AB52" s="7" t="str">
        <f t="shared" si="6"/>
        <v>Empty</v>
      </c>
      <c r="AC52" s="7" t="str">
        <f t="shared" si="7"/>
        <v>empty</v>
      </c>
      <c r="AG52" s="7"/>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row>
    <row r="53" spans="2:256" s="5" customFormat="1" ht="17.25" customHeight="1" x14ac:dyDescent="0.25">
      <c r="B53" s="141">
        <v>31</v>
      </c>
      <c r="C53" s="67"/>
      <c r="D53" s="106"/>
      <c r="E53" s="67"/>
      <c r="F53" s="184"/>
      <c r="G53" s="50"/>
      <c r="H53" s="123"/>
      <c r="I53" s="123"/>
      <c r="J53" s="766"/>
      <c r="K53" s="90"/>
      <c r="L53" s="38" t="str">
        <f t="shared" si="8"/>
        <v/>
      </c>
      <c r="M53" s="38" t="str">
        <f t="shared" si="9"/>
        <v/>
      </c>
      <c r="N53" s="532" t="str">
        <f t="shared" si="10"/>
        <v/>
      </c>
      <c r="O53" s="530" t="str">
        <f t="shared" si="0"/>
        <v/>
      </c>
      <c r="P53" s="40" t="str">
        <f t="shared" si="11"/>
        <v/>
      </c>
      <c r="Q53" s="76" t="str">
        <f t="shared" si="1"/>
        <v/>
      </c>
      <c r="R53" s="45" t="str">
        <f t="shared" si="2"/>
        <v/>
      </c>
      <c r="S53" s="40" t="str">
        <f t="shared" si="12"/>
        <v/>
      </c>
      <c r="T53" s="76" t="str">
        <f t="shared" si="3"/>
        <v/>
      </c>
      <c r="U53" s="45" t="str">
        <f t="shared" si="4"/>
        <v/>
      </c>
      <c r="V53" s="40" t="str">
        <f t="shared" si="13"/>
        <v/>
      </c>
      <c r="W53" s="140" t="str">
        <f t="shared" si="5"/>
        <v/>
      </c>
      <c r="X53" s="44" t="str">
        <f t="shared" si="14"/>
        <v/>
      </c>
      <c r="Y53" s="44" t="str">
        <f t="shared" si="15"/>
        <v/>
      </c>
      <c r="Z53" s="44" t="str">
        <f t="shared" si="16"/>
        <v/>
      </c>
      <c r="AA53" s="80" t="str">
        <f t="shared" si="17"/>
        <v/>
      </c>
      <c r="AB53" s="7" t="str">
        <f t="shared" si="6"/>
        <v>Empty</v>
      </c>
      <c r="AC53" s="7" t="str">
        <f t="shared" si="7"/>
        <v>empty</v>
      </c>
      <c r="AG53" s="7"/>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2:256" s="5" customFormat="1" ht="16.95" customHeight="1" x14ac:dyDescent="0.25">
      <c r="B54" s="141">
        <v>32</v>
      </c>
      <c r="C54" s="67"/>
      <c r="D54" s="106"/>
      <c r="E54" s="67"/>
      <c r="F54" s="184"/>
      <c r="G54" s="50"/>
      <c r="H54" s="123"/>
      <c r="I54" s="123"/>
      <c r="J54" s="766"/>
      <c r="K54" s="90"/>
      <c r="L54" s="38" t="str">
        <f t="shared" si="8"/>
        <v/>
      </c>
      <c r="M54" s="38" t="str">
        <f t="shared" si="9"/>
        <v/>
      </c>
      <c r="N54" s="532" t="str">
        <f t="shared" si="10"/>
        <v/>
      </c>
      <c r="O54" s="530" t="str">
        <f t="shared" si="0"/>
        <v/>
      </c>
      <c r="P54" s="40" t="str">
        <f t="shared" si="11"/>
        <v/>
      </c>
      <c r="Q54" s="76" t="str">
        <f t="shared" si="1"/>
        <v/>
      </c>
      <c r="R54" s="45" t="str">
        <f t="shared" si="2"/>
        <v/>
      </c>
      <c r="S54" s="40" t="str">
        <f t="shared" si="12"/>
        <v/>
      </c>
      <c r="T54" s="76" t="str">
        <f t="shared" si="3"/>
        <v/>
      </c>
      <c r="U54" s="45" t="str">
        <f t="shared" si="4"/>
        <v/>
      </c>
      <c r="V54" s="40" t="str">
        <f t="shared" si="13"/>
        <v/>
      </c>
      <c r="W54" s="140" t="str">
        <f t="shared" si="5"/>
        <v/>
      </c>
      <c r="X54" s="44" t="str">
        <f t="shared" si="14"/>
        <v/>
      </c>
      <c r="Y54" s="44" t="str">
        <f t="shared" si="15"/>
        <v/>
      </c>
      <c r="Z54" s="44" t="str">
        <f t="shared" si="16"/>
        <v/>
      </c>
      <c r="AA54" s="80" t="str">
        <f t="shared" si="17"/>
        <v/>
      </c>
      <c r="AB54" s="7" t="str">
        <f t="shared" si="6"/>
        <v>Empty</v>
      </c>
      <c r="AC54" s="7" t="str">
        <f t="shared" si="7"/>
        <v>empty</v>
      </c>
      <c r="AG54" s="7"/>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2:256" s="5" customFormat="1" ht="17.25" customHeight="1" x14ac:dyDescent="0.25">
      <c r="B55" s="141">
        <v>33</v>
      </c>
      <c r="C55" s="67"/>
      <c r="D55" s="106"/>
      <c r="E55" s="67"/>
      <c r="F55" s="184"/>
      <c r="G55" s="50"/>
      <c r="H55" s="123"/>
      <c r="I55" s="123"/>
      <c r="J55" s="766"/>
      <c r="K55" s="90"/>
      <c r="L55" s="38" t="str">
        <f t="shared" si="8"/>
        <v/>
      </c>
      <c r="M55" s="38" t="str">
        <f t="shared" si="9"/>
        <v/>
      </c>
      <c r="N55" s="532" t="str">
        <f t="shared" si="10"/>
        <v/>
      </c>
      <c r="O55" s="530" t="str">
        <f t="shared" si="0"/>
        <v/>
      </c>
      <c r="P55" s="40" t="str">
        <f t="shared" si="11"/>
        <v/>
      </c>
      <c r="Q55" s="76" t="str">
        <f t="shared" si="1"/>
        <v/>
      </c>
      <c r="R55" s="45" t="str">
        <f t="shared" si="2"/>
        <v/>
      </c>
      <c r="S55" s="40" t="str">
        <f t="shared" si="12"/>
        <v/>
      </c>
      <c r="T55" s="76" t="str">
        <f t="shared" si="3"/>
        <v/>
      </c>
      <c r="U55" s="45" t="str">
        <f t="shared" si="4"/>
        <v/>
      </c>
      <c r="V55" s="40" t="str">
        <f t="shared" si="13"/>
        <v/>
      </c>
      <c r="W55" s="140" t="str">
        <f t="shared" si="5"/>
        <v/>
      </c>
      <c r="X55" s="44" t="str">
        <f t="shared" si="14"/>
        <v/>
      </c>
      <c r="Y55" s="44" t="str">
        <f t="shared" si="15"/>
        <v/>
      </c>
      <c r="Z55" s="44" t="str">
        <f t="shared" si="16"/>
        <v/>
      </c>
      <c r="AA55" s="80" t="str">
        <f t="shared" si="17"/>
        <v/>
      </c>
      <c r="AB55" s="7" t="str">
        <f t="shared" si="6"/>
        <v>Empty</v>
      </c>
      <c r="AC55" s="7" t="str">
        <f t="shared" si="7"/>
        <v>empty</v>
      </c>
      <c r="AG55" s="7"/>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2:256" s="5" customFormat="1" ht="17.25" customHeight="1" x14ac:dyDescent="0.25">
      <c r="B56" s="141">
        <v>34</v>
      </c>
      <c r="C56" s="67"/>
      <c r="D56" s="106"/>
      <c r="E56" s="67"/>
      <c r="F56" s="184"/>
      <c r="G56" s="50"/>
      <c r="H56" s="123"/>
      <c r="I56" s="123"/>
      <c r="J56" s="766"/>
      <c r="K56" s="90"/>
      <c r="L56" s="38" t="str">
        <f t="shared" si="8"/>
        <v/>
      </c>
      <c r="M56" s="38" t="str">
        <f t="shared" si="9"/>
        <v/>
      </c>
      <c r="N56" s="532" t="str">
        <f t="shared" si="10"/>
        <v/>
      </c>
      <c r="O56" s="530" t="str">
        <f t="shared" si="0"/>
        <v/>
      </c>
      <c r="P56" s="40" t="str">
        <f t="shared" si="11"/>
        <v/>
      </c>
      <c r="Q56" s="76" t="str">
        <f t="shared" si="1"/>
        <v/>
      </c>
      <c r="R56" s="45" t="str">
        <f t="shared" si="2"/>
        <v/>
      </c>
      <c r="S56" s="40" t="str">
        <f t="shared" si="12"/>
        <v/>
      </c>
      <c r="T56" s="76" t="str">
        <f t="shared" si="3"/>
        <v/>
      </c>
      <c r="U56" s="45" t="str">
        <f t="shared" si="4"/>
        <v/>
      </c>
      <c r="V56" s="40" t="str">
        <f t="shared" si="13"/>
        <v/>
      </c>
      <c r="W56" s="140" t="str">
        <f t="shared" si="5"/>
        <v/>
      </c>
      <c r="X56" s="44" t="str">
        <f t="shared" si="14"/>
        <v/>
      </c>
      <c r="Y56" s="44" t="str">
        <f t="shared" si="15"/>
        <v/>
      </c>
      <c r="Z56" s="44" t="str">
        <f t="shared" si="16"/>
        <v/>
      </c>
      <c r="AA56" s="80" t="str">
        <f t="shared" si="17"/>
        <v/>
      </c>
      <c r="AB56" s="7" t="str">
        <f t="shared" si="6"/>
        <v>Empty</v>
      </c>
      <c r="AC56" s="7" t="str">
        <f t="shared" si="7"/>
        <v>empty</v>
      </c>
      <c r="AG56" s="7"/>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2:256" s="5" customFormat="1" ht="17.25" customHeight="1" x14ac:dyDescent="0.25">
      <c r="B57" s="141">
        <v>35</v>
      </c>
      <c r="C57" s="67"/>
      <c r="D57" s="106"/>
      <c r="E57" s="67"/>
      <c r="F57" s="184"/>
      <c r="G57" s="50"/>
      <c r="H57" s="123"/>
      <c r="I57" s="123"/>
      <c r="J57" s="766"/>
      <c r="K57" s="90"/>
      <c r="L57" s="38" t="str">
        <f t="shared" si="8"/>
        <v/>
      </c>
      <c r="M57" s="38" t="str">
        <f t="shared" si="9"/>
        <v/>
      </c>
      <c r="N57" s="532" t="str">
        <f t="shared" si="10"/>
        <v/>
      </c>
      <c r="O57" s="530" t="str">
        <f t="shared" si="0"/>
        <v/>
      </c>
      <c r="P57" s="40" t="str">
        <f t="shared" si="11"/>
        <v/>
      </c>
      <c r="Q57" s="76" t="str">
        <f t="shared" si="1"/>
        <v/>
      </c>
      <c r="R57" s="45" t="str">
        <f t="shared" si="2"/>
        <v/>
      </c>
      <c r="S57" s="40" t="str">
        <f t="shared" si="12"/>
        <v/>
      </c>
      <c r="T57" s="76" t="str">
        <f t="shared" si="3"/>
        <v/>
      </c>
      <c r="U57" s="45" t="str">
        <f t="shared" si="4"/>
        <v/>
      </c>
      <c r="V57" s="40" t="str">
        <f t="shared" si="13"/>
        <v/>
      </c>
      <c r="W57" s="140" t="str">
        <f t="shared" si="5"/>
        <v/>
      </c>
      <c r="X57" s="44" t="str">
        <f t="shared" si="14"/>
        <v/>
      </c>
      <c r="Y57" s="44" t="str">
        <f t="shared" si="15"/>
        <v/>
      </c>
      <c r="Z57" s="44" t="str">
        <f t="shared" si="16"/>
        <v/>
      </c>
      <c r="AA57" s="80" t="str">
        <f t="shared" si="17"/>
        <v/>
      </c>
      <c r="AB57" s="7" t="str">
        <f t="shared" si="6"/>
        <v>Empty</v>
      </c>
      <c r="AC57" s="7" t="str">
        <f t="shared" si="7"/>
        <v>empty</v>
      </c>
      <c r="AG57" s="7"/>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2:256" s="5" customFormat="1" ht="17.25" customHeight="1" x14ac:dyDescent="0.25">
      <c r="B58" s="141">
        <v>36</v>
      </c>
      <c r="C58" s="67"/>
      <c r="D58" s="106"/>
      <c r="E58" s="67"/>
      <c r="F58" s="184"/>
      <c r="G58" s="50"/>
      <c r="H58" s="123"/>
      <c r="I58" s="123"/>
      <c r="J58" s="766"/>
      <c r="K58" s="90"/>
      <c r="L58" s="38" t="str">
        <f t="shared" si="8"/>
        <v/>
      </c>
      <c r="M58" s="38" t="str">
        <f t="shared" si="9"/>
        <v/>
      </c>
      <c r="N58" s="532" t="str">
        <f t="shared" si="10"/>
        <v/>
      </c>
      <c r="O58" s="530" t="str">
        <f t="shared" si="0"/>
        <v/>
      </c>
      <c r="P58" s="40" t="str">
        <f t="shared" si="11"/>
        <v/>
      </c>
      <c r="Q58" s="76" t="str">
        <f t="shared" si="1"/>
        <v/>
      </c>
      <c r="R58" s="45" t="str">
        <f t="shared" si="2"/>
        <v/>
      </c>
      <c r="S58" s="40" t="str">
        <f t="shared" si="12"/>
        <v/>
      </c>
      <c r="T58" s="76" t="str">
        <f t="shared" si="3"/>
        <v/>
      </c>
      <c r="U58" s="45" t="str">
        <f t="shared" si="4"/>
        <v/>
      </c>
      <c r="V58" s="40" t="str">
        <f t="shared" si="13"/>
        <v/>
      </c>
      <c r="W58" s="140" t="str">
        <f t="shared" si="5"/>
        <v/>
      </c>
      <c r="X58" s="44" t="str">
        <f t="shared" si="14"/>
        <v/>
      </c>
      <c r="Y58" s="44" t="str">
        <f t="shared" si="15"/>
        <v/>
      </c>
      <c r="Z58" s="44" t="str">
        <f t="shared" si="16"/>
        <v/>
      </c>
      <c r="AA58" s="80" t="str">
        <f t="shared" si="17"/>
        <v/>
      </c>
      <c r="AB58" s="7" t="str">
        <f t="shared" si="6"/>
        <v>Empty</v>
      </c>
      <c r="AC58" s="7" t="str">
        <f t="shared" si="7"/>
        <v>empty</v>
      </c>
      <c r="AG58" s="7"/>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2:256" s="5" customFormat="1" ht="17.25" customHeight="1" x14ac:dyDescent="0.25">
      <c r="B59" s="141">
        <v>37</v>
      </c>
      <c r="C59" s="67"/>
      <c r="D59" s="106"/>
      <c r="E59" s="67"/>
      <c r="F59" s="184"/>
      <c r="G59" s="50"/>
      <c r="H59" s="123"/>
      <c r="I59" s="123"/>
      <c r="J59" s="766"/>
      <c r="K59" s="90"/>
      <c r="L59" s="38" t="str">
        <f t="shared" si="8"/>
        <v/>
      </c>
      <c r="M59" s="38" t="str">
        <f t="shared" si="9"/>
        <v/>
      </c>
      <c r="N59" s="532" t="str">
        <f t="shared" si="10"/>
        <v/>
      </c>
      <c r="O59" s="530" t="str">
        <f t="shared" si="0"/>
        <v/>
      </c>
      <c r="P59" s="40" t="str">
        <f t="shared" si="11"/>
        <v/>
      </c>
      <c r="Q59" s="76" t="str">
        <f t="shared" si="1"/>
        <v/>
      </c>
      <c r="R59" s="45" t="str">
        <f t="shared" si="2"/>
        <v/>
      </c>
      <c r="S59" s="40" t="str">
        <f t="shared" si="12"/>
        <v/>
      </c>
      <c r="T59" s="76" t="str">
        <f t="shared" si="3"/>
        <v/>
      </c>
      <c r="U59" s="45" t="str">
        <f t="shared" si="4"/>
        <v/>
      </c>
      <c r="V59" s="40" t="str">
        <f t="shared" si="13"/>
        <v/>
      </c>
      <c r="W59" s="140" t="str">
        <f t="shared" si="5"/>
        <v/>
      </c>
      <c r="X59" s="44" t="str">
        <f t="shared" si="14"/>
        <v/>
      </c>
      <c r="Y59" s="44" t="str">
        <f t="shared" si="15"/>
        <v/>
      </c>
      <c r="Z59" s="44" t="str">
        <f t="shared" si="16"/>
        <v/>
      </c>
      <c r="AA59" s="80" t="str">
        <f t="shared" si="17"/>
        <v/>
      </c>
      <c r="AB59" s="7" t="str">
        <f t="shared" si="6"/>
        <v>Empty</v>
      </c>
      <c r="AC59" s="7" t="str">
        <f t="shared" si="7"/>
        <v>empty</v>
      </c>
      <c r="AG59" s="7"/>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2:256" s="5" customFormat="1" ht="17.25" customHeight="1" x14ac:dyDescent="0.25">
      <c r="B60" s="141">
        <v>38</v>
      </c>
      <c r="C60" s="67"/>
      <c r="D60" s="106"/>
      <c r="E60" s="67"/>
      <c r="F60" s="184"/>
      <c r="G60" s="50"/>
      <c r="H60" s="123"/>
      <c r="I60" s="123"/>
      <c r="J60" s="766"/>
      <c r="K60" s="90"/>
      <c r="L60" s="38" t="str">
        <f t="shared" si="8"/>
        <v/>
      </c>
      <c r="M60" s="38" t="str">
        <f t="shared" si="9"/>
        <v/>
      </c>
      <c r="N60" s="532" t="str">
        <f t="shared" si="10"/>
        <v/>
      </c>
      <c r="O60" s="530" t="str">
        <f t="shared" si="0"/>
        <v/>
      </c>
      <c r="P60" s="40" t="str">
        <f t="shared" si="11"/>
        <v/>
      </c>
      <c r="Q60" s="76" t="str">
        <f t="shared" si="1"/>
        <v/>
      </c>
      <c r="R60" s="45" t="str">
        <f t="shared" si="2"/>
        <v/>
      </c>
      <c r="S60" s="40" t="str">
        <f t="shared" si="12"/>
        <v/>
      </c>
      <c r="T60" s="76" t="str">
        <f t="shared" si="3"/>
        <v/>
      </c>
      <c r="U60" s="45" t="str">
        <f t="shared" si="4"/>
        <v/>
      </c>
      <c r="V60" s="40" t="str">
        <f t="shared" si="13"/>
        <v/>
      </c>
      <c r="W60" s="140" t="str">
        <f t="shared" si="5"/>
        <v/>
      </c>
      <c r="X60" s="44" t="str">
        <f t="shared" si="14"/>
        <v/>
      </c>
      <c r="Y60" s="44" t="str">
        <f t="shared" si="15"/>
        <v/>
      </c>
      <c r="Z60" s="44" t="str">
        <f t="shared" si="16"/>
        <v/>
      </c>
      <c r="AA60" s="80" t="str">
        <f t="shared" si="17"/>
        <v/>
      </c>
      <c r="AB60" s="7" t="str">
        <f t="shared" si="6"/>
        <v>Empty</v>
      </c>
      <c r="AC60" s="7" t="str">
        <f t="shared" si="7"/>
        <v>empty</v>
      </c>
      <c r="AG60" s="7"/>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2:256" s="5" customFormat="1" ht="17.25" customHeight="1" x14ac:dyDescent="0.25">
      <c r="B61" s="141">
        <v>39</v>
      </c>
      <c r="C61" s="67"/>
      <c r="D61" s="106"/>
      <c r="E61" s="67"/>
      <c r="F61" s="184"/>
      <c r="G61" s="50"/>
      <c r="H61" s="123"/>
      <c r="I61" s="123"/>
      <c r="J61" s="766"/>
      <c r="K61" s="90"/>
      <c r="L61" s="38" t="str">
        <f t="shared" si="8"/>
        <v/>
      </c>
      <c r="M61" s="38" t="str">
        <f t="shared" si="9"/>
        <v/>
      </c>
      <c r="N61" s="532" t="str">
        <f t="shared" si="10"/>
        <v/>
      </c>
      <c r="O61" s="530" t="str">
        <f t="shared" si="0"/>
        <v/>
      </c>
      <c r="P61" s="40" t="str">
        <f t="shared" si="11"/>
        <v/>
      </c>
      <c r="Q61" s="76" t="str">
        <f t="shared" si="1"/>
        <v/>
      </c>
      <c r="R61" s="45" t="str">
        <f t="shared" si="2"/>
        <v/>
      </c>
      <c r="S61" s="40" t="str">
        <f t="shared" si="12"/>
        <v/>
      </c>
      <c r="T61" s="76" t="str">
        <f t="shared" si="3"/>
        <v/>
      </c>
      <c r="U61" s="45" t="str">
        <f t="shared" si="4"/>
        <v/>
      </c>
      <c r="V61" s="40" t="str">
        <f t="shared" si="13"/>
        <v/>
      </c>
      <c r="W61" s="140" t="str">
        <f t="shared" si="5"/>
        <v/>
      </c>
      <c r="X61" s="44" t="str">
        <f t="shared" si="14"/>
        <v/>
      </c>
      <c r="Y61" s="44" t="str">
        <f t="shared" si="15"/>
        <v/>
      </c>
      <c r="Z61" s="44" t="str">
        <f t="shared" si="16"/>
        <v/>
      </c>
      <c r="AA61" s="80" t="str">
        <f t="shared" si="17"/>
        <v/>
      </c>
      <c r="AB61" s="7" t="str">
        <f t="shared" si="6"/>
        <v>Empty</v>
      </c>
      <c r="AC61" s="7" t="str">
        <f t="shared" si="7"/>
        <v>empty</v>
      </c>
      <c r="AG61" s="7"/>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2:256" s="5" customFormat="1" ht="17.25" customHeight="1" x14ac:dyDescent="0.25">
      <c r="B62" s="141">
        <v>40</v>
      </c>
      <c r="C62" s="67"/>
      <c r="D62" s="106"/>
      <c r="E62" s="67"/>
      <c r="F62" s="184"/>
      <c r="G62" s="50"/>
      <c r="H62" s="123"/>
      <c r="I62" s="123"/>
      <c r="J62" s="766"/>
      <c r="K62" s="90"/>
      <c r="L62" s="38" t="str">
        <f t="shared" si="8"/>
        <v/>
      </c>
      <c r="M62" s="38" t="str">
        <f t="shared" si="9"/>
        <v/>
      </c>
      <c r="N62" s="532" t="str">
        <f t="shared" si="10"/>
        <v/>
      </c>
      <c r="O62" s="530" t="str">
        <f t="shared" si="0"/>
        <v/>
      </c>
      <c r="P62" s="40" t="str">
        <f t="shared" si="11"/>
        <v/>
      </c>
      <c r="Q62" s="76" t="str">
        <f t="shared" si="1"/>
        <v/>
      </c>
      <c r="R62" s="45" t="str">
        <f t="shared" si="2"/>
        <v/>
      </c>
      <c r="S62" s="40" t="str">
        <f t="shared" si="12"/>
        <v/>
      </c>
      <c r="T62" s="76" t="str">
        <f t="shared" si="3"/>
        <v/>
      </c>
      <c r="U62" s="45" t="str">
        <f t="shared" si="4"/>
        <v/>
      </c>
      <c r="V62" s="40" t="str">
        <f t="shared" si="13"/>
        <v/>
      </c>
      <c r="W62" s="140" t="str">
        <f t="shared" si="5"/>
        <v/>
      </c>
      <c r="X62" s="44" t="str">
        <f t="shared" si="14"/>
        <v/>
      </c>
      <c r="Y62" s="44" t="str">
        <f t="shared" si="15"/>
        <v/>
      </c>
      <c r="Z62" s="44" t="str">
        <f t="shared" si="16"/>
        <v/>
      </c>
      <c r="AA62" s="80" t="str">
        <f t="shared" si="17"/>
        <v/>
      </c>
      <c r="AB62" s="7" t="str">
        <f t="shared" si="6"/>
        <v>Empty</v>
      </c>
      <c r="AC62" s="7" t="str">
        <f t="shared" si="7"/>
        <v>empty</v>
      </c>
      <c r="AG62" s="7"/>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2:256" s="5" customFormat="1" ht="17.25" customHeight="1" x14ac:dyDescent="0.25">
      <c r="B63" s="141">
        <v>41</v>
      </c>
      <c r="C63" s="67"/>
      <c r="D63" s="106"/>
      <c r="E63" s="67"/>
      <c r="F63" s="184"/>
      <c r="G63" s="50"/>
      <c r="H63" s="123"/>
      <c r="I63" s="123"/>
      <c r="J63" s="766"/>
      <c r="K63" s="90"/>
      <c r="L63" s="38" t="str">
        <f t="shared" si="8"/>
        <v/>
      </c>
      <c r="M63" s="38" t="str">
        <f t="shared" si="9"/>
        <v/>
      </c>
      <c r="N63" s="532" t="str">
        <f t="shared" si="10"/>
        <v/>
      </c>
      <c r="O63" s="530" t="str">
        <f t="shared" si="0"/>
        <v/>
      </c>
      <c r="P63" s="40" t="str">
        <f t="shared" si="11"/>
        <v/>
      </c>
      <c r="Q63" s="76" t="str">
        <f t="shared" si="1"/>
        <v/>
      </c>
      <c r="R63" s="45" t="str">
        <f t="shared" si="2"/>
        <v/>
      </c>
      <c r="S63" s="40" t="str">
        <f t="shared" si="12"/>
        <v/>
      </c>
      <c r="T63" s="76" t="str">
        <f t="shared" si="3"/>
        <v/>
      </c>
      <c r="U63" s="45" t="str">
        <f t="shared" si="4"/>
        <v/>
      </c>
      <c r="V63" s="40" t="str">
        <f t="shared" si="13"/>
        <v/>
      </c>
      <c r="W63" s="140" t="str">
        <f t="shared" si="5"/>
        <v/>
      </c>
      <c r="X63" s="44" t="str">
        <f t="shared" si="14"/>
        <v/>
      </c>
      <c r="Y63" s="44" t="str">
        <f t="shared" si="15"/>
        <v/>
      </c>
      <c r="Z63" s="44" t="str">
        <f t="shared" si="16"/>
        <v/>
      </c>
      <c r="AA63" s="80" t="str">
        <f t="shared" si="17"/>
        <v/>
      </c>
      <c r="AB63" s="7" t="str">
        <f t="shared" si="6"/>
        <v>Empty</v>
      </c>
      <c r="AC63" s="7" t="str">
        <f t="shared" si="7"/>
        <v>empty</v>
      </c>
      <c r="AG63" s="7"/>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2:256" s="5" customFormat="1" ht="17.25" customHeight="1" x14ac:dyDescent="0.25">
      <c r="B64" s="141">
        <v>42</v>
      </c>
      <c r="C64" s="67"/>
      <c r="D64" s="106"/>
      <c r="E64" s="67"/>
      <c r="F64" s="184"/>
      <c r="G64" s="50"/>
      <c r="H64" s="123"/>
      <c r="I64" s="123"/>
      <c r="J64" s="766"/>
      <c r="K64" s="90"/>
      <c r="L64" s="38" t="str">
        <f t="shared" si="8"/>
        <v/>
      </c>
      <c r="M64" s="38" t="str">
        <f t="shared" si="9"/>
        <v/>
      </c>
      <c r="N64" s="532" t="str">
        <f t="shared" si="10"/>
        <v/>
      </c>
      <c r="O64" s="530" t="str">
        <f t="shared" si="0"/>
        <v/>
      </c>
      <c r="P64" s="40" t="str">
        <f t="shared" si="11"/>
        <v/>
      </c>
      <c r="Q64" s="76" t="str">
        <f t="shared" si="1"/>
        <v/>
      </c>
      <c r="R64" s="45" t="str">
        <f t="shared" si="2"/>
        <v/>
      </c>
      <c r="S64" s="40" t="str">
        <f t="shared" si="12"/>
        <v/>
      </c>
      <c r="T64" s="76" t="str">
        <f t="shared" si="3"/>
        <v/>
      </c>
      <c r="U64" s="45" t="str">
        <f t="shared" si="4"/>
        <v/>
      </c>
      <c r="V64" s="40" t="str">
        <f t="shared" si="13"/>
        <v/>
      </c>
      <c r="W64" s="140" t="str">
        <f t="shared" si="5"/>
        <v/>
      </c>
      <c r="X64" s="44" t="str">
        <f t="shared" si="14"/>
        <v/>
      </c>
      <c r="Y64" s="44" t="str">
        <f t="shared" si="15"/>
        <v/>
      </c>
      <c r="Z64" s="44" t="str">
        <f t="shared" si="16"/>
        <v/>
      </c>
      <c r="AA64" s="80" t="str">
        <f t="shared" si="17"/>
        <v/>
      </c>
      <c r="AB64" s="7" t="str">
        <f t="shared" si="6"/>
        <v>Empty</v>
      </c>
      <c r="AC64" s="7" t="str">
        <f t="shared" si="7"/>
        <v>empty</v>
      </c>
      <c r="AG64" s="7"/>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2:256" s="5" customFormat="1" ht="17.25" customHeight="1" x14ac:dyDescent="0.25">
      <c r="B65" s="141">
        <v>43</v>
      </c>
      <c r="C65" s="67"/>
      <c r="D65" s="106"/>
      <c r="E65" s="67"/>
      <c r="F65" s="184"/>
      <c r="G65" s="50"/>
      <c r="H65" s="123"/>
      <c r="I65" s="123"/>
      <c r="J65" s="766"/>
      <c r="K65" s="90"/>
      <c r="L65" s="38" t="str">
        <f t="shared" si="8"/>
        <v/>
      </c>
      <c r="M65" s="38" t="str">
        <f t="shared" si="9"/>
        <v/>
      </c>
      <c r="N65" s="532" t="str">
        <f t="shared" si="10"/>
        <v/>
      </c>
      <c r="O65" s="530" t="str">
        <f t="shared" si="0"/>
        <v/>
      </c>
      <c r="P65" s="40" t="str">
        <f t="shared" si="11"/>
        <v/>
      </c>
      <c r="Q65" s="76" t="str">
        <f t="shared" si="1"/>
        <v/>
      </c>
      <c r="R65" s="45" t="str">
        <f t="shared" si="2"/>
        <v/>
      </c>
      <c r="S65" s="40" t="str">
        <f t="shared" si="12"/>
        <v/>
      </c>
      <c r="T65" s="76" t="str">
        <f t="shared" si="3"/>
        <v/>
      </c>
      <c r="U65" s="45" t="str">
        <f t="shared" si="4"/>
        <v/>
      </c>
      <c r="V65" s="40" t="str">
        <f t="shared" si="13"/>
        <v/>
      </c>
      <c r="W65" s="140" t="str">
        <f t="shared" si="5"/>
        <v/>
      </c>
      <c r="X65" s="44" t="str">
        <f t="shared" si="14"/>
        <v/>
      </c>
      <c r="Y65" s="44" t="str">
        <f t="shared" si="15"/>
        <v/>
      </c>
      <c r="Z65" s="44" t="str">
        <f t="shared" si="16"/>
        <v/>
      </c>
      <c r="AA65" s="80" t="str">
        <f t="shared" si="17"/>
        <v/>
      </c>
      <c r="AB65" s="7" t="str">
        <f t="shared" si="6"/>
        <v>Empty</v>
      </c>
      <c r="AC65" s="7" t="str">
        <f t="shared" si="7"/>
        <v>empty</v>
      </c>
      <c r="AG65" s="7"/>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2:256" s="5" customFormat="1" ht="17.25" customHeight="1" x14ac:dyDescent="0.25">
      <c r="B66" s="141">
        <v>44</v>
      </c>
      <c r="C66" s="67"/>
      <c r="D66" s="106"/>
      <c r="E66" s="67"/>
      <c r="F66" s="184"/>
      <c r="G66" s="50"/>
      <c r="H66" s="123"/>
      <c r="I66" s="123"/>
      <c r="J66" s="766"/>
      <c r="K66" s="90"/>
      <c r="L66" s="38" t="str">
        <f t="shared" si="8"/>
        <v/>
      </c>
      <c r="M66" s="38" t="str">
        <f t="shared" si="9"/>
        <v/>
      </c>
      <c r="N66" s="532" t="str">
        <f t="shared" si="10"/>
        <v/>
      </c>
      <c r="O66" s="530" t="str">
        <f t="shared" si="0"/>
        <v/>
      </c>
      <c r="P66" s="40" t="str">
        <f t="shared" si="11"/>
        <v/>
      </c>
      <c r="Q66" s="76" t="str">
        <f t="shared" si="1"/>
        <v/>
      </c>
      <c r="R66" s="45" t="str">
        <f t="shared" si="2"/>
        <v/>
      </c>
      <c r="S66" s="40" t="str">
        <f t="shared" si="12"/>
        <v/>
      </c>
      <c r="T66" s="76" t="str">
        <f t="shared" si="3"/>
        <v/>
      </c>
      <c r="U66" s="45" t="str">
        <f t="shared" si="4"/>
        <v/>
      </c>
      <c r="V66" s="40" t="str">
        <f t="shared" si="13"/>
        <v/>
      </c>
      <c r="W66" s="140" t="str">
        <f t="shared" si="5"/>
        <v/>
      </c>
      <c r="X66" s="44" t="str">
        <f t="shared" si="14"/>
        <v/>
      </c>
      <c r="Y66" s="44" t="str">
        <f t="shared" si="15"/>
        <v/>
      </c>
      <c r="Z66" s="44" t="str">
        <f t="shared" si="16"/>
        <v/>
      </c>
      <c r="AA66" s="80" t="str">
        <f t="shared" si="17"/>
        <v/>
      </c>
      <c r="AB66" s="7" t="str">
        <f t="shared" si="6"/>
        <v>Empty</v>
      </c>
      <c r="AC66" s="7" t="str">
        <f t="shared" si="7"/>
        <v>empty</v>
      </c>
      <c r="AG66" s="7"/>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2:256" s="5" customFormat="1" ht="17.25" customHeight="1" x14ac:dyDescent="0.25">
      <c r="B67" s="141">
        <v>45</v>
      </c>
      <c r="C67" s="67"/>
      <c r="D67" s="106"/>
      <c r="E67" s="67"/>
      <c r="F67" s="184"/>
      <c r="G67" s="50"/>
      <c r="H67" s="123"/>
      <c r="I67" s="123"/>
      <c r="J67" s="766"/>
      <c r="K67" s="90"/>
      <c r="L67" s="38" t="str">
        <f t="shared" si="8"/>
        <v/>
      </c>
      <c r="M67" s="38" t="str">
        <f t="shared" si="9"/>
        <v/>
      </c>
      <c r="N67" s="532" t="str">
        <f t="shared" si="10"/>
        <v/>
      </c>
      <c r="O67" s="530" t="str">
        <f t="shared" si="0"/>
        <v/>
      </c>
      <c r="P67" s="40" t="str">
        <f t="shared" si="11"/>
        <v/>
      </c>
      <c r="Q67" s="76" t="str">
        <f t="shared" si="1"/>
        <v/>
      </c>
      <c r="R67" s="45" t="str">
        <f t="shared" si="2"/>
        <v/>
      </c>
      <c r="S67" s="40" t="str">
        <f t="shared" si="12"/>
        <v/>
      </c>
      <c r="T67" s="76" t="str">
        <f t="shared" si="3"/>
        <v/>
      </c>
      <c r="U67" s="45" t="str">
        <f t="shared" si="4"/>
        <v/>
      </c>
      <c r="V67" s="40" t="str">
        <f t="shared" si="13"/>
        <v/>
      </c>
      <c r="W67" s="140" t="str">
        <f t="shared" si="5"/>
        <v/>
      </c>
      <c r="X67" s="44" t="str">
        <f t="shared" si="14"/>
        <v/>
      </c>
      <c r="Y67" s="44" t="str">
        <f t="shared" si="15"/>
        <v/>
      </c>
      <c r="Z67" s="44" t="str">
        <f t="shared" si="16"/>
        <v/>
      </c>
      <c r="AA67" s="80" t="str">
        <f t="shared" si="17"/>
        <v/>
      </c>
      <c r="AB67" s="7" t="str">
        <f t="shared" si="6"/>
        <v>Empty</v>
      </c>
      <c r="AC67" s="7" t="str">
        <f t="shared" si="7"/>
        <v>empty</v>
      </c>
      <c r="AG67" s="7"/>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2:256" s="5" customFormat="1" ht="17.25" customHeight="1" x14ac:dyDescent="0.25">
      <c r="B68" s="141">
        <v>46</v>
      </c>
      <c r="C68" s="67"/>
      <c r="D68" s="106"/>
      <c r="E68" s="67"/>
      <c r="F68" s="184"/>
      <c r="G68" s="50"/>
      <c r="H68" s="123"/>
      <c r="I68" s="123"/>
      <c r="J68" s="767"/>
      <c r="K68" s="47"/>
      <c r="L68" s="38" t="str">
        <f t="shared" si="8"/>
        <v/>
      </c>
      <c r="M68" s="38" t="str">
        <f t="shared" si="9"/>
        <v/>
      </c>
      <c r="N68" s="532" t="str">
        <f t="shared" si="10"/>
        <v/>
      </c>
      <c r="O68" s="530" t="str">
        <f t="shared" si="0"/>
        <v/>
      </c>
      <c r="P68" s="40" t="str">
        <f t="shared" si="11"/>
        <v/>
      </c>
      <c r="Q68" s="76" t="str">
        <f t="shared" si="1"/>
        <v/>
      </c>
      <c r="R68" s="45" t="str">
        <f t="shared" si="2"/>
        <v/>
      </c>
      <c r="S68" s="40" t="str">
        <f t="shared" si="12"/>
        <v/>
      </c>
      <c r="T68" s="76" t="str">
        <f t="shared" si="3"/>
        <v/>
      </c>
      <c r="U68" s="45" t="str">
        <f t="shared" si="4"/>
        <v/>
      </c>
      <c r="V68" s="40" t="str">
        <f t="shared" si="13"/>
        <v/>
      </c>
      <c r="W68" s="140" t="str">
        <f t="shared" si="5"/>
        <v/>
      </c>
      <c r="X68" s="44" t="str">
        <f t="shared" si="14"/>
        <v/>
      </c>
      <c r="Y68" s="44" t="str">
        <f t="shared" si="15"/>
        <v/>
      </c>
      <c r="Z68" s="44" t="str">
        <f t="shared" si="16"/>
        <v/>
      </c>
      <c r="AA68" s="80" t="str">
        <f t="shared" si="17"/>
        <v/>
      </c>
      <c r="AB68" s="7" t="str">
        <f t="shared" si="6"/>
        <v>Empty</v>
      </c>
      <c r="AC68" s="7" t="str">
        <f t="shared" si="7"/>
        <v>empty</v>
      </c>
      <c r="AG68" s="7"/>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row>
    <row r="69" spans="2:256" s="5" customFormat="1" ht="17.25" customHeight="1" x14ac:dyDescent="0.25">
      <c r="B69" s="141">
        <v>47</v>
      </c>
      <c r="C69" s="67"/>
      <c r="D69" s="106"/>
      <c r="E69" s="67"/>
      <c r="F69" s="184"/>
      <c r="G69" s="50"/>
      <c r="H69" s="123"/>
      <c r="I69" s="123"/>
      <c r="J69" s="767"/>
      <c r="K69" s="47"/>
      <c r="L69" s="38" t="str">
        <f t="shared" si="8"/>
        <v/>
      </c>
      <c r="M69" s="38" t="str">
        <f t="shared" si="9"/>
        <v/>
      </c>
      <c r="N69" s="532" t="str">
        <f t="shared" si="10"/>
        <v/>
      </c>
      <c r="O69" s="530" t="str">
        <f t="shared" si="0"/>
        <v/>
      </c>
      <c r="P69" s="40" t="str">
        <f t="shared" si="11"/>
        <v/>
      </c>
      <c r="Q69" s="76" t="str">
        <f t="shared" si="1"/>
        <v/>
      </c>
      <c r="R69" s="45" t="str">
        <f t="shared" si="2"/>
        <v/>
      </c>
      <c r="S69" s="40" t="str">
        <f t="shared" si="12"/>
        <v/>
      </c>
      <c r="T69" s="76" t="str">
        <f t="shared" si="3"/>
        <v/>
      </c>
      <c r="U69" s="45" t="str">
        <f t="shared" si="4"/>
        <v/>
      </c>
      <c r="V69" s="40" t="str">
        <f t="shared" si="13"/>
        <v/>
      </c>
      <c r="W69" s="140" t="str">
        <f t="shared" si="5"/>
        <v/>
      </c>
      <c r="X69" s="44" t="str">
        <f t="shared" si="14"/>
        <v/>
      </c>
      <c r="Y69" s="44" t="str">
        <f t="shared" si="15"/>
        <v/>
      </c>
      <c r="Z69" s="44" t="str">
        <f t="shared" si="16"/>
        <v/>
      </c>
      <c r="AA69" s="80" t="str">
        <f t="shared" si="17"/>
        <v/>
      </c>
      <c r="AB69" s="7" t="str">
        <f t="shared" si="6"/>
        <v>Empty</v>
      </c>
      <c r="AC69" s="7" t="str">
        <f t="shared" si="7"/>
        <v>empty</v>
      </c>
      <c r="AG69" s="7"/>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2:256" s="5" customFormat="1" ht="17.25" customHeight="1" x14ac:dyDescent="0.25">
      <c r="B70" s="141">
        <v>48</v>
      </c>
      <c r="C70" s="67"/>
      <c r="D70" s="106"/>
      <c r="E70" s="67"/>
      <c r="F70" s="184"/>
      <c r="G70" s="50"/>
      <c r="H70" s="123"/>
      <c r="I70" s="123"/>
      <c r="J70" s="767"/>
      <c r="K70" s="47"/>
      <c r="L70" s="38" t="str">
        <f t="shared" si="8"/>
        <v/>
      </c>
      <c r="M70" s="38" t="str">
        <f t="shared" si="9"/>
        <v/>
      </c>
      <c r="N70" s="532" t="str">
        <f t="shared" si="10"/>
        <v/>
      </c>
      <c r="O70" s="530" t="str">
        <f t="shared" si="0"/>
        <v/>
      </c>
      <c r="P70" s="40" t="str">
        <f t="shared" si="11"/>
        <v/>
      </c>
      <c r="Q70" s="76" t="str">
        <f t="shared" si="1"/>
        <v/>
      </c>
      <c r="R70" s="45" t="str">
        <f t="shared" si="2"/>
        <v/>
      </c>
      <c r="S70" s="40" t="str">
        <f t="shared" si="12"/>
        <v/>
      </c>
      <c r="T70" s="76" t="str">
        <f t="shared" si="3"/>
        <v/>
      </c>
      <c r="U70" s="45" t="str">
        <f t="shared" si="4"/>
        <v/>
      </c>
      <c r="V70" s="40" t="str">
        <f t="shared" si="13"/>
        <v/>
      </c>
      <c r="W70" s="140" t="str">
        <f t="shared" si="5"/>
        <v/>
      </c>
      <c r="X70" s="44" t="str">
        <f t="shared" si="14"/>
        <v/>
      </c>
      <c r="Y70" s="44" t="str">
        <f t="shared" si="15"/>
        <v/>
      </c>
      <c r="Z70" s="44" t="str">
        <f t="shared" si="16"/>
        <v/>
      </c>
      <c r="AA70" s="80" t="str">
        <f t="shared" si="17"/>
        <v/>
      </c>
      <c r="AB70" s="7" t="str">
        <f t="shared" si="6"/>
        <v>Empty</v>
      </c>
      <c r="AC70" s="7" t="str">
        <f t="shared" si="7"/>
        <v>empty</v>
      </c>
      <c r="AG70" s="7"/>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2:256" s="5" customFormat="1" ht="17.25" customHeight="1" x14ac:dyDescent="0.25">
      <c r="B71" s="141">
        <v>49</v>
      </c>
      <c r="C71" s="67"/>
      <c r="D71" s="106"/>
      <c r="E71" s="67"/>
      <c r="F71" s="184"/>
      <c r="G71" s="50"/>
      <c r="H71" s="123"/>
      <c r="I71" s="123"/>
      <c r="J71" s="767"/>
      <c r="K71" s="47"/>
      <c r="L71" s="38" t="str">
        <f t="shared" si="8"/>
        <v/>
      </c>
      <c r="M71" s="38" t="str">
        <f t="shared" si="9"/>
        <v/>
      </c>
      <c r="N71" s="532" t="str">
        <f t="shared" si="10"/>
        <v/>
      </c>
      <c r="O71" s="530" t="str">
        <f t="shared" si="0"/>
        <v/>
      </c>
      <c r="P71" s="40" t="str">
        <f t="shared" si="11"/>
        <v/>
      </c>
      <c r="Q71" s="76" t="str">
        <f t="shared" si="1"/>
        <v/>
      </c>
      <c r="R71" s="45" t="str">
        <f t="shared" si="2"/>
        <v/>
      </c>
      <c r="S71" s="40" t="str">
        <f t="shared" si="12"/>
        <v/>
      </c>
      <c r="T71" s="76" t="str">
        <f t="shared" si="3"/>
        <v/>
      </c>
      <c r="U71" s="45" t="str">
        <f t="shared" si="4"/>
        <v/>
      </c>
      <c r="V71" s="40" t="str">
        <f t="shared" si="13"/>
        <v/>
      </c>
      <c r="W71" s="140" t="str">
        <f t="shared" si="5"/>
        <v/>
      </c>
      <c r="X71" s="44" t="str">
        <f t="shared" si="14"/>
        <v/>
      </c>
      <c r="Y71" s="44" t="str">
        <f t="shared" si="15"/>
        <v/>
      </c>
      <c r="Z71" s="44" t="str">
        <f t="shared" si="16"/>
        <v/>
      </c>
      <c r="AA71" s="80" t="str">
        <f t="shared" si="17"/>
        <v/>
      </c>
      <c r="AB71" s="7" t="str">
        <f t="shared" si="6"/>
        <v>Empty</v>
      </c>
      <c r="AC71" s="7" t="str">
        <f t="shared" si="7"/>
        <v>empty</v>
      </c>
      <c r="AG71" s="7"/>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row>
    <row r="72" spans="2:256" s="5" customFormat="1" ht="17.25" customHeight="1" x14ac:dyDescent="0.25">
      <c r="B72" s="141">
        <v>50</v>
      </c>
      <c r="C72" s="67"/>
      <c r="D72" s="106"/>
      <c r="E72" s="67"/>
      <c r="F72" s="184"/>
      <c r="G72" s="50"/>
      <c r="H72" s="123"/>
      <c r="I72" s="123"/>
      <c r="J72" s="767"/>
      <c r="K72" s="47"/>
      <c r="L72" s="38" t="str">
        <f t="shared" si="8"/>
        <v/>
      </c>
      <c r="M72" s="38" t="str">
        <f t="shared" si="9"/>
        <v/>
      </c>
      <c r="N72" s="532" t="str">
        <f t="shared" si="10"/>
        <v/>
      </c>
      <c r="O72" s="530" t="str">
        <f t="shared" si="0"/>
        <v/>
      </c>
      <c r="P72" s="40" t="str">
        <f t="shared" si="11"/>
        <v/>
      </c>
      <c r="Q72" s="76" t="str">
        <f t="shared" si="1"/>
        <v/>
      </c>
      <c r="R72" s="45" t="str">
        <f t="shared" si="2"/>
        <v/>
      </c>
      <c r="S72" s="40" t="str">
        <f t="shared" si="12"/>
        <v/>
      </c>
      <c r="T72" s="76" t="str">
        <f t="shared" si="3"/>
        <v/>
      </c>
      <c r="U72" s="45" t="str">
        <f t="shared" si="4"/>
        <v/>
      </c>
      <c r="V72" s="40" t="str">
        <f t="shared" si="13"/>
        <v/>
      </c>
      <c r="W72" s="140" t="str">
        <f t="shared" si="5"/>
        <v/>
      </c>
      <c r="X72" s="44" t="str">
        <f t="shared" si="14"/>
        <v/>
      </c>
      <c r="Y72" s="44" t="str">
        <f t="shared" si="15"/>
        <v/>
      </c>
      <c r="Z72" s="44" t="str">
        <f t="shared" si="16"/>
        <v/>
      </c>
      <c r="AA72" s="80" t="str">
        <f t="shared" si="17"/>
        <v/>
      </c>
      <c r="AB72" s="7" t="str">
        <f t="shared" si="6"/>
        <v>Empty</v>
      </c>
      <c r="AC72" s="7" t="str">
        <f t="shared" si="7"/>
        <v>empty</v>
      </c>
      <c r="AG72" s="7"/>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2:256" s="5" customFormat="1" ht="17.25" customHeight="1" x14ac:dyDescent="0.25">
      <c r="B73" s="141">
        <v>51</v>
      </c>
      <c r="C73" s="67"/>
      <c r="D73" s="106"/>
      <c r="E73" s="67"/>
      <c r="F73" s="184"/>
      <c r="G73" s="50"/>
      <c r="H73" s="123"/>
      <c r="I73" s="123"/>
      <c r="J73" s="767"/>
      <c r="K73" s="47"/>
      <c r="L73" s="38" t="str">
        <f t="shared" si="8"/>
        <v/>
      </c>
      <c r="M73" s="38" t="str">
        <f t="shared" si="9"/>
        <v/>
      </c>
      <c r="N73" s="532" t="str">
        <f t="shared" si="10"/>
        <v/>
      </c>
      <c r="O73" s="530" t="str">
        <f t="shared" si="0"/>
        <v/>
      </c>
      <c r="P73" s="40" t="str">
        <f t="shared" si="11"/>
        <v/>
      </c>
      <c r="Q73" s="76" t="str">
        <f t="shared" si="1"/>
        <v/>
      </c>
      <c r="R73" s="45" t="str">
        <f t="shared" si="2"/>
        <v/>
      </c>
      <c r="S73" s="40" t="str">
        <f t="shared" si="12"/>
        <v/>
      </c>
      <c r="T73" s="76" t="str">
        <f t="shared" si="3"/>
        <v/>
      </c>
      <c r="U73" s="45" t="str">
        <f t="shared" si="4"/>
        <v/>
      </c>
      <c r="V73" s="40" t="str">
        <f t="shared" si="13"/>
        <v/>
      </c>
      <c r="W73" s="140" t="str">
        <f t="shared" si="5"/>
        <v/>
      </c>
      <c r="X73" s="44" t="str">
        <f t="shared" si="14"/>
        <v/>
      </c>
      <c r="Y73" s="44" t="str">
        <f t="shared" si="15"/>
        <v/>
      </c>
      <c r="Z73" s="44" t="str">
        <f t="shared" si="16"/>
        <v/>
      </c>
      <c r="AA73" s="80" t="str">
        <f t="shared" si="17"/>
        <v/>
      </c>
      <c r="AB73" s="7" t="str">
        <f t="shared" si="6"/>
        <v>Empty</v>
      </c>
      <c r="AC73" s="7" t="str">
        <f t="shared" si="7"/>
        <v>empty</v>
      </c>
      <c r="AG73" s="7"/>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2:256" s="5" customFormat="1" ht="17.25" customHeight="1" x14ac:dyDescent="0.25">
      <c r="B74" s="141">
        <v>52</v>
      </c>
      <c r="C74" s="67"/>
      <c r="D74" s="106"/>
      <c r="E74" s="67"/>
      <c r="F74" s="184"/>
      <c r="G74" s="50"/>
      <c r="H74" s="123"/>
      <c r="I74" s="123"/>
      <c r="J74" s="767"/>
      <c r="K74" s="47"/>
      <c r="L74" s="38" t="str">
        <f t="shared" si="8"/>
        <v/>
      </c>
      <c r="M74" s="38" t="str">
        <f t="shared" si="9"/>
        <v/>
      </c>
      <c r="N74" s="532" t="str">
        <f t="shared" si="10"/>
        <v/>
      </c>
      <c r="O74" s="530" t="str">
        <f t="shared" si="0"/>
        <v/>
      </c>
      <c r="P74" s="40" t="str">
        <f t="shared" si="11"/>
        <v/>
      </c>
      <c r="Q74" s="76" t="str">
        <f t="shared" si="1"/>
        <v/>
      </c>
      <c r="R74" s="45" t="str">
        <f t="shared" si="2"/>
        <v/>
      </c>
      <c r="S74" s="40" t="str">
        <f t="shared" si="12"/>
        <v/>
      </c>
      <c r="T74" s="76" t="str">
        <f t="shared" si="3"/>
        <v/>
      </c>
      <c r="U74" s="45" t="str">
        <f t="shared" si="4"/>
        <v/>
      </c>
      <c r="V74" s="40" t="str">
        <f t="shared" si="13"/>
        <v/>
      </c>
      <c r="W74" s="140" t="str">
        <f t="shared" si="5"/>
        <v/>
      </c>
      <c r="X74" s="44" t="str">
        <f t="shared" si="14"/>
        <v/>
      </c>
      <c r="Y74" s="44" t="str">
        <f t="shared" si="15"/>
        <v/>
      </c>
      <c r="Z74" s="44" t="str">
        <f t="shared" si="16"/>
        <v/>
      </c>
      <c r="AA74" s="80" t="str">
        <f t="shared" si="17"/>
        <v/>
      </c>
      <c r="AB74" s="7" t="str">
        <f t="shared" si="6"/>
        <v>Empty</v>
      </c>
      <c r="AC74" s="7" t="str">
        <f t="shared" si="7"/>
        <v>empty</v>
      </c>
      <c r="AG74" s="7"/>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2:256" s="5" customFormat="1" ht="17.25" customHeight="1" x14ac:dyDescent="0.25">
      <c r="B75" s="141">
        <v>53</v>
      </c>
      <c r="C75" s="67"/>
      <c r="D75" s="106"/>
      <c r="E75" s="67"/>
      <c r="F75" s="184"/>
      <c r="G75" s="50"/>
      <c r="H75" s="123"/>
      <c r="I75" s="123"/>
      <c r="J75" s="767"/>
      <c r="K75" s="47"/>
      <c r="L75" s="38" t="str">
        <f t="shared" si="8"/>
        <v/>
      </c>
      <c r="M75" s="38" t="str">
        <f t="shared" si="9"/>
        <v/>
      </c>
      <c r="N75" s="532" t="str">
        <f t="shared" si="10"/>
        <v/>
      </c>
      <c r="O75" s="530" t="str">
        <f t="shared" si="0"/>
        <v/>
      </c>
      <c r="P75" s="40" t="str">
        <f t="shared" si="11"/>
        <v/>
      </c>
      <c r="Q75" s="76" t="str">
        <f t="shared" si="1"/>
        <v/>
      </c>
      <c r="R75" s="45" t="str">
        <f t="shared" si="2"/>
        <v/>
      </c>
      <c r="S75" s="40" t="str">
        <f t="shared" si="12"/>
        <v/>
      </c>
      <c r="T75" s="76" t="str">
        <f t="shared" si="3"/>
        <v/>
      </c>
      <c r="U75" s="45" t="str">
        <f t="shared" si="4"/>
        <v/>
      </c>
      <c r="V75" s="40" t="str">
        <f t="shared" si="13"/>
        <v/>
      </c>
      <c r="W75" s="140" t="str">
        <f t="shared" si="5"/>
        <v/>
      </c>
      <c r="X75" s="44" t="str">
        <f t="shared" si="14"/>
        <v/>
      </c>
      <c r="Y75" s="44" t="str">
        <f t="shared" si="15"/>
        <v/>
      </c>
      <c r="Z75" s="44" t="str">
        <f t="shared" si="16"/>
        <v/>
      </c>
      <c r="AA75" s="80" t="str">
        <f t="shared" si="17"/>
        <v/>
      </c>
      <c r="AB75" s="7" t="str">
        <f t="shared" si="6"/>
        <v>Empty</v>
      </c>
      <c r="AC75" s="7" t="str">
        <f t="shared" si="7"/>
        <v>empty</v>
      </c>
      <c r="AG75" s="7"/>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2:256" s="5" customFormat="1" ht="17.25" customHeight="1" x14ac:dyDescent="0.25">
      <c r="B76" s="141">
        <v>54</v>
      </c>
      <c r="C76" s="67"/>
      <c r="D76" s="106"/>
      <c r="E76" s="67"/>
      <c r="F76" s="184"/>
      <c r="G76" s="50"/>
      <c r="H76" s="123"/>
      <c r="I76" s="123"/>
      <c r="J76" s="767"/>
      <c r="K76" s="47"/>
      <c r="L76" s="38" t="str">
        <f t="shared" si="8"/>
        <v/>
      </c>
      <c r="M76" s="38" t="str">
        <f t="shared" si="9"/>
        <v/>
      </c>
      <c r="N76" s="532" t="str">
        <f t="shared" si="10"/>
        <v/>
      </c>
      <c r="O76" s="530" t="str">
        <f t="shared" si="0"/>
        <v/>
      </c>
      <c r="P76" s="40" t="str">
        <f t="shared" si="11"/>
        <v/>
      </c>
      <c r="Q76" s="76" t="str">
        <f t="shared" si="1"/>
        <v/>
      </c>
      <c r="R76" s="45" t="str">
        <f t="shared" si="2"/>
        <v/>
      </c>
      <c r="S76" s="40" t="str">
        <f t="shared" si="12"/>
        <v/>
      </c>
      <c r="T76" s="76" t="str">
        <f t="shared" si="3"/>
        <v/>
      </c>
      <c r="U76" s="45" t="str">
        <f t="shared" si="4"/>
        <v/>
      </c>
      <c r="V76" s="40" t="str">
        <f t="shared" si="13"/>
        <v/>
      </c>
      <c r="W76" s="140" t="str">
        <f t="shared" si="5"/>
        <v/>
      </c>
      <c r="X76" s="44" t="str">
        <f t="shared" si="14"/>
        <v/>
      </c>
      <c r="Y76" s="44" t="str">
        <f t="shared" si="15"/>
        <v/>
      </c>
      <c r="Z76" s="44" t="str">
        <f t="shared" si="16"/>
        <v/>
      </c>
      <c r="AA76" s="80" t="str">
        <f t="shared" si="17"/>
        <v/>
      </c>
      <c r="AB76" s="7" t="str">
        <f t="shared" si="6"/>
        <v>Empty</v>
      </c>
      <c r="AC76" s="7" t="str">
        <f t="shared" si="7"/>
        <v>empty</v>
      </c>
      <c r="AG76" s="7"/>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row>
    <row r="77" spans="2:256" s="5" customFormat="1" ht="17.25" customHeight="1" x14ac:dyDescent="0.25">
      <c r="B77" s="141">
        <v>55</v>
      </c>
      <c r="C77" s="67"/>
      <c r="D77" s="106"/>
      <c r="E77" s="67"/>
      <c r="F77" s="184"/>
      <c r="G77" s="50"/>
      <c r="H77" s="123"/>
      <c r="I77" s="123"/>
      <c r="J77" s="767"/>
      <c r="K77" s="47"/>
      <c r="L77" s="38" t="str">
        <f t="shared" si="8"/>
        <v/>
      </c>
      <c r="M77" s="38" t="str">
        <f t="shared" si="9"/>
        <v/>
      </c>
      <c r="N77" s="532" t="str">
        <f t="shared" si="10"/>
        <v/>
      </c>
      <c r="O77" s="530" t="str">
        <f t="shared" si="0"/>
        <v/>
      </c>
      <c r="P77" s="40" t="str">
        <f t="shared" si="11"/>
        <v/>
      </c>
      <c r="Q77" s="76" t="str">
        <f t="shared" si="1"/>
        <v/>
      </c>
      <c r="R77" s="45" t="str">
        <f t="shared" si="2"/>
        <v/>
      </c>
      <c r="S77" s="40" t="str">
        <f t="shared" si="12"/>
        <v/>
      </c>
      <c r="T77" s="76" t="str">
        <f t="shared" si="3"/>
        <v/>
      </c>
      <c r="U77" s="45" t="str">
        <f t="shared" si="4"/>
        <v/>
      </c>
      <c r="V77" s="40" t="str">
        <f t="shared" si="13"/>
        <v/>
      </c>
      <c r="W77" s="140" t="str">
        <f t="shared" si="5"/>
        <v/>
      </c>
      <c r="X77" s="44" t="str">
        <f t="shared" si="14"/>
        <v/>
      </c>
      <c r="Y77" s="44" t="str">
        <f t="shared" si="15"/>
        <v/>
      </c>
      <c r="Z77" s="44" t="str">
        <f t="shared" si="16"/>
        <v/>
      </c>
      <c r="AA77" s="80" t="str">
        <f t="shared" si="17"/>
        <v/>
      </c>
      <c r="AB77" s="7" t="str">
        <f t="shared" si="6"/>
        <v>Empty</v>
      </c>
      <c r="AC77" s="7" t="str">
        <f t="shared" si="7"/>
        <v>empty</v>
      </c>
      <c r="AG77" s="7"/>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2:256" s="5" customFormat="1" ht="17.25" customHeight="1" x14ac:dyDescent="0.25">
      <c r="B78" s="141">
        <v>56</v>
      </c>
      <c r="C78" s="67"/>
      <c r="D78" s="106"/>
      <c r="E78" s="67"/>
      <c r="F78" s="184"/>
      <c r="G78" s="50"/>
      <c r="H78" s="123"/>
      <c r="I78" s="123"/>
      <c r="J78" s="767"/>
      <c r="K78" s="47"/>
      <c r="L78" s="38" t="str">
        <f t="shared" si="8"/>
        <v/>
      </c>
      <c r="M78" s="38" t="str">
        <f t="shared" si="9"/>
        <v/>
      </c>
      <c r="N78" s="532" t="str">
        <f t="shared" si="10"/>
        <v/>
      </c>
      <c r="O78" s="530" t="str">
        <f t="shared" si="0"/>
        <v/>
      </c>
      <c r="P78" s="40" t="str">
        <f t="shared" si="11"/>
        <v/>
      </c>
      <c r="Q78" s="76" t="str">
        <f t="shared" si="1"/>
        <v/>
      </c>
      <c r="R78" s="45" t="str">
        <f t="shared" si="2"/>
        <v/>
      </c>
      <c r="S78" s="40" t="str">
        <f t="shared" si="12"/>
        <v/>
      </c>
      <c r="T78" s="76" t="str">
        <f t="shared" si="3"/>
        <v/>
      </c>
      <c r="U78" s="45" t="str">
        <f t="shared" si="4"/>
        <v/>
      </c>
      <c r="V78" s="40" t="str">
        <f t="shared" si="13"/>
        <v/>
      </c>
      <c r="W78" s="140" t="str">
        <f t="shared" si="5"/>
        <v/>
      </c>
      <c r="X78" s="44" t="str">
        <f t="shared" si="14"/>
        <v/>
      </c>
      <c r="Y78" s="44" t="str">
        <f t="shared" si="15"/>
        <v/>
      </c>
      <c r="Z78" s="44" t="str">
        <f t="shared" si="16"/>
        <v/>
      </c>
      <c r="AA78" s="80" t="str">
        <f t="shared" si="17"/>
        <v/>
      </c>
      <c r="AB78" s="7" t="str">
        <f t="shared" si="6"/>
        <v>Empty</v>
      </c>
      <c r="AC78" s="7" t="str">
        <f t="shared" si="7"/>
        <v>empty</v>
      </c>
      <c r="AG78" s="7"/>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2:256" s="5" customFormat="1" ht="17.25" customHeight="1" x14ac:dyDescent="0.25">
      <c r="B79" s="141">
        <v>57</v>
      </c>
      <c r="C79" s="67"/>
      <c r="D79" s="106"/>
      <c r="E79" s="67"/>
      <c r="F79" s="184"/>
      <c r="G79" s="50"/>
      <c r="H79" s="123"/>
      <c r="I79" s="123"/>
      <c r="J79" s="767"/>
      <c r="K79" s="47"/>
      <c r="L79" s="38" t="str">
        <f t="shared" si="8"/>
        <v/>
      </c>
      <c r="M79" s="38" t="str">
        <f t="shared" si="9"/>
        <v/>
      </c>
      <c r="N79" s="532" t="str">
        <f t="shared" si="10"/>
        <v/>
      </c>
      <c r="O79" s="530" t="str">
        <f t="shared" si="0"/>
        <v/>
      </c>
      <c r="P79" s="40" t="str">
        <f t="shared" si="11"/>
        <v/>
      </c>
      <c r="Q79" s="76" t="str">
        <f t="shared" si="1"/>
        <v/>
      </c>
      <c r="R79" s="45" t="str">
        <f t="shared" si="2"/>
        <v/>
      </c>
      <c r="S79" s="40" t="str">
        <f t="shared" si="12"/>
        <v/>
      </c>
      <c r="T79" s="76" t="str">
        <f t="shared" si="3"/>
        <v/>
      </c>
      <c r="U79" s="45" t="str">
        <f t="shared" si="4"/>
        <v/>
      </c>
      <c r="V79" s="40" t="str">
        <f t="shared" si="13"/>
        <v/>
      </c>
      <c r="W79" s="140" t="str">
        <f t="shared" si="5"/>
        <v/>
      </c>
      <c r="X79" s="44" t="str">
        <f t="shared" si="14"/>
        <v/>
      </c>
      <c r="Y79" s="44" t="str">
        <f t="shared" si="15"/>
        <v/>
      </c>
      <c r="Z79" s="44" t="str">
        <f t="shared" si="16"/>
        <v/>
      </c>
      <c r="AA79" s="80" t="str">
        <f t="shared" si="17"/>
        <v/>
      </c>
      <c r="AB79" s="7" t="str">
        <f t="shared" si="6"/>
        <v>Empty</v>
      </c>
      <c r="AC79" s="7" t="str">
        <f t="shared" si="7"/>
        <v>empty</v>
      </c>
      <c r="AG79" s="7"/>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2:256" s="5" customFormat="1" ht="17.25" customHeight="1" x14ac:dyDescent="0.25">
      <c r="B80" s="141">
        <v>58</v>
      </c>
      <c r="C80" s="67"/>
      <c r="D80" s="106"/>
      <c r="E80" s="67"/>
      <c r="F80" s="184"/>
      <c r="G80" s="50"/>
      <c r="H80" s="123"/>
      <c r="I80" s="123"/>
      <c r="J80" s="767"/>
      <c r="K80" s="47"/>
      <c r="L80" s="38" t="str">
        <f t="shared" si="8"/>
        <v/>
      </c>
      <c r="M80" s="38" t="str">
        <f t="shared" si="9"/>
        <v/>
      </c>
      <c r="N80" s="532" t="str">
        <f t="shared" si="10"/>
        <v/>
      </c>
      <c r="O80" s="530" t="str">
        <f t="shared" si="0"/>
        <v/>
      </c>
      <c r="P80" s="40" t="str">
        <f t="shared" si="11"/>
        <v/>
      </c>
      <c r="Q80" s="76" t="str">
        <f t="shared" si="1"/>
        <v/>
      </c>
      <c r="R80" s="45" t="str">
        <f t="shared" si="2"/>
        <v/>
      </c>
      <c r="S80" s="40" t="str">
        <f t="shared" si="12"/>
        <v/>
      </c>
      <c r="T80" s="76" t="str">
        <f t="shared" si="3"/>
        <v/>
      </c>
      <c r="U80" s="45" t="str">
        <f t="shared" si="4"/>
        <v/>
      </c>
      <c r="V80" s="40" t="str">
        <f t="shared" si="13"/>
        <v/>
      </c>
      <c r="W80" s="140" t="str">
        <f t="shared" si="5"/>
        <v/>
      </c>
      <c r="X80" s="44" t="str">
        <f t="shared" si="14"/>
        <v/>
      </c>
      <c r="Y80" s="44" t="str">
        <f t="shared" si="15"/>
        <v/>
      </c>
      <c r="Z80" s="44" t="str">
        <f t="shared" si="16"/>
        <v/>
      </c>
      <c r="AA80" s="80" t="str">
        <f t="shared" si="17"/>
        <v/>
      </c>
      <c r="AB80" s="7" t="str">
        <f t="shared" si="6"/>
        <v>Empty</v>
      </c>
      <c r="AC80" s="7" t="str">
        <f t="shared" si="7"/>
        <v>empty</v>
      </c>
      <c r="AG80" s="7"/>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2:256" s="5" customFormat="1" ht="17.25" customHeight="1" x14ac:dyDescent="0.25">
      <c r="B81" s="141">
        <v>59</v>
      </c>
      <c r="C81" s="67"/>
      <c r="D81" s="106"/>
      <c r="E81" s="67"/>
      <c r="F81" s="184"/>
      <c r="G81" s="50"/>
      <c r="H81" s="123"/>
      <c r="I81" s="123"/>
      <c r="J81" s="767"/>
      <c r="K81" s="47"/>
      <c r="L81" s="38" t="str">
        <f t="shared" si="8"/>
        <v/>
      </c>
      <c r="M81" s="38" t="str">
        <f t="shared" si="9"/>
        <v/>
      </c>
      <c r="N81" s="532" t="str">
        <f t="shared" si="10"/>
        <v/>
      </c>
      <c r="O81" s="530" t="str">
        <f t="shared" si="0"/>
        <v/>
      </c>
      <c r="P81" s="40" t="str">
        <f t="shared" si="11"/>
        <v/>
      </c>
      <c r="Q81" s="76" t="str">
        <f t="shared" si="1"/>
        <v/>
      </c>
      <c r="R81" s="45" t="str">
        <f t="shared" si="2"/>
        <v/>
      </c>
      <c r="S81" s="40" t="str">
        <f t="shared" si="12"/>
        <v/>
      </c>
      <c r="T81" s="76" t="str">
        <f t="shared" si="3"/>
        <v/>
      </c>
      <c r="U81" s="45" t="str">
        <f t="shared" si="4"/>
        <v/>
      </c>
      <c r="V81" s="40" t="str">
        <f t="shared" si="13"/>
        <v/>
      </c>
      <c r="W81" s="140" t="str">
        <f t="shared" si="5"/>
        <v/>
      </c>
      <c r="X81" s="44" t="str">
        <f t="shared" si="14"/>
        <v/>
      </c>
      <c r="Y81" s="44" t="str">
        <f t="shared" si="15"/>
        <v/>
      </c>
      <c r="Z81" s="44" t="str">
        <f t="shared" si="16"/>
        <v/>
      </c>
      <c r="AA81" s="80" t="str">
        <f t="shared" si="17"/>
        <v/>
      </c>
      <c r="AB81" s="7" t="str">
        <f t="shared" si="6"/>
        <v>Empty</v>
      </c>
      <c r="AC81" s="7" t="str">
        <f t="shared" si="7"/>
        <v>empty</v>
      </c>
      <c r="AG81" s="7"/>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2:256" s="5" customFormat="1" ht="17.25" customHeight="1" x14ac:dyDescent="0.25">
      <c r="B82" s="141">
        <v>60</v>
      </c>
      <c r="C82" s="67"/>
      <c r="D82" s="106"/>
      <c r="E82" s="67"/>
      <c r="F82" s="184"/>
      <c r="G82" s="50"/>
      <c r="H82" s="123"/>
      <c r="I82" s="123"/>
      <c r="J82" s="767"/>
      <c r="K82" s="47"/>
      <c r="L82" s="38" t="str">
        <f t="shared" si="8"/>
        <v/>
      </c>
      <c r="M82" s="38" t="str">
        <f t="shared" si="9"/>
        <v/>
      </c>
      <c r="N82" s="532" t="str">
        <f t="shared" si="10"/>
        <v/>
      </c>
      <c r="O82" s="530" t="str">
        <f t="shared" si="0"/>
        <v/>
      </c>
      <c r="P82" s="40" t="str">
        <f t="shared" si="11"/>
        <v/>
      </c>
      <c r="Q82" s="76" t="str">
        <f t="shared" si="1"/>
        <v/>
      </c>
      <c r="R82" s="45" t="str">
        <f t="shared" si="2"/>
        <v/>
      </c>
      <c r="S82" s="40" t="str">
        <f t="shared" si="12"/>
        <v/>
      </c>
      <c r="T82" s="76" t="str">
        <f t="shared" si="3"/>
        <v/>
      </c>
      <c r="U82" s="45" t="str">
        <f t="shared" si="4"/>
        <v/>
      </c>
      <c r="V82" s="40" t="str">
        <f t="shared" si="13"/>
        <v/>
      </c>
      <c r="W82" s="140" t="str">
        <f t="shared" si="5"/>
        <v/>
      </c>
      <c r="X82" s="44" t="str">
        <f t="shared" si="14"/>
        <v/>
      </c>
      <c r="Y82" s="44" t="str">
        <f t="shared" si="15"/>
        <v/>
      </c>
      <c r="Z82" s="44" t="str">
        <f t="shared" si="16"/>
        <v/>
      </c>
      <c r="AA82" s="80" t="str">
        <f t="shared" si="17"/>
        <v/>
      </c>
      <c r="AB82" s="7" t="str">
        <f t="shared" si="6"/>
        <v>Empty</v>
      </c>
      <c r="AC82" s="7" t="str">
        <f t="shared" si="7"/>
        <v>empty</v>
      </c>
      <c r="AG82" s="7"/>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2:256" s="5" customFormat="1" ht="17.25" customHeight="1" x14ac:dyDescent="0.25">
      <c r="B83" s="141">
        <v>61</v>
      </c>
      <c r="C83" s="67"/>
      <c r="D83" s="106"/>
      <c r="E83" s="67"/>
      <c r="F83" s="184"/>
      <c r="G83" s="50"/>
      <c r="H83" s="123"/>
      <c r="I83" s="123"/>
      <c r="J83" s="767"/>
      <c r="K83" s="47"/>
      <c r="L83" s="38" t="str">
        <f t="shared" si="8"/>
        <v/>
      </c>
      <c r="M83" s="38" t="str">
        <f t="shared" si="9"/>
        <v/>
      </c>
      <c r="N83" s="532" t="str">
        <f t="shared" si="10"/>
        <v/>
      </c>
      <c r="O83" s="530" t="str">
        <f t="shared" si="0"/>
        <v/>
      </c>
      <c r="P83" s="40" t="str">
        <f t="shared" si="11"/>
        <v/>
      </c>
      <c r="Q83" s="76" t="str">
        <f t="shared" si="1"/>
        <v/>
      </c>
      <c r="R83" s="45" t="str">
        <f t="shared" si="2"/>
        <v/>
      </c>
      <c r="S83" s="40" t="str">
        <f t="shared" si="12"/>
        <v/>
      </c>
      <c r="T83" s="76" t="str">
        <f t="shared" si="3"/>
        <v/>
      </c>
      <c r="U83" s="45" t="str">
        <f t="shared" si="4"/>
        <v/>
      </c>
      <c r="V83" s="40" t="str">
        <f t="shared" si="13"/>
        <v/>
      </c>
      <c r="W83" s="140" t="str">
        <f t="shared" si="5"/>
        <v/>
      </c>
      <c r="X83" s="44" t="str">
        <f t="shared" si="14"/>
        <v/>
      </c>
      <c r="Y83" s="44" t="str">
        <f t="shared" si="15"/>
        <v/>
      </c>
      <c r="Z83" s="44" t="str">
        <f t="shared" si="16"/>
        <v/>
      </c>
      <c r="AA83" s="80" t="str">
        <f t="shared" si="17"/>
        <v/>
      </c>
      <c r="AB83" s="7" t="str">
        <f t="shared" si="6"/>
        <v>Empty</v>
      </c>
      <c r="AC83" s="7" t="str">
        <f t="shared" si="7"/>
        <v>empty</v>
      </c>
      <c r="AG83" s="7"/>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2:256" s="5" customFormat="1" ht="17.25" customHeight="1" x14ac:dyDescent="0.25">
      <c r="B84" s="141">
        <v>62</v>
      </c>
      <c r="C84" s="67"/>
      <c r="D84" s="106"/>
      <c r="E84" s="67"/>
      <c r="F84" s="184"/>
      <c r="G84" s="50"/>
      <c r="H84" s="123"/>
      <c r="I84" s="123"/>
      <c r="J84" s="767"/>
      <c r="K84" s="47"/>
      <c r="L84" s="38" t="str">
        <f t="shared" si="8"/>
        <v/>
      </c>
      <c r="M84" s="38" t="str">
        <f t="shared" si="9"/>
        <v/>
      </c>
      <c r="N84" s="532" t="str">
        <f t="shared" si="10"/>
        <v/>
      </c>
      <c r="O84" s="530" t="str">
        <f t="shared" si="0"/>
        <v/>
      </c>
      <c r="P84" s="40" t="str">
        <f t="shared" si="11"/>
        <v/>
      </c>
      <c r="Q84" s="76" t="str">
        <f t="shared" si="1"/>
        <v/>
      </c>
      <c r="R84" s="45" t="str">
        <f t="shared" si="2"/>
        <v/>
      </c>
      <c r="S84" s="40" t="str">
        <f t="shared" si="12"/>
        <v/>
      </c>
      <c r="T84" s="76" t="str">
        <f t="shared" si="3"/>
        <v/>
      </c>
      <c r="U84" s="45" t="str">
        <f t="shared" si="4"/>
        <v/>
      </c>
      <c r="V84" s="40" t="str">
        <f t="shared" si="13"/>
        <v/>
      </c>
      <c r="W84" s="140" t="str">
        <f t="shared" si="5"/>
        <v/>
      </c>
      <c r="X84" s="44" t="str">
        <f t="shared" si="14"/>
        <v/>
      </c>
      <c r="Y84" s="44" t="str">
        <f t="shared" si="15"/>
        <v/>
      </c>
      <c r="Z84" s="44" t="str">
        <f t="shared" si="16"/>
        <v/>
      </c>
      <c r="AA84" s="80" t="str">
        <f t="shared" si="17"/>
        <v/>
      </c>
      <c r="AB84" s="7" t="str">
        <f t="shared" si="6"/>
        <v>Empty</v>
      </c>
      <c r="AC84" s="7" t="str">
        <f t="shared" si="7"/>
        <v>empty</v>
      </c>
      <c r="AG84" s="7"/>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2:256" s="5" customFormat="1" ht="17.25" customHeight="1" x14ac:dyDescent="0.25">
      <c r="B85" s="141">
        <v>63</v>
      </c>
      <c r="C85" s="67"/>
      <c r="D85" s="106"/>
      <c r="E85" s="67"/>
      <c r="F85" s="184"/>
      <c r="G85" s="50"/>
      <c r="H85" s="123"/>
      <c r="I85" s="123"/>
      <c r="J85" s="767"/>
      <c r="K85" s="47"/>
      <c r="L85" s="38" t="str">
        <f t="shared" si="8"/>
        <v/>
      </c>
      <c r="M85" s="38" t="str">
        <f t="shared" si="9"/>
        <v/>
      </c>
      <c r="N85" s="532" t="str">
        <f t="shared" si="10"/>
        <v/>
      </c>
      <c r="O85" s="530" t="str">
        <f t="shared" si="0"/>
        <v/>
      </c>
      <c r="P85" s="40" t="str">
        <f t="shared" si="11"/>
        <v/>
      </c>
      <c r="Q85" s="76" t="str">
        <f t="shared" si="1"/>
        <v/>
      </c>
      <c r="R85" s="45" t="str">
        <f t="shared" si="2"/>
        <v/>
      </c>
      <c r="S85" s="40" t="str">
        <f t="shared" si="12"/>
        <v/>
      </c>
      <c r="T85" s="76" t="str">
        <f t="shared" si="3"/>
        <v/>
      </c>
      <c r="U85" s="45" t="str">
        <f t="shared" si="4"/>
        <v/>
      </c>
      <c r="V85" s="40" t="str">
        <f t="shared" si="13"/>
        <v/>
      </c>
      <c r="W85" s="140" t="str">
        <f t="shared" si="5"/>
        <v/>
      </c>
      <c r="X85" s="44" t="str">
        <f t="shared" si="14"/>
        <v/>
      </c>
      <c r="Y85" s="44" t="str">
        <f t="shared" si="15"/>
        <v/>
      </c>
      <c r="Z85" s="44" t="str">
        <f t="shared" si="16"/>
        <v/>
      </c>
      <c r="AA85" s="80" t="str">
        <f t="shared" si="17"/>
        <v/>
      </c>
      <c r="AB85" s="7" t="str">
        <f t="shared" si="6"/>
        <v>Empty</v>
      </c>
      <c r="AC85" s="7" t="str">
        <f t="shared" si="7"/>
        <v>empty</v>
      </c>
      <c r="AG85" s="7"/>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2:256" s="5" customFormat="1" ht="17.25" customHeight="1" x14ac:dyDescent="0.25">
      <c r="B86" s="141">
        <v>64</v>
      </c>
      <c r="C86" s="67"/>
      <c r="D86" s="106"/>
      <c r="E86" s="67"/>
      <c r="F86" s="184"/>
      <c r="G86" s="50"/>
      <c r="H86" s="123"/>
      <c r="I86" s="123"/>
      <c r="J86" s="767"/>
      <c r="K86" s="47"/>
      <c r="L86" s="38" t="str">
        <f t="shared" si="8"/>
        <v/>
      </c>
      <c r="M86" s="38" t="str">
        <f t="shared" si="9"/>
        <v/>
      </c>
      <c r="N86" s="532" t="str">
        <f t="shared" si="10"/>
        <v/>
      </c>
      <c r="O86" s="530" t="str">
        <f t="shared" si="0"/>
        <v/>
      </c>
      <c r="P86" s="40" t="str">
        <f t="shared" si="11"/>
        <v/>
      </c>
      <c r="Q86" s="76" t="str">
        <f t="shared" si="1"/>
        <v/>
      </c>
      <c r="R86" s="45" t="str">
        <f t="shared" si="2"/>
        <v/>
      </c>
      <c r="S86" s="40" t="str">
        <f t="shared" si="12"/>
        <v/>
      </c>
      <c r="T86" s="76" t="str">
        <f t="shared" si="3"/>
        <v/>
      </c>
      <c r="U86" s="45" t="str">
        <f t="shared" si="4"/>
        <v/>
      </c>
      <c r="V86" s="40" t="str">
        <f t="shared" si="13"/>
        <v/>
      </c>
      <c r="W86" s="140" t="str">
        <f t="shared" si="5"/>
        <v/>
      </c>
      <c r="X86" s="44" t="str">
        <f t="shared" si="14"/>
        <v/>
      </c>
      <c r="Y86" s="44" t="str">
        <f t="shared" si="15"/>
        <v/>
      </c>
      <c r="Z86" s="44" t="str">
        <f t="shared" si="16"/>
        <v/>
      </c>
      <c r="AA86" s="80" t="str">
        <f t="shared" si="17"/>
        <v/>
      </c>
      <c r="AB86" s="7" t="str">
        <f t="shared" si="6"/>
        <v>Empty</v>
      </c>
      <c r="AC86" s="7" t="str">
        <f t="shared" si="7"/>
        <v>empty</v>
      </c>
      <c r="AG86" s="7"/>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2:256" s="5" customFormat="1" ht="17.25" customHeight="1" x14ac:dyDescent="0.25">
      <c r="B87" s="141">
        <v>65</v>
      </c>
      <c r="C87" s="67"/>
      <c r="D87" s="106"/>
      <c r="E87" s="67"/>
      <c r="F87" s="184"/>
      <c r="G87" s="50"/>
      <c r="H87" s="123"/>
      <c r="I87" s="123"/>
      <c r="J87" s="767"/>
      <c r="K87" s="47"/>
      <c r="L87" s="38" t="str">
        <f t="shared" si="8"/>
        <v/>
      </c>
      <c r="M87" s="38" t="str">
        <f t="shared" si="9"/>
        <v/>
      </c>
      <c r="N87" s="532" t="str">
        <f t="shared" si="10"/>
        <v/>
      </c>
      <c r="O87" s="530" t="str">
        <f t="shared" ref="O87:O150" si="18">IF($AB$20="Yes","",IF($AB87="Empty","",IF($P$17="","",IF(OR($P87&lt;$O$17,$P87&gt;$Q$17),"NC","yes"))))</f>
        <v/>
      </c>
      <c r="P87" s="40" t="str">
        <f t="shared" si="11"/>
        <v/>
      </c>
      <c r="Q87" s="76" t="str">
        <f t="shared" ref="Q87:Q150" si="19">IF($AB$20="Yes","",IF($AB87="Empty","",IF(O87="yes",($P87/$P$17),IF(OR($P87&lt;$O$17,$P87&gt;$Q$17),($P87/$P$17)))))</f>
        <v/>
      </c>
      <c r="R87" s="45" t="str">
        <f t="shared" ref="R87:R150" si="20">IF($AB$20="Yes","",IF($AB87="Empty","",IF($S$17="","",IF(OR($S87&lt;$R$17,$S87&gt;$T$17),"NC","yes"))))</f>
        <v/>
      </c>
      <c r="S87" s="40" t="str">
        <f t="shared" si="12"/>
        <v/>
      </c>
      <c r="T87" s="76" t="str">
        <f t="shared" ref="T87:T150" si="21">IF($AB$20="Yes","",IF($AB87="Empty","",IF(R87="yes",($S87/$S$17),IF(OR($S87&gt;$R$17,$S87&lt;$T$17),($S87/$S$17)))))</f>
        <v/>
      </c>
      <c r="U87" s="45" t="str">
        <f t="shared" ref="U87:U150" si="22">IF($AB$20="Yes","",IF($AB87="Empty","",IF($V$17="","",IF(OR($V87&lt;$U$17,V87&gt;$W$17),"NC","yes"))))</f>
        <v/>
      </c>
      <c r="V87" s="40" t="str">
        <f t="shared" si="13"/>
        <v/>
      </c>
      <c r="W87" s="140" t="str">
        <f t="shared" ref="W87:W150" si="23">IF($AB$20="Yes","",IF($AB87="Empty","",IF(U87="yes",(V87/V$17),IF(OR(V87&lt;$U$17,V87&gt;W$17),(V87/V$17)))))</f>
        <v/>
      </c>
      <c r="X87" s="44" t="str">
        <f t="shared" si="14"/>
        <v/>
      </c>
      <c r="Y87" s="44" t="str">
        <f t="shared" si="15"/>
        <v/>
      </c>
      <c r="Z87" s="44" t="str">
        <f t="shared" si="16"/>
        <v/>
      </c>
      <c r="AA87" s="80" t="str">
        <f t="shared" si="17"/>
        <v/>
      </c>
      <c r="AB87" s="7" t="str">
        <f t="shared" ref="AB87:AB150" si="24">IF(E87&lt;&gt;"y","Empty","Data")</f>
        <v>Empty</v>
      </c>
      <c r="AC87" s="7" t="str">
        <f t="shared" ref="AC87:AC150" si="25">IF(D87="","empty","data")</f>
        <v>empty</v>
      </c>
      <c r="AG87" s="7"/>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2:256" s="5" customFormat="1" ht="17.25" customHeight="1" x14ac:dyDescent="0.25">
      <c r="B88" s="141">
        <v>66</v>
      </c>
      <c r="C88" s="67"/>
      <c r="D88" s="106"/>
      <c r="E88" s="67"/>
      <c r="F88" s="184"/>
      <c r="G88" s="50"/>
      <c r="H88" s="123"/>
      <c r="I88" s="123"/>
      <c r="J88" s="767"/>
      <c r="K88" s="47"/>
      <c r="L88" s="38" t="str">
        <f t="shared" ref="L88:L151" si="26">IF($Y$22=0,"",IF($AB88="Empty","",IF($H88="","",IF($G88="","",IF($H88/$G88&gt;=$L$22,"yes","NC")))))</f>
        <v/>
      </c>
      <c r="M88" s="38" t="str">
        <f t="shared" ref="M88:M151" si="27">IF($Z$22=0,"",IF($AB88="Empty","",IF($I88="","",IF($I88="","",IF($I88/$G88&gt;=$M$22,"yes","NC")))))</f>
        <v/>
      </c>
      <c r="N88" s="532" t="str">
        <f t="shared" ref="N88:N151" si="28">IF($AA$22=0,"",IF($AB88="Empty","",IF($J88="","",IF($J88="","",IF($G88/$J88&lt;=$N$22,"yes","NC")))))</f>
        <v/>
      </c>
      <c r="O88" s="530" t="str">
        <f t="shared" si="18"/>
        <v/>
      </c>
      <c r="P88" s="40" t="str">
        <f t="shared" ref="P88:P151" si="29">IF($AB$20="Yes","",IF($AB88="Empty","",$H88/$G88))</f>
        <v/>
      </c>
      <c r="Q88" s="76" t="str">
        <f t="shared" si="19"/>
        <v/>
      </c>
      <c r="R88" s="45" t="str">
        <f t="shared" si="20"/>
        <v/>
      </c>
      <c r="S88" s="40" t="str">
        <f t="shared" ref="S88:S151" si="30">IF($AB$20="Yes","",IF($AB88="Empty","",$I88/$G88))</f>
        <v/>
      </c>
      <c r="T88" s="76" t="str">
        <f t="shared" si="21"/>
        <v/>
      </c>
      <c r="U88" s="45" t="str">
        <f t="shared" si="22"/>
        <v/>
      </c>
      <c r="V88" s="40" t="str">
        <f t="shared" ref="V88:V151" si="31">IF($AB$20="Yes","",IF($AB88="Empty","",$G88/$J88))</f>
        <v/>
      </c>
      <c r="W88" s="140" t="str">
        <f t="shared" si="23"/>
        <v/>
      </c>
      <c r="X88" s="44" t="str">
        <f t="shared" ref="X88:X151" si="32">IF($AC88="empty","",IF($AB88="Empty",$G88,""))</f>
        <v/>
      </c>
      <c r="Y88" s="44" t="str">
        <f t="shared" ref="Y88:Y151" si="33">IF($AC88="empty","",IF($AB88="Empty",$H88,""))</f>
        <v/>
      </c>
      <c r="Z88" s="44" t="str">
        <f t="shared" ref="Z88:Z151" si="34">IF($AC88="empty","",IF($AB88="Empty",$I88,""))</f>
        <v/>
      </c>
      <c r="AA88" s="80" t="str">
        <f t="shared" ref="AA88:AA151" si="35">IF($AC88="empty","",IF($AB88="Empty",$J88,""))</f>
        <v/>
      </c>
      <c r="AB88" s="7" t="str">
        <f t="shared" si="24"/>
        <v>Empty</v>
      </c>
      <c r="AC88" s="7" t="str">
        <f t="shared" si="25"/>
        <v>empty</v>
      </c>
      <c r="AG88" s="7"/>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2:256" s="5" customFormat="1" ht="17.25" customHeight="1" x14ac:dyDescent="0.25">
      <c r="B89" s="141">
        <v>67</v>
      </c>
      <c r="C89" s="67"/>
      <c r="D89" s="106"/>
      <c r="E89" s="67"/>
      <c r="F89" s="184"/>
      <c r="G89" s="50"/>
      <c r="H89" s="123"/>
      <c r="I89" s="123"/>
      <c r="J89" s="767"/>
      <c r="K89" s="47"/>
      <c r="L89" s="38" t="str">
        <f t="shared" si="26"/>
        <v/>
      </c>
      <c r="M89" s="38" t="str">
        <f t="shared" si="27"/>
        <v/>
      </c>
      <c r="N89" s="532" t="str">
        <f t="shared" si="28"/>
        <v/>
      </c>
      <c r="O89" s="530" t="str">
        <f t="shared" si="18"/>
        <v/>
      </c>
      <c r="P89" s="40" t="str">
        <f t="shared" si="29"/>
        <v/>
      </c>
      <c r="Q89" s="76" t="str">
        <f t="shared" si="19"/>
        <v/>
      </c>
      <c r="R89" s="45" t="str">
        <f t="shared" si="20"/>
        <v/>
      </c>
      <c r="S89" s="40" t="str">
        <f t="shared" si="30"/>
        <v/>
      </c>
      <c r="T89" s="76" t="str">
        <f t="shared" si="21"/>
        <v/>
      </c>
      <c r="U89" s="45" t="str">
        <f t="shared" si="22"/>
        <v/>
      </c>
      <c r="V89" s="40" t="str">
        <f t="shared" si="31"/>
        <v/>
      </c>
      <c r="W89" s="140" t="str">
        <f t="shared" si="23"/>
        <v/>
      </c>
      <c r="X89" s="44" t="str">
        <f t="shared" si="32"/>
        <v/>
      </c>
      <c r="Y89" s="44" t="str">
        <f t="shared" si="33"/>
        <v/>
      </c>
      <c r="Z89" s="44" t="str">
        <f t="shared" si="34"/>
        <v/>
      </c>
      <c r="AA89" s="80" t="str">
        <f t="shared" si="35"/>
        <v/>
      </c>
      <c r="AB89" s="7" t="str">
        <f t="shared" si="24"/>
        <v>Empty</v>
      </c>
      <c r="AC89" s="7" t="str">
        <f t="shared" si="25"/>
        <v>empty</v>
      </c>
      <c r="AG89" s="7"/>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2:256" s="5" customFormat="1" ht="17.25" customHeight="1" x14ac:dyDescent="0.25">
      <c r="B90" s="141">
        <v>68</v>
      </c>
      <c r="C90" s="67"/>
      <c r="D90" s="106"/>
      <c r="E90" s="67"/>
      <c r="F90" s="184"/>
      <c r="G90" s="50"/>
      <c r="H90" s="123"/>
      <c r="I90" s="123"/>
      <c r="J90" s="767"/>
      <c r="K90" s="47"/>
      <c r="L90" s="38" t="str">
        <f t="shared" si="26"/>
        <v/>
      </c>
      <c r="M90" s="38" t="str">
        <f t="shared" si="27"/>
        <v/>
      </c>
      <c r="N90" s="532" t="str">
        <f t="shared" si="28"/>
        <v/>
      </c>
      <c r="O90" s="530" t="str">
        <f t="shared" si="18"/>
        <v/>
      </c>
      <c r="P90" s="40" t="str">
        <f t="shared" si="29"/>
        <v/>
      </c>
      <c r="Q90" s="76" t="str">
        <f t="shared" si="19"/>
        <v/>
      </c>
      <c r="R90" s="45" t="str">
        <f t="shared" si="20"/>
        <v/>
      </c>
      <c r="S90" s="40" t="str">
        <f t="shared" si="30"/>
        <v/>
      </c>
      <c r="T90" s="76" t="str">
        <f t="shared" si="21"/>
        <v/>
      </c>
      <c r="U90" s="45" t="str">
        <f t="shared" si="22"/>
        <v/>
      </c>
      <c r="V90" s="40" t="str">
        <f t="shared" si="31"/>
        <v/>
      </c>
      <c r="W90" s="140" t="str">
        <f t="shared" si="23"/>
        <v/>
      </c>
      <c r="X90" s="44" t="str">
        <f t="shared" si="32"/>
        <v/>
      </c>
      <c r="Y90" s="44" t="str">
        <f t="shared" si="33"/>
        <v/>
      </c>
      <c r="Z90" s="44" t="str">
        <f t="shared" si="34"/>
        <v/>
      </c>
      <c r="AA90" s="80" t="str">
        <f t="shared" si="35"/>
        <v/>
      </c>
      <c r="AB90" s="7" t="str">
        <f t="shared" si="24"/>
        <v>Empty</v>
      </c>
      <c r="AC90" s="7" t="str">
        <f t="shared" si="25"/>
        <v>empty</v>
      </c>
      <c r="AG90" s="7"/>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row>
    <row r="91" spans="2:256" s="5" customFormat="1" ht="17.25" customHeight="1" x14ac:dyDescent="0.25">
      <c r="B91" s="141">
        <v>69</v>
      </c>
      <c r="C91" s="67"/>
      <c r="D91" s="106"/>
      <c r="E91" s="67"/>
      <c r="F91" s="184"/>
      <c r="G91" s="50"/>
      <c r="H91" s="123"/>
      <c r="I91" s="123"/>
      <c r="J91" s="767"/>
      <c r="K91" s="47"/>
      <c r="L91" s="38" t="str">
        <f t="shared" si="26"/>
        <v/>
      </c>
      <c r="M91" s="38" t="str">
        <f t="shared" si="27"/>
        <v/>
      </c>
      <c r="N91" s="532" t="str">
        <f t="shared" si="28"/>
        <v/>
      </c>
      <c r="O91" s="530" t="str">
        <f t="shared" si="18"/>
        <v/>
      </c>
      <c r="P91" s="40" t="str">
        <f t="shared" si="29"/>
        <v/>
      </c>
      <c r="Q91" s="76" t="str">
        <f t="shared" si="19"/>
        <v/>
      </c>
      <c r="R91" s="45" t="str">
        <f t="shared" si="20"/>
        <v/>
      </c>
      <c r="S91" s="40" t="str">
        <f t="shared" si="30"/>
        <v/>
      </c>
      <c r="T91" s="76" t="str">
        <f t="shared" si="21"/>
        <v/>
      </c>
      <c r="U91" s="45" t="str">
        <f t="shared" si="22"/>
        <v/>
      </c>
      <c r="V91" s="40" t="str">
        <f t="shared" si="31"/>
        <v/>
      </c>
      <c r="W91" s="140" t="str">
        <f t="shared" si="23"/>
        <v/>
      </c>
      <c r="X91" s="44" t="str">
        <f t="shared" si="32"/>
        <v/>
      </c>
      <c r="Y91" s="44" t="str">
        <f t="shared" si="33"/>
        <v/>
      </c>
      <c r="Z91" s="44" t="str">
        <f t="shared" si="34"/>
        <v/>
      </c>
      <c r="AA91" s="80" t="str">
        <f t="shared" si="35"/>
        <v/>
      </c>
      <c r="AB91" s="7" t="str">
        <f t="shared" si="24"/>
        <v>Empty</v>
      </c>
      <c r="AC91" s="7" t="str">
        <f t="shared" si="25"/>
        <v>empty</v>
      </c>
      <c r="AG91" s="7"/>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row>
    <row r="92" spans="2:256" s="5" customFormat="1" ht="17.25" customHeight="1" x14ac:dyDescent="0.25">
      <c r="B92" s="141">
        <v>70</v>
      </c>
      <c r="C92" s="67"/>
      <c r="D92" s="106"/>
      <c r="E92" s="67"/>
      <c r="F92" s="184"/>
      <c r="G92" s="50"/>
      <c r="H92" s="123"/>
      <c r="I92" s="123"/>
      <c r="J92" s="767"/>
      <c r="K92" s="47"/>
      <c r="L92" s="38" t="str">
        <f t="shared" si="26"/>
        <v/>
      </c>
      <c r="M92" s="38" t="str">
        <f t="shared" si="27"/>
        <v/>
      </c>
      <c r="N92" s="532" t="str">
        <f t="shared" si="28"/>
        <v/>
      </c>
      <c r="O92" s="530" t="str">
        <f t="shared" si="18"/>
        <v/>
      </c>
      <c r="P92" s="40" t="str">
        <f t="shared" si="29"/>
        <v/>
      </c>
      <c r="Q92" s="76" t="str">
        <f t="shared" si="19"/>
        <v/>
      </c>
      <c r="R92" s="45" t="str">
        <f t="shared" si="20"/>
        <v/>
      </c>
      <c r="S92" s="40" t="str">
        <f t="shared" si="30"/>
        <v/>
      </c>
      <c r="T92" s="76" t="str">
        <f t="shared" si="21"/>
        <v/>
      </c>
      <c r="U92" s="45" t="str">
        <f t="shared" si="22"/>
        <v/>
      </c>
      <c r="V92" s="40" t="str">
        <f t="shared" si="31"/>
        <v/>
      </c>
      <c r="W92" s="140" t="str">
        <f t="shared" si="23"/>
        <v/>
      </c>
      <c r="X92" s="44" t="str">
        <f t="shared" si="32"/>
        <v/>
      </c>
      <c r="Y92" s="44" t="str">
        <f t="shared" si="33"/>
        <v/>
      </c>
      <c r="Z92" s="44" t="str">
        <f t="shared" si="34"/>
        <v/>
      </c>
      <c r="AA92" s="80" t="str">
        <f t="shared" si="35"/>
        <v/>
      </c>
      <c r="AB92" s="7" t="str">
        <f t="shared" si="24"/>
        <v>Empty</v>
      </c>
      <c r="AC92" s="7" t="str">
        <f t="shared" si="25"/>
        <v>empty</v>
      </c>
      <c r="AG92" s="7"/>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row>
    <row r="93" spans="2:256" s="5" customFormat="1" ht="17.25" customHeight="1" x14ac:dyDescent="0.25">
      <c r="B93" s="141">
        <v>71</v>
      </c>
      <c r="C93" s="67"/>
      <c r="D93" s="106"/>
      <c r="E93" s="67"/>
      <c r="F93" s="184"/>
      <c r="G93" s="50"/>
      <c r="H93" s="123"/>
      <c r="I93" s="123"/>
      <c r="J93" s="767"/>
      <c r="K93" s="47"/>
      <c r="L93" s="38" t="str">
        <f t="shared" si="26"/>
        <v/>
      </c>
      <c r="M93" s="38" t="str">
        <f t="shared" si="27"/>
        <v/>
      </c>
      <c r="N93" s="532" t="str">
        <f t="shared" si="28"/>
        <v/>
      </c>
      <c r="O93" s="530" t="str">
        <f t="shared" si="18"/>
        <v/>
      </c>
      <c r="P93" s="40" t="str">
        <f t="shared" si="29"/>
        <v/>
      </c>
      <c r="Q93" s="76" t="str">
        <f t="shared" si="19"/>
        <v/>
      </c>
      <c r="R93" s="45" t="str">
        <f t="shared" si="20"/>
        <v/>
      </c>
      <c r="S93" s="40" t="str">
        <f t="shared" si="30"/>
        <v/>
      </c>
      <c r="T93" s="76" t="str">
        <f t="shared" si="21"/>
        <v/>
      </c>
      <c r="U93" s="45" t="str">
        <f t="shared" si="22"/>
        <v/>
      </c>
      <c r="V93" s="40" t="str">
        <f t="shared" si="31"/>
        <v/>
      </c>
      <c r="W93" s="140" t="str">
        <f t="shared" si="23"/>
        <v/>
      </c>
      <c r="X93" s="44" t="str">
        <f t="shared" si="32"/>
        <v/>
      </c>
      <c r="Y93" s="44" t="str">
        <f t="shared" si="33"/>
        <v/>
      </c>
      <c r="Z93" s="44" t="str">
        <f t="shared" si="34"/>
        <v/>
      </c>
      <c r="AA93" s="80" t="str">
        <f t="shared" si="35"/>
        <v/>
      </c>
      <c r="AB93" s="7" t="str">
        <f t="shared" si="24"/>
        <v>Empty</v>
      </c>
      <c r="AC93" s="7" t="str">
        <f t="shared" si="25"/>
        <v>empty</v>
      </c>
      <c r="AG93" s="7"/>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row>
    <row r="94" spans="2:256" s="5" customFormat="1" ht="17.25" customHeight="1" x14ac:dyDescent="0.25">
      <c r="B94" s="141">
        <v>72</v>
      </c>
      <c r="C94" s="67"/>
      <c r="D94" s="106"/>
      <c r="E94" s="67"/>
      <c r="F94" s="184"/>
      <c r="G94" s="50"/>
      <c r="H94" s="123"/>
      <c r="I94" s="123"/>
      <c r="J94" s="767"/>
      <c r="K94" s="47"/>
      <c r="L94" s="38" t="str">
        <f t="shared" si="26"/>
        <v/>
      </c>
      <c r="M94" s="38" t="str">
        <f t="shared" si="27"/>
        <v/>
      </c>
      <c r="N94" s="532" t="str">
        <f t="shared" si="28"/>
        <v/>
      </c>
      <c r="O94" s="530" t="str">
        <f t="shared" si="18"/>
        <v/>
      </c>
      <c r="P94" s="40" t="str">
        <f t="shared" si="29"/>
        <v/>
      </c>
      <c r="Q94" s="76" t="str">
        <f t="shared" si="19"/>
        <v/>
      </c>
      <c r="R94" s="45" t="str">
        <f t="shared" si="20"/>
        <v/>
      </c>
      <c r="S94" s="40" t="str">
        <f t="shared" si="30"/>
        <v/>
      </c>
      <c r="T94" s="76" t="str">
        <f t="shared" si="21"/>
        <v/>
      </c>
      <c r="U94" s="45" t="str">
        <f t="shared" si="22"/>
        <v/>
      </c>
      <c r="V94" s="40" t="str">
        <f t="shared" si="31"/>
        <v/>
      </c>
      <c r="W94" s="140" t="str">
        <f t="shared" si="23"/>
        <v/>
      </c>
      <c r="X94" s="44" t="str">
        <f t="shared" si="32"/>
        <v/>
      </c>
      <c r="Y94" s="44" t="str">
        <f t="shared" si="33"/>
        <v/>
      </c>
      <c r="Z94" s="44" t="str">
        <f t="shared" si="34"/>
        <v/>
      </c>
      <c r="AA94" s="80" t="str">
        <f t="shared" si="35"/>
        <v/>
      </c>
      <c r="AB94" s="7" t="str">
        <f t="shared" si="24"/>
        <v>Empty</v>
      </c>
      <c r="AC94" s="7" t="str">
        <f t="shared" si="25"/>
        <v>empty</v>
      </c>
      <c r="AG94" s="7"/>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2:256" s="5" customFormat="1" ht="17.25" customHeight="1" x14ac:dyDescent="0.25">
      <c r="B95" s="141">
        <v>73</v>
      </c>
      <c r="C95" s="67"/>
      <c r="D95" s="106"/>
      <c r="E95" s="67"/>
      <c r="F95" s="184"/>
      <c r="G95" s="50"/>
      <c r="H95" s="123"/>
      <c r="I95" s="123"/>
      <c r="J95" s="767"/>
      <c r="K95" s="47"/>
      <c r="L95" s="38" t="str">
        <f t="shared" si="26"/>
        <v/>
      </c>
      <c r="M95" s="38" t="str">
        <f t="shared" si="27"/>
        <v/>
      </c>
      <c r="N95" s="532" t="str">
        <f t="shared" si="28"/>
        <v/>
      </c>
      <c r="O95" s="530" t="str">
        <f t="shared" si="18"/>
        <v/>
      </c>
      <c r="P95" s="40" t="str">
        <f t="shared" si="29"/>
        <v/>
      </c>
      <c r="Q95" s="76" t="str">
        <f t="shared" si="19"/>
        <v/>
      </c>
      <c r="R95" s="45" t="str">
        <f t="shared" si="20"/>
        <v/>
      </c>
      <c r="S95" s="40" t="str">
        <f t="shared" si="30"/>
        <v/>
      </c>
      <c r="T95" s="76" t="str">
        <f t="shared" si="21"/>
        <v/>
      </c>
      <c r="U95" s="45" t="str">
        <f t="shared" si="22"/>
        <v/>
      </c>
      <c r="V95" s="40" t="str">
        <f t="shared" si="31"/>
        <v/>
      </c>
      <c r="W95" s="140" t="str">
        <f t="shared" si="23"/>
        <v/>
      </c>
      <c r="X95" s="44" t="str">
        <f t="shared" si="32"/>
        <v/>
      </c>
      <c r="Y95" s="44" t="str">
        <f t="shared" si="33"/>
        <v/>
      </c>
      <c r="Z95" s="44" t="str">
        <f t="shared" si="34"/>
        <v/>
      </c>
      <c r="AA95" s="80" t="str">
        <f t="shared" si="35"/>
        <v/>
      </c>
      <c r="AB95" s="7" t="str">
        <f t="shared" si="24"/>
        <v>Empty</v>
      </c>
      <c r="AC95" s="7" t="str">
        <f t="shared" si="25"/>
        <v>empty</v>
      </c>
      <c r="AG95" s="7"/>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2:256" s="5" customFormat="1" ht="17.25" customHeight="1" x14ac:dyDescent="0.25">
      <c r="B96" s="141">
        <v>74</v>
      </c>
      <c r="C96" s="67"/>
      <c r="D96" s="106"/>
      <c r="E96" s="67"/>
      <c r="F96" s="184"/>
      <c r="G96" s="50"/>
      <c r="H96" s="123"/>
      <c r="I96" s="123"/>
      <c r="J96" s="767"/>
      <c r="K96" s="47"/>
      <c r="L96" s="38" t="str">
        <f t="shared" si="26"/>
        <v/>
      </c>
      <c r="M96" s="38" t="str">
        <f t="shared" si="27"/>
        <v/>
      </c>
      <c r="N96" s="532" t="str">
        <f t="shared" si="28"/>
        <v/>
      </c>
      <c r="O96" s="530" t="str">
        <f t="shared" si="18"/>
        <v/>
      </c>
      <c r="P96" s="40" t="str">
        <f t="shared" si="29"/>
        <v/>
      </c>
      <c r="Q96" s="76" t="str">
        <f t="shared" si="19"/>
        <v/>
      </c>
      <c r="R96" s="45" t="str">
        <f t="shared" si="20"/>
        <v/>
      </c>
      <c r="S96" s="40" t="str">
        <f t="shared" si="30"/>
        <v/>
      </c>
      <c r="T96" s="76" t="str">
        <f t="shared" si="21"/>
        <v/>
      </c>
      <c r="U96" s="45" t="str">
        <f t="shared" si="22"/>
        <v/>
      </c>
      <c r="V96" s="40" t="str">
        <f t="shared" si="31"/>
        <v/>
      </c>
      <c r="W96" s="140" t="str">
        <f t="shared" si="23"/>
        <v/>
      </c>
      <c r="X96" s="44" t="str">
        <f t="shared" si="32"/>
        <v/>
      </c>
      <c r="Y96" s="44" t="str">
        <f t="shared" si="33"/>
        <v/>
      </c>
      <c r="Z96" s="44" t="str">
        <f t="shared" si="34"/>
        <v/>
      </c>
      <c r="AA96" s="80" t="str">
        <f t="shared" si="35"/>
        <v/>
      </c>
      <c r="AB96" s="7" t="str">
        <f t="shared" si="24"/>
        <v>Empty</v>
      </c>
      <c r="AC96" s="7" t="str">
        <f t="shared" si="25"/>
        <v>empty</v>
      </c>
      <c r="AG96" s="7"/>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s="12" customFormat="1" ht="17.25" customHeight="1" thickBot="1" x14ac:dyDescent="0.3">
      <c r="A97" s="7"/>
      <c r="B97" s="141">
        <v>75</v>
      </c>
      <c r="C97" s="67"/>
      <c r="D97" s="106"/>
      <c r="E97" s="67"/>
      <c r="F97" s="184"/>
      <c r="G97" s="50"/>
      <c r="H97" s="123"/>
      <c r="I97" s="123"/>
      <c r="J97" s="767"/>
      <c r="K97" s="47"/>
      <c r="L97" s="38" t="str">
        <f t="shared" si="26"/>
        <v/>
      </c>
      <c r="M97" s="38" t="str">
        <f t="shared" si="27"/>
        <v/>
      </c>
      <c r="N97" s="532" t="str">
        <f t="shared" si="28"/>
        <v/>
      </c>
      <c r="O97" s="530" t="str">
        <f t="shared" si="18"/>
        <v/>
      </c>
      <c r="P97" s="40" t="str">
        <f t="shared" si="29"/>
        <v/>
      </c>
      <c r="Q97" s="76" t="str">
        <f t="shared" si="19"/>
        <v/>
      </c>
      <c r="R97" s="45" t="str">
        <f t="shared" si="20"/>
        <v/>
      </c>
      <c r="S97" s="40" t="str">
        <f t="shared" si="30"/>
        <v/>
      </c>
      <c r="T97" s="76" t="str">
        <f t="shared" si="21"/>
        <v/>
      </c>
      <c r="U97" s="45" t="str">
        <f t="shared" si="22"/>
        <v/>
      </c>
      <c r="V97" s="40" t="str">
        <f t="shared" si="31"/>
        <v/>
      </c>
      <c r="W97" s="140" t="str">
        <f t="shared" si="23"/>
        <v/>
      </c>
      <c r="X97" s="44" t="str">
        <f t="shared" si="32"/>
        <v/>
      </c>
      <c r="Y97" s="44" t="str">
        <f t="shared" si="33"/>
        <v/>
      </c>
      <c r="Z97" s="44" t="str">
        <f t="shared" si="34"/>
        <v/>
      </c>
      <c r="AA97" s="80" t="str">
        <f t="shared" si="35"/>
        <v/>
      </c>
      <c r="AB97" s="7" t="str">
        <f t="shared" si="24"/>
        <v>Empty</v>
      </c>
      <c r="AC97" s="7" t="str">
        <f t="shared" si="25"/>
        <v>empty</v>
      </c>
      <c r="AG97" s="7"/>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s="5" customFormat="1" ht="17.25" customHeight="1" x14ac:dyDescent="0.25">
      <c r="B98" s="141">
        <v>76</v>
      </c>
      <c r="C98" s="67"/>
      <c r="D98" s="106"/>
      <c r="E98" s="67"/>
      <c r="F98" s="184"/>
      <c r="G98" s="50"/>
      <c r="H98" s="123"/>
      <c r="I98" s="123"/>
      <c r="J98" s="767"/>
      <c r="K98" s="47"/>
      <c r="L98" s="38" t="str">
        <f t="shared" si="26"/>
        <v/>
      </c>
      <c r="M98" s="38" t="str">
        <f t="shared" si="27"/>
        <v/>
      </c>
      <c r="N98" s="532" t="str">
        <f t="shared" si="28"/>
        <v/>
      </c>
      <c r="O98" s="530" t="str">
        <f t="shared" si="18"/>
        <v/>
      </c>
      <c r="P98" s="40" t="str">
        <f t="shared" si="29"/>
        <v/>
      </c>
      <c r="Q98" s="76" t="str">
        <f t="shared" si="19"/>
        <v/>
      </c>
      <c r="R98" s="45" t="str">
        <f t="shared" si="20"/>
        <v/>
      </c>
      <c r="S98" s="40" t="str">
        <f t="shared" si="30"/>
        <v/>
      </c>
      <c r="T98" s="76" t="str">
        <f t="shared" si="21"/>
        <v/>
      </c>
      <c r="U98" s="45" t="str">
        <f t="shared" si="22"/>
        <v/>
      </c>
      <c r="V98" s="40" t="str">
        <f t="shared" si="31"/>
        <v/>
      </c>
      <c r="W98" s="140" t="str">
        <f t="shared" si="23"/>
        <v/>
      </c>
      <c r="X98" s="44" t="str">
        <f t="shared" si="32"/>
        <v/>
      </c>
      <c r="Y98" s="44" t="str">
        <f t="shared" si="33"/>
        <v/>
      </c>
      <c r="Z98" s="44" t="str">
        <f t="shared" si="34"/>
        <v/>
      </c>
      <c r="AA98" s="80" t="str">
        <f t="shared" si="35"/>
        <v/>
      </c>
      <c r="AB98" s="7" t="str">
        <f t="shared" si="24"/>
        <v>Empty</v>
      </c>
      <c r="AC98" s="7" t="str">
        <f t="shared" si="25"/>
        <v>empty</v>
      </c>
      <c r="AG98" s="7"/>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s="5" customFormat="1" ht="17.25" customHeight="1" x14ac:dyDescent="0.25">
      <c r="B99" s="141">
        <v>77</v>
      </c>
      <c r="C99" s="67"/>
      <c r="D99" s="106"/>
      <c r="E99" s="67"/>
      <c r="F99" s="184"/>
      <c r="G99" s="50"/>
      <c r="H99" s="123"/>
      <c r="I99" s="123"/>
      <c r="J99" s="767"/>
      <c r="K99" s="47"/>
      <c r="L99" s="38" t="str">
        <f t="shared" si="26"/>
        <v/>
      </c>
      <c r="M99" s="38" t="str">
        <f t="shared" si="27"/>
        <v/>
      </c>
      <c r="N99" s="532" t="str">
        <f t="shared" si="28"/>
        <v/>
      </c>
      <c r="O99" s="530" t="str">
        <f t="shared" si="18"/>
        <v/>
      </c>
      <c r="P99" s="40" t="str">
        <f t="shared" si="29"/>
        <v/>
      </c>
      <c r="Q99" s="76" t="str">
        <f t="shared" si="19"/>
        <v/>
      </c>
      <c r="R99" s="45" t="str">
        <f t="shared" si="20"/>
        <v/>
      </c>
      <c r="S99" s="40" t="str">
        <f t="shared" si="30"/>
        <v/>
      </c>
      <c r="T99" s="76" t="str">
        <f t="shared" si="21"/>
        <v/>
      </c>
      <c r="U99" s="45" t="str">
        <f t="shared" si="22"/>
        <v/>
      </c>
      <c r="V99" s="40" t="str">
        <f t="shared" si="31"/>
        <v/>
      </c>
      <c r="W99" s="140" t="str">
        <f t="shared" si="23"/>
        <v/>
      </c>
      <c r="X99" s="44" t="str">
        <f t="shared" si="32"/>
        <v/>
      </c>
      <c r="Y99" s="44" t="str">
        <f t="shared" si="33"/>
        <v/>
      </c>
      <c r="Z99" s="44" t="str">
        <f t="shared" si="34"/>
        <v/>
      </c>
      <c r="AA99" s="80" t="str">
        <f t="shared" si="35"/>
        <v/>
      </c>
      <c r="AB99" s="7" t="str">
        <f t="shared" si="24"/>
        <v>Empty</v>
      </c>
      <c r="AC99" s="7" t="str">
        <f t="shared" si="25"/>
        <v>empty</v>
      </c>
      <c r="AG99" s="7"/>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s="5" customFormat="1" ht="17.25" customHeight="1" x14ac:dyDescent="0.25">
      <c r="B100" s="141">
        <v>78</v>
      </c>
      <c r="C100" s="67"/>
      <c r="D100" s="106"/>
      <c r="E100" s="67"/>
      <c r="F100" s="184"/>
      <c r="G100" s="50"/>
      <c r="H100" s="123"/>
      <c r="I100" s="123"/>
      <c r="J100" s="767"/>
      <c r="K100" s="47"/>
      <c r="L100" s="38" t="str">
        <f t="shared" si="26"/>
        <v/>
      </c>
      <c r="M100" s="38" t="str">
        <f t="shared" si="27"/>
        <v/>
      </c>
      <c r="N100" s="532" t="str">
        <f t="shared" si="28"/>
        <v/>
      </c>
      <c r="O100" s="530" t="str">
        <f t="shared" si="18"/>
        <v/>
      </c>
      <c r="P100" s="40" t="str">
        <f t="shared" si="29"/>
        <v/>
      </c>
      <c r="Q100" s="76" t="str">
        <f t="shared" si="19"/>
        <v/>
      </c>
      <c r="R100" s="45" t="str">
        <f t="shared" si="20"/>
        <v/>
      </c>
      <c r="S100" s="40" t="str">
        <f t="shared" si="30"/>
        <v/>
      </c>
      <c r="T100" s="76" t="str">
        <f t="shared" si="21"/>
        <v/>
      </c>
      <c r="U100" s="45" t="str">
        <f t="shared" si="22"/>
        <v/>
      </c>
      <c r="V100" s="40" t="str">
        <f t="shared" si="31"/>
        <v/>
      </c>
      <c r="W100" s="140" t="str">
        <f t="shared" si="23"/>
        <v/>
      </c>
      <c r="X100" s="44" t="str">
        <f t="shared" si="32"/>
        <v/>
      </c>
      <c r="Y100" s="44" t="str">
        <f t="shared" si="33"/>
        <v/>
      </c>
      <c r="Z100" s="44" t="str">
        <f t="shared" si="34"/>
        <v/>
      </c>
      <c r="AA100" s="80" t="str">
        <f t="shared" si="35"/>
        <v/>
      </c>
      <c r="AB100" s="7" t="str">
        <f t="shared" si="24"/>
        <v>Empty</v>
      </c>
      <c r="AC100" s="7" t="str">
        <f t="shared" si="25"/>
        <v>empty</v>
      </c>
      <c r="AG100" s="7"/>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s="5" customFormat="1" ht="17.25" customHeight="1" x14ac:dyDescent="0.25">
      <c r="B101" s="141">
        <v>79</v>
      </c>
      <c r="C101" s="67"/>
      <c r="D101" s="106"/>
      <c r="E101" s="67"/>
      <c r="F101" s="184"/>
      <c r="G101" s="50"/>
      <c r="H101" s="123"/>
      <c r="I101" s="123"/>
      <c r="J101" s="767"/>
      <c r="K101" s="47"/>
      <c r="L101" s="38" t="str">
        <f t="shared" si="26"/>
        <v/>
      </c>
      <c r="M101" s="38" t="str">
        <f t="shared" si="27"/>
        <v/>
      </c>
      <c r="N101" s="532" t="str">
        <f t="shared" si="28"/>
        <v/>
      </c>
      <c r="O101" s="530" t="str">
        <f t="shared" si="18"/>
        <v/>
      </c>
      <c r="P101" s="40" t="str">
        <f t="shared" si="29"/>
        <v/>
      </c>
      <c r="Q101" s="76" t="str">
        <f t="shared" si="19"/>
        <v/>
      </c>
      <c r="R101" s="45" t="str">
        <f t="shared" si="20"/>
        <v/>
      </c>
      <c r="S101" s="40" t="str">
        <f t="shared" si="30"/>
        <v/>
      </c>
      <c r="T101" s="76" t="str">
        <f t="shared" si="21"/>
        <v/>
      </c>
      <c r="U101" s="45" t="str">
        <f t="shared" si="22"/>
        <v/>
      </c>
      <c r="V101" s="40" t="str">
        <f t="shared" si="31"/>
        <v/>
      </c>
      <c r="W101" s="140" t="str">
        <f t="shared" si="23"/>
        <v/>
      </c>
      <c r="X101" s="44" t="str">
        <f t="shared" si="32"/>
        <v/>
      </c>
      <c r="Y101" s="44" t="str">
        <f t="shared" si="33"/>
        <v/>
      </c>
      <c r="Z101" s="44" t="str">
        <f t="shared" si="34"/>
        <v/>
      </c>
      <c r="AA101" s="80" t="str">
        <f t="shared" si="35"/>
        <v/>
      </c>
      <c r="AB101" s="7" t="str">
        <f t="shared" si="24"/>
        <v>Empty</v>
      </c>
      <c r="AC101" s="7" t="str">
        <f t="shared" si="25"/>
        <v>empty</v>
      </c>
      <c r="AG101" s="7"/>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row>
    <row r="102" spans="1:256" s="5" customFormat="1" ht="17.25" customHeight="1" x14ac:dyDescent="0.25">
      <c r="B102" s="141">
        <v>80</v>
      </c>
      <c r="C102" s="67"/>
      <c r="D102" s="106"/>
      <c r="E102" s="67"/>
      <c r="F102" s="184"/>
      <c r="G102" s="50"/>
      <c r="H102" s="123"/>
      <c r="I102" s="123"/>
      <c r="J102" s="767"/>
      <c r="K102" s="47"/>
      <c r="L102" s="38" t="str">
        <f t="shared" si="26"/>
        <v/>
      </c>
      <c r="M102" s="38" t="str">
        <f t="shared" si="27"/>
        <v/>
      </c>
      <c r="N102" s="532" t="str">
        <f t="shared" si="28"/>
        <v/>
      </c>
      <c r="O102" s="530" t="str">
        <f t="shared" si="18"/>
        <v/>
      </c>
      <c r="P102" s="40" t="str">
        <f t="shared" si="29"/>
        <v/>
      </c>
      <c r="Q102" s="76" t="str">
        <f t="shared" si="19"/>
        <v/>
      </c>
      <c r="R102" s="45" t="str">
        <f t="shared" si="20"/>
        <v/>
      </c>
      <c r="S102" s="40" t="str">
        <f t="shared" si="30"/>
        <v/>
      </c>
      <c r="T102" s="76" t="str">
        <f t="shared" si="21"/>
        <v/>
      </c>
      <c r="U102" s="45" t="str">
        <f t="shared" si="22"/>
        <v/>
      </c>
      <c r="V102" s="40" t="str">
        <f t="shared" si="31"/>
        <v/>
      </c>
      <c r="W102" s="140" t="str">
        <f t="shared" si="23"/>
        <v/>
      </c>
      <c r="X102" s="44" t="str">
        <f t="shared" si="32"/>
        <v/>
      </c>
      <c r="Y102" s="44" t="str">
        <f t="shared" si="33"/>
        <v/>
      </c>
      <c r="Z102" s="44" t="str">
        <f t="shared" si="34"/>
        <v/>
      </c>
      <c r="AA102" s="80" t="str">
        <f t="shared" si="35"/>
        <v/>
      </c>
      <c r="AB102" s="7" t="str">
        <f t="shared" si="24"/>
        <v>Empty</v>
      </c>
      <c r="AC102" s="7" t="str">
        <f t="shared" si="25"/>
        <v>empty</v>
      </c>
      <c r="AG102" s="7"/>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5" customFormat="1" ht="17.25" customHeight="1" x14ac:dyDescent="0.25">
      <c r="B103" s="141">
        <v>81</v>
      </c>
      <c r="C103" s="67"/>
      <c r="D103" s="106"/>
      <c r="E103" s="67"/>
      <c r="F103" s="184"/>
      <c r="G103" s="50"/>
      <c r="H103" s="123"/>
      <c r="I103" s="123"/>
      <c r="J103" s="767"/>
      <c r="K103" s="47"/>
      <c r="L103" s="38" t="str">
        <f t="shared" si="26"/>
        <v/>
      </c>
      <c r="M103" s="38" t="str">
        <f t="shared" si="27"/>
        <v/>
      </c>
      <c r="N103" s="532" t="str">
        <f t="shared" si="28"/>
        <v/>
      </c>
      <c r="O103" s="530" t="str">
        <f t="shared" si="18"/>
        <v/>
      </c>
      <c r="P103" s="40" t="str">
        <f t="shared" si="29"/>
        <v/>
      </c>
      <c r="Q103" s="76" t="str">
        <f t="shared" si="19"/>
        <v/>
      </c>
      <c r="R103" s="45" t="str">
        <f t="shared" si="20"/>
        <v/>
      </c>
      <c r="S103" s="40" t="str">
        <f t="shared" si="30"/>
        <v/>
      </c>
      <c r="T103" s="76" t="str">
        <f t="shared" si="21"/>
        <v/>
      </c>
      <c r="U103" s="45" t="str">
        <f t="shared" si="22"/>
        <v/>
      </c>
      <c r="V103" s="40" t="str">
        <f t="shared" si="31"/>
        <v/>
      </c>
      <c r="W103" s="140" t="str">
        <f t="shared" si="23"/>
        <v/>
      </c>
      <c r="X103" s="44" t="str">
        <f t="shared" si="32"/>
        <v/>
      </c>
      <c r="Y103" s="44" t="str">
        <f t="shared" si="33"/>
        <v/>
      </c>
      <c r="Z103" s="44" t="str">
        <f t="shared" si="34"/>
        <v/>
      </c>
      <c r="AA103" s="80" t="str">
        <f t="shared" si="35"/>
        <v/>
      </c>
      <c r="AB103" s="7" t="str">
        <f t="shared" si="24"/>
        <v>Empty</v>
      </c>
      <c r="AC103" s="7" t="str">
        <f t="shared" si="25"/>
        <v>empty</v>
      </c>
      <c r="AG103" s="7"/>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5" customFormat="1" ht="17.25" customHeight="1" x14ac:dyDescent="0.25">
      <c r="B104" s="141">
        <v>82</v>
      </c>
      <c r="C104" s="67"/>
      <c r="D104" s="106"/>
      <c r="E104" s="67"/>
      <c r="F104" s="184"/>
      <c r="G104" s="50"/>
      <c r="H104" s="123"/>
      <c r="I104" s="123"/>
      <c r="J104" s="767"/>
      <c r="K104" s="47"/>
      <c r="L104" s="38" t="str">
        <f t="shared" si="26"/>
        <v/>
      </c>
      <c r="M104" s="38" t="str">
        <f t="shared" si="27"/>
        <v/>
      </c>
      <c r="N104" s="532" t="str">
        <f t="shared" si="28"/>
        <v/>
      </c>
      <c r="O104" s="530" t="str">
        <f t="shared" si="18"/>
        <v/>
      </c>
      <c r="P104" s="40" t="str">
        <f t="shared" si="29"/>
        <v/>
      </c>
      <c r="Q104" s="76" t="str">
        <f t="shared" si="19"/>
        <v/>
      </c>
      <c r="R104" s="45" t="str">
        <f t="shared" si="20"/>
        <v/>
      </c>
      <c r="S104" s="40" t="str">
        <f t="shared" si="30"/>
        <v/>
      </c>
      <c r="T104" s="76" t="str">
        <f t="shared" si="21"/>
        <v/>
      </c>
      <c r="U104" s="45" t="str">
        <f t="shared" si="22"/>
        <v/>
      </c>
      <c r="V104" s="40" t="str">
        <f t="shared" si="31"/>
        <v/>
      </c>
      <c r="W104" s="140" t="str">
        <f t="shared" si="23"/>
        <v/>
      </c>
      <c r="X104" s="44" t="str">
        <f t="shared" si="32"/>
        <v/>
      </c>
      <c r="Y104" s="44" t="str">
        <f t="shared" si="33"/>
        <v/>
      </c>
      <c r="Z104" s="44" t="str">
        <f t="shared" si="34"/>
        <v/>
      </c>
      <c r="AA104" s="80" t="str">
        <f t="shared" si="35"/>
        <v/>
      </c>
      <c r="AB104" s="7" t="str">
        <f t="shared" si="24"/>
        <v>Empty</v>
      </c>
      <c r="AC104" s="7" t="str">
        <f t="shared" si="25"/>
        <v>empty</v>
      </c>
      <c r="AG104" s="7"/>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5" customFormat="1" ht="17.25" customHeight="1" x14ac:dyDescent="0.25">
      <c r="B105" s="141">
        <v>83</v>
      </c>
      <c r="C105" s="67"/>
      <c r="D105" s="106"/>
      <c r="E105" s="67"/>
      <c r="F105" s="184"/>
      <c r="G105" s="50"/>
      <c r="H105" s="123"/>
      <c r="I105" s="123"/>
      <c r="J105" s="767"/>
      <c r="K105" s="47"/>
      <c r="L105" s="38" t="str">
        <f t="shared" si="26"/>
        <v/>
      </c>
      <c r="M105" s="38" t="str">
        <f t="shared" si="27"/>
        <v/>
      </c>
      <c r="N105" s="532" t="str">
        <f t="shared" si="28"/>
        <v/>
      </c>
      <c r="O105" s="530" t="str">
        <f t="shared" si="18"/>
        <v/>
      </c>
      <c r="P105" s="40" t="str">
        <f t="shared" si="29"/>
        <v/>
      </c>
      <c r="Q105" s="76" t="str">
        <f t="shared" si="19"/>
        <v/>
      </c>
      <c r="R105" s="45" t="str">
        <f t="shared" si="20"/>
        <v/>
      </c>
      <c r="S105" s="40" t="str">
        <f t="shared" si="30"/>
        <v/>
      </c>
      <c r="T105" s="76" t="str">
        <f t="shared" si="21"/>
        <v/>
      </c>
      <c r="U105" s="45" t="str">
        <f t="shared" si="22"/>
        <v/>
      </c>
      <c r="V105" s="40" t="str">
        <f t="shared" si="31"/>
        <v/>
      </c>
      <c r="W105" s="140" t="str">
        <f t="shared" si="23"/>
        <v/>
      </c>
      <c r="X105" s="44" t="str">
        <f t="shared" si="32"/>
        <v/>
      </c>
      <c r="Y105" s="44" t="str">
        <f t="shared" si="33"/>
        <v/>
      </c>
      <c r="Z105" s="44" t="str">
        <f t="shared" si="34"/>
        <v/>
      </c>
      <c r="AA105" s="80" t="str">
        <f t="shared" si="35"/>
        <v/>
      </c>
      <c r="AB105" s="7" t="str">
        <f t="shared" si="24"/>
        <v>Empty</v>
      </c>
      <c r="AC105" s="7" t="str">
        <f t="shared" si="25"/>
        <v>empty</v>
      </c>
      <c r="AG105" s="7"/>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5" customFormat="1" ht="17.25" customHeight="1" x14ac:dyDescent="0.25">
      <c r="B106" s="141">
        <v>84</v>
      </c>
      <c r="C106" s="67"/>
      <c r="D106" s="106"/>
      <c r="E106" s="67"/>
      <c r="F106" s="184"/>
      <c r="G106" s="50"/>
      <c r="H106" s="123"/>
      <c r="I106" s="123"/>
      <c r="J106" s="767"/>
      <c r="K106" s="47"/>
      <c r="L106" s="38" t="str">
        <f t="shared" si="26"/>
        <v/>
      </c>
      <c r="M106" s="38" t="str">
        <f t="shared" si="27"/>
        <v/>
      </c>
      <c r="N106" s="532" t="str">
        <f t="shared" si="28"/>
        <v/>
      </c>
      <c r="O106" s="530" t="str">
        <f t="shared" si="18"/>
        <v/>
      </c>
      <c r="P106" s="40" t="str">
        <f t="shared" si="29"/>
        <v/>
      </c>
      <c r="Q106" s="76" t="str">
        <f t="shared" si="19"/>
        <v/>
      </c>
      <c r="R106" s="45" t="str">
        <f t="shared" si="20"/>
        <v/>
      </c>
      <c r="S106" s="40" t="str">
        <f t="shared" si="30"/>
        <v/>
      </c>
      <c r="T106" s="76" t="str">
        <f t="shared" si="21"/>
        <v/>
      </c>
      <c r="U106" s="45" t="str">
        <f t="shared" si="22"/>
        <v/>
      </c>
      <c r="V106" s="40" t="str">
        <f t="shared" si="31"/>
        <v/>
      </c>
      <c r="W106" s="140" t="str">
        <f t="shared" si="23"/>
        <v/>
      </c>
      <c r="X106" s="44" t="str">
        <f t="shared" si="32"/>
        <v/>
      </c>
      <c r="Y106" s="44" t="str">
        <f t="shared" si="33"/>
        <v/>
      </c>
      <c r="Z106" s="44" t="str">
        <f t="shared" si="34"/>
        <v/>
      </c>
      <c r="AA106" s="80" t="str">
        <f t="shared" si="35"/>
        <v/>
      </c>
      <c r="AB106" s="7" t="str">
        <f t="shared" si="24"/>
        <v>Empty</v>
      </c>
      <c r="AC106" s="7" t="str">
        <f t="shared" si="25"/>
        <v>empty</v>
      </c>
      <c r="AG106" s="7"/>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5" customFormat="1" ht="17.25" customHeight="1" x14ac:dyDescent="0.25">
      <c r="B107" s="141">
        <v>85</v>
      </c>
      <c r="C107" s="67"/>
      <c r="D107" s="106"/>
      <c r="E107" s="67"/>
      <c r="F107" s="184"/>
      <c r="G107" s="50"/>
      <c r="H107" s="123"/>
      <c r="I107" s="123"/>
      <c r="J107" s="767"/>
      <c r="K107" s="47"/>
      <c r="L107" s="38" t="str">
        <f t="shared" si="26"/>
        <v/>
      </c>
      <c r="M107" s="38" t="str">
        <f t="shared" si="27"/>
        <v/>
      </c>
      <c r="N107" s="532" t="str">
        <f t="shared" si="28"/>
        <v/>
      </c>
      <c r="O107" s="530" t="str">
        <f t="shared" si="18"/>
        <v/>
      </c>
      <c r="P107" s="40" t="str">
        <f t="shared" si="29"/>
        <v/>
      </c>
      <c r="Q107" s="76" t="str">
        <f t="shared" si="19"/>
        <v/>
      </c>
      <c r="R107" s="45" t="str">
        <f t="shared" si="20"/>
        <v/>
      </c>
      <c r="S107" s="40" t="str">
        <f t="shared" si="30"/>
        <v/>
      </c>
      <c r="T107" s="76" t="str">
        <f t="shared" si="21"/>
        <v/>
      </c>
      <c r="U107" s="45" t="str">
        <f t="shared" si="22"/>
        <v/>
      </c>
      <c r="V107" s="40" t="str">
        <f t="shared" si="31"/>
        <v/>
      </c>
      <c r="W107" s="140" t="str">
        <f t="shared" si="23"/>
        <v/>
      </c>
      <c r="X107" s="44" t="str">
        <f t="shared" si="32"/>
        <v/>
      </c>
      <c r="Y107" s="44" t="str">
        <f t="shared" si="33"/>
        <v/>
      </c>
      <c r="Z107" s="44" t="str">
        <f t="shared" si="34"/>
        <v/>
      </c>
      <c r="AA107" s="80" t="str">
        <f t="shared" si="35"/>
        <v/>
      </c>
      <c r="AB107" s="7" t="str">
        <f t="shared" si="24"/>
        <v>Empty</v>
      </c>
      <c r="AC107" s="7" t="str">
        <f t="shared" si="25"/>
        <v>empty</v>
      </c>
      <c r="AG107" s="7"/>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5" customFormat="1" ht="17.25" customHeight="1" x14ac:dyDescent="0.25">
      <c r="B108" s="141">
        <v>86</v>
      </c>
      <c r="C108" s="67"/>
      <c r="D108" s="106"/>
      <c r="E108" s="67"/>
      <c r="F108" s="184"/>
      <c r="G108" s="50"/>
      <c r="H108" s="123"/>
      <c r="I108" s="123"/>
      <c r="J108" s="767"/>
      <c r="K108" s="47"/>
      <c r="L108" s="38" t="str">
        <f t="shared" si="26"/>
        <v/>
      </c>
      <c r="M108" s="38" t="str">
        <f t="shared" si="27"/>
        <v/>
      </c>
      <c r="N108" s="532" t="str">
        <f t="shared" si="28"/>
        <v/>
      </c>
      <c r="O108" s="530" t="str">
        <f t="shared" si="18"/>
        <v/>
      </c>
      <c r="P108" s="40" t="str">
        <f t="shared" si="29"/>
        <v/>
      </c>
      <c r="Q108" s="76" t="str">
        <f t="shared" si="19"/>
        <v/>
      </c>
      <c r="R108" s="45" t="str">
        <f t="shared" si="20"/>
        <v/>
      </c>
      <c r="S108" s="40" t="str">
        <f t="shared" si="30"/>
        <v/>
      </c>
      <c r="T108" s="76" t="str">
        <f t="shared" si="21"/>
        <v/>
      </c>
      <c r="U108" s="45" t="str">
        <f t="shared" si="22"/>
        <v/>
      </c>
      <c r="V108" s="40" t="str">
        <f t="shared" si="31"/>
        <v/>
      </c>
      <c r="W108" s="140" t="str">
        <f t="shared" si="23"/>
        <v/>
      </c>
      <c r="X108" s="44" t="str">
        <f t="shared" si="32"/>
        <v/>
      </c>
      <c r="Y108" s="44" t="str">
        <f t="shared" si="33"/>
        <v/>
      </c>
      <c r="Z108" s="44" t="str">
        <f t="shared" si="34"/>
        <v/>
      </c>
      <c r="AA108" s="80" t="str">
        <f t="shared" si="35"/>
        <v/>
      </c>
      <c r="AB108" s="7" t="str">
        <f t="shared" si="24"/>
        <v>Empty</v>
      </c>
      <c r="AC108" s="7" t="str">
        <f t="shared" si="25"/>
        <v>empty</v>
      </c>
      <c r="AG108" s="7"/>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5" customFormat="1" ht="17.25" customHeight="1" x14ac:dyDescent="0.25">
      <c r="B109" s="141">
        <v>87</v>
      </c>
      <c r="C109" s="67"/>
      <c r="D109" s="106"/>
      <c r="E109" s="67"/>
      <c r="F109" s="184"/>
      <c r="G109" s="50"/>
      <c r="H109" s="123"/>
      <c r="I109" s="123"/>
      <c r="J109" s="767"/>
      <c r="K109" s="47"/>
      <c r="L109" s="38" t="str">
        <f t="shared" si="26"/>
        <v/>
      </c>
      <c r="M109" s="38" t="str">
        <f t="shared" si="27"/>
        <v/>
      </c>
      <c r="N109" s="532" t="str">
        <f t="shared" si="28"/>
        <v/>
      </c>
      <c r="O109" s="530" t="str">
        <f t="shared" si="18"/>
        <v/>
      </c>
      <c r="P109" s="40" t="str">
        <f t="shared" si="29"/>
        <v/>
      </c>
      <c r="Q109" s="76" t="str">
        <f t="shared" si="19"/>
        <v/>
      </c>
      <c r="R109" s="45" t="str">
        <f t="shared" si="20"/>
        <v/>
      </c>
      <c r="S109" s="40" t="str">
        <f t="shared" si="30"/>
        <v/>
      </c>
      <c r="T109" s="76" t="str">
        <f t="shared" si="21"/>
        <v/>
      </c>
      <c r="U109" s="45" t="str">
        <f t="shared" si="22"/>
        <v/>
      </c>
      <c r="V109" s="40" t="str">
        <f t="shared" si="31"/>
        <v/>
      </c>
      <c r="W109" s="140" t="str">
        <f t="shared" si="23"/>
        <v/>
      </c>
      <c r="X109" s="44" t="str">
        <f t="shared" si="32"/>
        <v/>
      </c>
      <c r="Y109" s="44" t="str">
        <f t="shared" si="33"/>
        <v/>
      </c>
      <c r="Z109" s="44" t="str">
        <f t="shared" si="34"/>
        <v/>
      </c>
      <c r="AA109" s="80" t="str">
        <f t="shared" si="35"/>
        <v/>
      </c>
      <c r="AB109" s="7" t="str">
        <f t="shared" si="24"/>
        <v>Empty</v>
      </c>
      <c r="AC109" s="7" t="str">
        <f t="shared" si="25"/>
        <v>empty</v>
      </c>
      <c r="AG109" s="7"/>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5" customFormat="1" ht="17.25" customHeight="1" x14ac:dyDescent="0.25">
      <c r="B110" s="141">
        <v>88</v>
      </c>
      <c r="C110" s="67"/>
      <c r="D110" s="106"/>
      <c r="E110" s="67"/>
      <c r="F110" s="184"/>
      <c r="G110" s="50"/>
      <c r="H110" s="123"/>
      <c r="I110" s="123"/>
      <c r="J110" s="767"/>
      <c r="K110" s="47"/>
      <c r="L110" s="38" t="str">
        <f t="shared" si="26"/>
        <v/>
      </c>
      <c r="M110" s="38" t="str">
        <f t="shared" si="27"/>
        <v/>
      </c>
      <c r="N110" s="532" t="str">
        <f t="shared" si="28"/>
        <v/>
      </c>
      <c r="O110" s="530" t="str">
        <f t="shared" si="18"/>
        <v/>
      </c>
      <c r="P110" s="40" t="str">
        <f t="shared" si="29"/>
        <v/>
      </c>
      <c r="Q110" s="76" t="str">
        <f t="shared" si="19"/>
        <v/>
      </c>
      <c r="R110" s="45" t="str">
        <f t="shared" si="20"/>
        <v/>
      </c>
      <c r="S110" s="40" t="str">
        <f t="shared" si="30"/>
        <v/>
      </c>
      <c r="T110" s="76" t="str">
        <f t="shared" si="21"/>
        <v/>
      </c>
      <c r="U110" s="45" t="str">
        <f t="shared" si="22"/>
        <v/>
      </c>
      <c r="V110" s="40" t="str">
        <f t="shared" si="31"/>
        <v/>
      </c>
      <c r="W110" s="140" t="str">
        <f t="shared" si="23"/>
        <v/>
      </c>
      <c r="X110" s="44" t="str">
        <f t="shared" si="32"/>
        <v/>
      </c>
      <c r="Y110" s="44" t="str">
        <f t="shared" si="33"/>
        <v/>
      </c>
      <c r="Z110" s="44" t="str">
        <f t="shared" si="34"/>
        <v/>
      </c>
      <c r="AA110" s="80" t="str">
        <f t="shared" si="35"/>
        <v/>
      </c>
      <c r="AB110" s="7" t="str">
        <f t="shared" si="24"/>
        <v>Empty</v>
      </c>
      <c r="AC110" s="7" t="str">
        <f t="shared" si="25"/>
        <v>empty</v>
      </c>
      <c r="AG110" s="7"/>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5" customFormat="1" ht="17.25" customHeight="1" x14ac:dyDescent="0.25">
      <c r="B111" s="141">
        <v>89</v>
      </c>
      <c r="C111" s="67"/>
      <c r="D111" s="106"/>
      <c r="E111" s="67"/>
      <c r="F111" s="184"/>
      <c r="G111" s="50"/>
      <c r="H111" s="123"/>
      <c r="I111" s="123"/>
      <c r="J111" s="767"/>
      <c r="K111" s="47"/>
      <c r="L111" s="38" t="str">
        <f t="shared" si="26"/>
        <v/>
      </c>
      <c r="M111" s="38" t="str">
        <f t="shared" si="27"/>
        <v/>
      </c>
      <c r="N111" s="532" t="str">
        <f t="shared" si="28"/>
        <v/>
      </c>
      <c r="O111" s="530" t="str">
        <f t="shared" si="18"/>
        <v/>
      </c>
      <c r="P111" s="40" t="str">
        <f t="shared" si="29"/>
        <v/>
      </c>
      <c r="Q111" s="76" t="str">
        <f t="shared" si="19"/>
        <v/>
      </c>
      <c r="R111" s="45" t="str">
        <f t="shared" si="20"/>
        <v/>
      </c>
      <c r="S111" s="40" t="str">
        <f t="shared" si="30"/>
        <v/>
      </c>
      <c r="T111" s="76" t="str">
        <f t="shared" si="21"/>
        <v/>
      </c>
      <c r="U111" s="45" t="str">
        <f t="shared" si="22"/>
        <v/>
      </c>
      <c r="V111" s="40" t="str">
        <f t="shared" si="31"/>
        <v/>
      </c>
      <c r="W111" s="140" t="str">
        <f t="shared" si="23"/>
        <v/>
      </c>
      <c r="X111" s="44" t="str">
        <f t="shared" si="32"/>
        <v/>
      </c>
      <c r="Y111" s="44" t="str">
        <f t="shared" si="33"/>
        <v/>
      </c>
      <c r="Z111" s="44" t="str">
        <f t="shared" si="34"/>
        <v/>
      </c>
      <c r="AA111" s="80" t="str">
        <f t="shared" si="35"/>
        <v/>
      </c>
      <c r="AB111" s="7" t="str">
        <f t="shared" si="24"/>
        <v>Empty</v>
      </c>
      <c r="AC111" s="7" t="str">
        <f t="shared" si="25"/>
        <v>empty</v>
      </c>
      <c r="AG111" s="7"/>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5" customFormat="1" ht="17.25" customHeight="1" x14ac:dyDescent="0.25">
      <c r="B112" s="141">
        <v>90</v>
      </c>
      <c r="C112" s="67"/>
      <c r="D112" s="106"/>
      <c r="E112" s="67"/>
      <c r="F112" s="184"/>
      <c r="G112" s="50"/>
      <c r="H112" s="123"/>
      <c r="I112" s="123"/>
      <c r="J112" s="767"/>
      <c r="K112" s="47"/>
      <c r="L112" s="38" t="str">
        <f t="shared" si="26"/>
        <v/>
      </c>
      <c r="M112" s="38" t="str">
        <f t="shared" si="27"/>
        <v/>
      </c>
      <c r="N112" s="532" t="str">
        <f t="shared" si="28"/>
        <v/>
      </c>
      <c r="O112" s="530" t="str">
        <f t="shared" si="18"/>
        <v/>
      </c>
      <c r="P112" s="40" t="str">
        <f t="shared" si="29"/>
        <v/>
      </c>
      <c r="Q112" s="76" t="str">
        <f t="shared" si="19"/>
        <v/>
      </c>
      <c r="R112" s="45" t="str">
        <f t="shared" si="20"/>
        <v/>
      </c>
      <c r="S112" s="40" t="str">
        <f t="shared" si="30"/>
        <v/>
      </c>
      <c r="T112" s="76" t="str">
        <f t="shared" si="21"/>
        <v/>
      </c>
      <c r="U112" s="45" t="str">
        <f t="shared" si="22"/>
        <v/>
      </c>
      <c r="V112" s="40" t="str">
        <f t="shared" si="31"/>
        <v/>
      </c>
      <c r="W112" s="140" t="str">
        <f t="shared" si="23"/>
        <v/>
      </c>
      <c r="X112" s="44" t="str">
        <f t="shared" si="32"/>
        <v/>
      </c>
      <c r="Y112" s="44" t="str">
        <f t="shared" si="33"/>
        <v/>
      </c>
      <c r="Z112" s="44" t="str">
        <f t="shared" si="34"/>
        <v/>
      </c>
      <c r="AA112" s="80" t="str">
        <f t="shared" si="35"/>
        <v/>
      </c>
      <c r="AB112" s="7" t="str">
        <f t="shared" si="24"/>
        <v>Empty</v>
      </c>
      <c r="AC112" s="7" t="str">
        <f t="shared" si="25"/>
        <v>empty</v>
      </c>
      <c r="AG112" s="7"/>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2:256" s="5" customFormat="1" ht="17.25" customHeight="1" x14ac:dyDescent="0.25">
      <c r="B113" s="141">
        <v>91</v>
      </c>
      <c r="C113" s="67"/>
      <c r="D113" s="106"/>
      <c r="E113" s="67"/>
      <c r="F113" s="184"/>
      <c r="G113" s="50"/>
      <c r="H113" s="123"/>
      <c r="I113" s="123"/>
      <c r="J113" s="767"/>
      <c r="K113" s="47"/>
      <c r="L113" s="38" t="str">
        <f t="shared" si="26"/>
        <v/>
      </c>
      <c r="M113" s="38" t="str">
        <f t="shared" si="27"/>
        <v/>
      </c>
      <c r="N113" s="532" t="str">
        <f t="shared" si="28"/>
        <v/>
      </c>
      <c r="O113" s="530" t="str">
        <f t="shared" si="18"/>
        <v/>
      </c>
      <c r="P113" s="40" t="str">
        <f t="shared" si="29"/>
        <v/>
      </c>
      <c r="Q113" s="76" t="str">
        <f t="shared" si="19"/>
        <v/>
      </c>
      <c r="R113" s="45" t="str">
        <f t="shared" si="20"/>
        <v/>
      </c>
      <c r="S113" s="40" t="str">
        <f t="shared" si="30"/>
        <v/>
      </c>
      <c r="T113" s="76" t="str">
        <f t="shared" si="21"/>
        <v/>
      </c>
      <c r="U113" s="45" t="str">
        <f t="shared" si="22"/>
        <v/>
      </c>
      <c r="V113" s="40" t="str">
        <f t="shared" si="31"/>
        <v/>
      </c>
      <c r="W113" s="140" t="str">
        <f t="shared" si="23"/>
        <v/>
      </c>
      <c r="X113" s="44" t="str">
        <f t="shared" si="32"/>
        <v/>
      </c>
      <c r="Y113" s="44" t="str">
        <f t="shared" si="33"/>
        <v/>
      </c>
      <c r="Z113" s="44" t="str">
        <f t="shared" si="34"/>
        <v/>
      </c>
      <c r="AA113" s="80" t="str">
        <f t="shared" si="35"/>
        <v/>
      </c>
      <c r="AB113" s="7" t="str">
        <f t="shared" si="24"/>
        <v>Empty</v>
      </c>
      <c r="AC113" s="7" t="str">
        <f t="shared" si="25"/>
        <v>empty</v>
      </c>
      <c r="AG113" s="7"/>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2:256" s="5" customFormat="1" ht="17.25" customHeight="1" x14ac:dyDescent="0.25">
      <c r="B114" s="141">
        <v>92</v>
      </c>
      <c r="C114" s="67"/>
      <c r="D114" s="106"/>
      <c r="E114" s="67"/>
      <c r="F114" s="184"/>
      <c r="G114" s="50"/>
      <c r="H114" s="123"/>
      <c r="I114" s="123"/>
      <c r="J114" s="767"/>
      <c r="K114" s="47"/>
      <c r="L114" s="38" t="str">
        <f t="shared" si="26"/>
        <v/>
      </c>
      <c r="M114" s="38" t="str">
        <f t="shared" si="27"/>
        <v/>
      </c>
      <c r="N114" s="532" t="str">
        <f t="shared" si="28"/>
        <v/>
      </c>
      <c r="O114" s="530" t="str">
        <f t="shared" si="18"/>
        <v/>
      </c>
      <c r="P114" s="40" t="str">
        <f t="shared" si="29"/>
        <v/>
      </c>
      <c r="Q114" s="76" t="str">
        <f t="shared" si="19"/>
        <v/>
      </c>
      <c r="R114" s="45" t="str">
        <f t="shared" si="20"/>
        <v/>
      </c>
      <c r="S114" s="40" t="str">
        <f t="shared" si="30"/>
        <v/>
      </c>
      <c r="T114" s="76" t="str">
        <f t="shared" si="21"/>
        <v/>
      </c>
      <c r="U114" s="45" t="str">
        <f t="shared" si="22"/>
        <v/>
      </c>
      <c r="V114" s="40" t="str">
        <f t="shared" si="31"/>
        <v/>
      </c>
      <c r="W114" s="140" t="str">
        <f t="shared" si="23"/>
        <v/>
      </c>
      <c r="X114" s="44" t="str">
        <f t="shared" si="32"/>
        <v/>
      </c>
      <c r="Y114" s="44" t="str">
        <f t="shared" si="33"/>
        <v/>
      </c>
      <c r="Z114" s="44" t="str">
        <f t="shared" si="34"/>
        <v/>
      </c>
      <c r="AA114" s="80" t="str">
        <f t="shared" si="35"/>
        <v/>
      </c>
      <c r="AB114" s="7" t="str">
        <f t="shared" si="24"/>
        <v>Empty</v>
      </c>
      <c r="AC114" s="7" t="str">
        <f t="shared" si="25"/>
        <v>empty</v>
      </c>
      <c r="AG114" s="7"/>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2:256" s="5" customFormat="1" ht="17.25" customHeight="1" x14ac:dyDescent="0.25">
      <c r="B115" s="141">
        <v>93</v>
      </c>
      <c r="C115" s="67"/>
      <c r="D115" s="106"/>
      <c r="E115" s="67"/>
      <c r="F115" s="184"/>
      <c r="G115" s="50"/>
      <c r="H115" s="123"/>
      <c r="I115" s="123"/>
      <c r="J115" s="767"/>
      <c r="K115" s="47"/>
      <c r="L115" s="38" t="str">
        <f t="shared" si="26"/>
        <v/>
      </c>
      <c r="M115" s="38" t="str">
        <f t="shared" si="27"/>
        <v/>
      </c>
      <c r="N115" s="532" t="str">
        <f t="shared" si="28"/>
        <v/>
      </c>
      <c r="O115" s="530" t="str">
        <f t="shared" si="18"/>
        <v/>
      </c>
      <c r="P115" s="40" t="str">
        <f t="shared" si="29"/>
        <v/>
      </c>
      <c r="Q115" s="76" t="str">
        <f t="shared" si="19"/>
        <v/>
      </c>
      <c r="R115" s="45" t="str">
        <f t="shared" si="20"/>
        <v/>
      </c>
      <c r="S115" s="40" t="str">
        <f t="shared" si="30"/>
        <v/>
      </c>
      <c r="T115" s="76" t="str">
        <f t="shared" si="21"/>
        <v/>
      </c>
      <c r="U115" s="45" t="str">
        <f t="shared" si="22"/>
        <v/>
      </c>
      <c r="V115" s="40" t="str">
        <f t="shared" si="31"/>
        <v/>
      </c>
      <c r="W115" s="140" t="str">
        <f t="shared" si="23"/>
        <v/>
      </c>
      <c r="X115" s="44" t="str">
        <f t="shared" si="32"/>
        <v/>
      </c>
      <c r="Y115" s="44" t="str">
        <f t="shared" si="33"/>
        <v/>
      </c>
      <c r="Z115" s="44" t="str">
        <f t="shared" si="34"/>
        <v/>
      </c>
      <c r="AA115" s="80" t="str">
        <f t="shared" si="35"/>
        <v/>
      </c>
      <c r="AB115" s="7" t="str">
        <f t="shared" si="24"/>
        <v>Empty</v>
      </c>
      <c r="AC115" s="7" t="str">
        <f t="shared" si="25"/>
        <v>empty</v>
      </c>
      <c r="AG115" s="7"/>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2:256" s="5" customFormat="1" ht="17.25" customHeight="1" x14ac:dyDescent="0.25">
      <c r="B116" s="141">
        <v>94</v>
      </c>
      <c r="C116" s="67"/>
      <c r="D116" s="106"/>
      <c r="E116" s="67"/>
      <c r="F116" s="184"/>
      <c r="G116" s="50"/>
      <c r="H116" s="123"/>
      <c r="I116" s="123"/>
      <c r="J116" s="767"/>
      <c r="K116" s="47"/>
      <c r="L116" s="38" t="str">
        <f t="shared" si="26"/>
        <v/>
      </c>
      <c r="M116" s="38" t="str">
        <f t="shared" si="27"/>
        <v/>
      </c>
      <c r="N116" s="532" t="str">
        <f t="shared" si="28"/>
        <v/>
      </c>
      <c r="O116" s="530" t="str">
        <f t="shared" si="18"/>
        <v/>
      </c>
      <c r="P116" s="40" t="str">
        <f t="shared" si="29"/>
        <v/>
      </c>
      <c r="Q116" s="76" t="str">
        <f t="shared" si="19"/>
        <v/>
      </c>
      <c r="R116" s="45" t="str">
        <f t="shared" si="20"/>
        <v/>
      </c>
      <c r="S116" s="40" t="str">
        <f t="shared" si="30"/>
        <v/>
      </c>
      <c r="T116" s="76" t="str">
        <f t="shared" si="21"/>
        <v/>
      </c>
      <c r="U116" s="45" t="str">
        <f t="shared" si="22"/>
        <v/>
      </c>
      <c r="V116" s="40" t="str">
        <f t="shared" si="31"/>
        <v/>
      </c>
      <c r="W116" s="140" t="str">
        <f t="shared" si="23"/>
        <v/>
      </c>
      <c r="X116" s="44" t="str">
        <f t="shared" si="32"/>
        <v/>
      </c>
      <c r="Y116" s="44" t="str">
        <f t="shared" si="33"/>
        <v/>
      </c>
      <c r="Z116" s="44" t="str">
        <f t="shared" si="34"/>
        <v/>
      </c>
      <c r="AA116" s="80" t="str">
        <f t="shared" si="35"/>
        <v/>
      </c>
      <c r="AB116" s="7" t="str">
        <f t="shared" si="24"/>
        <v>Empty</v>
      </c>
      <c r="AC116" s="7" t="str">
        <f t="shared" si="25"/>
        <v>empty</v>
      </c>
      <c r="AG116" s="7"/>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2:256" s="5" customFormat="1" ht="17.25" customHeight="1" x14ac:dyDescent="0.25">
      <c r="B117" s="141">
        <v>95</v>
      </c>
      <c r="C117" s="67"/>
      <c r="D117" s="106"/>
      <c r="E117" s="67"/>
      <c r="F117" s="184"/>
      <c r="G117" s="50"/>
      <c r="H117" s="123"/>
      <c r="I117" s="123"/>
      <c r="J117" s="767"/>
      <c r="K117" s="47"/>
      <c r="L117" s="38" t="str">
        <f t="shared" si="26"/>
        <v/>
      </c>
      <c r="M117" s="38" t="str">
        <f t="shared" si="27"/>
        <v/>
      </c>
      <c r="N117" s="532" t="str">
        <f t="shared" si="28"/>
        <v/>
      </c>
      <c r="O117" s="530" t="str">
        <f t="shared" si="18"/>
        <v/>
      </c>
      <c r="P117" s="40" t="str">
        <f t="shared" si="29"/>
        <v/>
      </c>
      <c r="Q117" s="76" t="str">
        <f t="shared" si="19"/>
        <v/>
      </c>
      <c r="R117" s="45" t="str">
        <f t="shared" si="20"/>
        <v/>
      </c>
      <c r="S117" s="40" t="str">
        <f t="shared" si="30"/>
        <v/>
      </c>
      <c r="T117" s="76" t="str">
        <f t="shared" si="21"/>
        <v/>
      </c>
      <c r="U117" s="45" t="str">
        <f t="shared" si="22"/>
        <v/>
      </c>
      <c r="V117" s="40" t="str">
        <f t="shared" si="31"/>
        <v/>
      </c>
      <c r="W117" s="140" t="str">
        <f t="shared" si="23"/>
        <v/>
      </c>
      <c r="X117" s="44" t="str">
        <f t="shared" si="32"/>
        <v/>
      </c>
      <c r="Y117" s="44" t="str">
        <f t="shared" si="33"/>
        <v/>
      </c>
      <c r="Z117" s="44" t="str">
        <f t="shared" si="34"/>
        <v/>
      </c>
      <c r="AA117" s="80" t="str">
        <f t="shared" si="35"/>
        <v/>
      </c>
      <c r="AB117" s="7" t="str">
        <f t="shared" si="24"/>
        <v>Empty</v>
      </c>
      <c r="AC117" s="7" t="str">
        <f t="shared" si="25"/>
        <v>empty</v>
      </c>
      <c r="AG117" s="7"/>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2:256" s="5" customFormat="1" ht="17.25" customHeight="1" x14ac:dyDescent="0.25">
      <c r="B118" s="141">
        <v>96</v>
      </c>
      <c r="C118" s="67"/>
      <c r="D118" s="106"/>
      <c r="E118" s="67"/>
      <c r="F118" s="184"/>
      <c r="G118" s="50"/>
      <c r="H118" s="123"/>
      <c r="I118" s="123"/>
      <c r="J118" s="767"/>
      <c r="K118" s="47"/>
      <c r="L118" s="38" t="str">
        <f t="shared" si="26"/>
        <v/>
      </c>
      <c r="M118" s="38" t="str">
        <f t="shared" si="27"/>
        <v/>
      </c>
      <c r="N118" s="532" t="str">
        <f t="shared" si="28"/>
        <v/>
      </c>
      <c r="O118" s="530" t="str">
        <f t="shared" si="18"/>
        <v/>
      </c>
      <c r="P118" s="40" t="str">
        <f t="shared" si="29"/>
        <v/>
      </c>
      <c r="Q118" s="76" t="str">
        <f t="shared" si="19"/>
        <v/>
      </c>
      <c r="R118" s="45" t="str">
        <f t="shared" si="20"/>
        <v/>
      </c>
      <c r="S118" s="40" t="str">
        <f t="shared" si="30"/>
        <v/>
      </c>
      <c r="T118" s="76" t="str">
        <f t="shared" si="21"/>
        <v/>
      </c>
      <c r="U118" s="45" t="str">
        <f t="shared" si="22"/>
        <v/>
      </c>
      <c r="V118" s="40" t="str">
        <f t="shared" si="31"/>
        <v/>
      </c>
      <c r="W118" s="140" t="str">
        <f t="shared" si="23"/>
        <v/>
      </c>
      <c r="X118" s="44" t="str">
        <f t="shared" si="32"/>
        <v/>
      </c>
      <c r="Y118" s="44" t="str">
        <f t="shared" si="33"/>
        <v/>
      </c>
      <c r="Z118" s="44" t="str">
        <f t="shared" si="34"/>
        <v/>
      </c>
      <c r="AA118" s="80" t="str">
        <f t="shared" si="35"/>
        <v/>
      </c>
      <c r="AB118" s="7" t="str">
        <f t="shared" si="24"/>
        <v>Empty</v>
      </c>
      <c r="AC118" s="7" t="str">
        <f t="shared" si="25"/>
        <v>empty</v>
      </c>
      <c r="AG118" s="7"/>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2:256" s="5" customFormat="1" ht="17.25" customHeight="1" x14ac:dyDescent="0.25">
      <c r="B119" s="141">
        <v>97</v>
      </c>
      <c r="C119" s="67"/>
      <c r="D119" s="106"/>
      <c r="E119" s="67"/>
      <c r="F119" s="184"/>
      <c r="G119" s="50"/>
      <c r="H119" s="123"/>
      <c r="I119" s="123"/>
      <c r="J119" s="767"/>
      <c r="K119" s="47"/>
      <c r="L119" s="38" t="str">
        <f t="shared" si="26"/>
        <v/>
      </c>
      <c r="M119" s="38" t="str">
        <f t="shared" si="27"/>
        <v/>
      </c>
      <c r="N119" s="532" t="str">
        <f t="shared" si="28"/>
        <v/>
      </c>
      <c r="O119" s="530" t="str">
        <f t="shared" si="18"/>
        <v/>
      </c>
      <c r="P119" s="40" t="str">
        <f t="shared" si="29"/>
        <v/>
      </c>
      <c r="Q119" s="76" t="str">
        <f t="shared" si="19"/>
        <v/>
      </c>
      <c r="R119" s="45" t="str">
        <f t="shared" si="20"/>
        <v/>
      </c>
      <c r="S119" s="40" t="str">
        <f t="shared" si="30"/>
        <v/>
      </c>
      <c r="T119" s="76" t="str">
        <f t="shared" si="21"/>
        <v/>
      </c>
      <c r="U119" s="45" t="str">
        <f t="shared" si="22"/>
        <v/>
      </c>
      <c r="V119" s="40" t="str">
        <f t="shared" si="31"/>
        <v/>
      </c>
      <c r="W119" s="140" t="str">
        <f t="shared" si="23"/>
        <v/>
      </c>
      <c r="X119" s="44" t="str">
        <f t="shared" si="32"/>
        <v/>
      </c>
      <c r="Y119" s="44" t="str">
        <f t="shared" si="33"/>
        <v/>
      </c>
      <c r="Z119" s="44" t="str">
        <f t="shared" si="34"/>
        <v/>
      </c>
      <c r="AA119" s="80" t="str">
        <f t="shared" si="35"/>
        <v/>
      </c>
      <c r="AB119" s="7" t="str">
        <f t="shared" si="24"/>
        <v>Empty</v>
      </c>
      <c r="AC119" s="7" t="str">
        <f t="shared" si="25"/>
        <v>empty</v>
      </c>
      <c r="AG119" s="7"/>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2:256" s="5" customFormat="1" ht="17.25" customHeight="1" x14ac:dyDescent="0.25">
      <c r="B120" s="141">
        <v>98</v>
      </c>
      <c r="C120" s="67"/>
      <c r="D120" s="106"/>
      <c r="E120" s="67"/>
      <c r="F120" s="184"/>
      <c r="G120" s="50"/>
      <c r="H120" s="123"/>
      <c r="I120" s="123"/>
      <c r="J120" s="767"/>
      <c r="K120" s="47"/>
      <c r="L120" s="38" t="str">
        <f t="shared" si="26"/>
        <v/>
      </c>
      <c r="M120" s="38" t="str">
        <f t="shared" si="27"/>
        <v/>
      </c>
      <c r="N120" s="532" t="str">
        <f t="shared" si="28"/>
        <v/>
      </c>
      <c r="O120" s="530" t="str">
        <f t="shared" si="18"/>
        <v/>
      </c>
      <c r="P120" s="40" t="str">
        <f t="shared" si="29"/>
        <v/>
      </c>
      <c r="Q120" s="76" t="str">
        <f t="shared" si="19"/>
        <v/>
      </c>
      <c r="R120" s="45" t="str">
        <f t="shared" si="20"/>
        <v/>
      </c>
      <c r="S120" s="40" t="str">
        <f t="shared" si="30"/>
        <v/>
      </c>
      <c r="T120" s="76" t="str">
        <f t="shared" si="21"/>
        <v/>
      </c>
      <c r="U120" s="45" t="str">
        <f t="shared" si="22"/>
        <v/>
      </c>
      <c r="V120" s="40" t="str">
        <f t="shared" si="31"/>
        <v/>
      </c>
      <c r="W120" s="140" t="str">
        <f t="shared" si="23"/>
        <v/>
      </c>
      <c r="X120" s="44" t="str">
        <f t="shared" si="32"/>
        <v/>
      </c>
      <c r="Y120" s="44" t="str">
        <f t="shared" si="33"/>
        <v/>
      </c>
      <c r="Z120" s="44" t="str">
        <f t="shared" si="34"/>
        <v/>
      </c>
      <c r="AA120" s="80" t="str">
        <f t="shared" si="35"/>
        <v/>
      </c>
      <c r="AB120" s="7" t="str">
        <f t="shared" si="24"/>
        <v>Empty</v>
      </c>
      <c r="AC120" s="7" t="str">
        <f t="shared" si="25"/>
        <v>empty</v>
      </c>
      <c r="AG120" s="7"/>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2:256" s="5" customFormat="1" ht="17.25" customHeight="1" x14ac:dyDescent="0.25">
      <c r="B121" s="141">
        <v>99</v>
      </c>
      <c r="C121" s="67"/>
      <c r="D121" s="106"/>
      <c r="E121" s="67"/>
      <c r="F121" s="184"/>
      <c r="G121" s="50"/>
      <c r="H121" s="123"/>
      <c r="I121" s="123"/>
      <c r="J121" s="767"/>
      <c r="K121" s="47"/>
      <c r="L121" s="38" t="str">
        <f t="shared" si="26"/>
        <v/>
      </c>
      <c r="M121" s="38" t="str">
        <f t="shared" si="27"/>
        <v/>
      </c>
      <c r="N121" s="532" t="str">
        <f t="shared" si="28"/>
        <v/>
      </c>
      <c r="O121" s="530" t="str">
        <f t="shared" si="18"/>
        <v/>
      </c>
      <c r="P121" s="40" t="str">
        <f t="shared" si="29"/>
        <v/>
      </c>
      <c r="Q121" s="76" t="str">
        <f t="shared" si="19"/>
        <v/>
      </c>
      <c r="R121" s="45" t="str">
        <f t="shared" si="20"/>
        <v/>
      </c>
      <c r="S121" s="40" t="str">
        <f t="shared" si="30"/>
        <v/>
      </c>
      <c r="T121" s="76" t="str">
        <f t="shared" si="21"/>
        <v/>
      </c>
      <c r="U121" s="45" t="str">
        <f t="shared" si="22"/>
        <v/>
      </c>
      <c r="V121" s="40" t="str">
        <f t="shared" si="31"/>
        <v/>
      </c>
      <c r="W121" s="140" t="str">
        <f t="shared" si="23"/>
        <v/>
      </c>
      <c r="X121" s="44" t="str">
        <f t="shared" si="32"/>
        <v/>
      </c>
      <c r="Y121" s="44" t="str">
        <f t="shared" si="33"/>
        <v/>
      </c>
      <c r="Z121" s="44" t="str">
        <f t="shared" si="34"/>
        <v/>
      </c>
      <c r="AA121" s="80" t="str">
        <f t="shared" si="35"/>
        <v/>
      </c>
      <c r="AB121" s="7" t="str">
        <f t="shared" si="24"/>
        <v>Empty</v>
      </c>
      <c r="AC121" s="7" t="str">
        <f t="shared" si="25"/>
        <v>empty</v>
      </c>
      <c r="AG121" s="7"/>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2:256" s="5" customFormat="1" ht="17.25" customHeight="1" x14ac:dyDescent="0.25">
      <c r="B122" s="141">
        <v>100</v>
      </c>
      <c r="C122" s="67"/>
      <c r="D122" s="106"/>
      <c r="E122" s="67"/>
      <c r="F122" s="184"/>
      <c r="G122" s="50"/>
      <c r="H122" s="123"/>
      <c r="I122" s="123"/>
      <c r="J122" s="767"/>
      <c r="K122" s="47"/>
      <c r="L122" s="38" t="str">
        <f t="shared" si="26"/>
        <v/>
      </c>
      <c r="M122" s="38" t="str">
        <f t="shared" si="27"/>
        <v/>
      </c>
      <c r="N122" s="532" t="str">
        <f t="shared" si="28"/>
        <v/>
      </c>
      <c r="O122" s="530" t="str">
        <f t="shared" si="18"/>
        <v/>
      </c>
      <c r="P122" s="40" t="str">
        <f t="shared" si="29"/>
        <v/>
      </c>
      <c r="Q122" s="76" t="str">
        <f t="shared" si="19"/>
        <v/>
      </c>
      <c r="R122" s="45" t="str">
        <f t="shared" si="20"/>
        <v/>
      </c>
      <c r="S122" s="40" t="str">
        <f t="shared" si="30"/>
        <v/>
      </c>
      <c r="T122" s="76" t="str">
        <f t="shared" si="21"/>
        <v/>
      </c>
      <c r="U122" s="45" t="str">
        <f t="shared" si="22"/>
        <v/>
      </c>
      <c r="V122" s="40" t="str">
        <f t="shared" si="31"/>
        <v/>
      </c>
      <c r="W122" s="140" t="str">
        <f t="shared" si="23"/>
        <v/>
      </c>
      <c r="X122" s="44" t="str">
        <f t="shared" si="32"/>
        <v/>
      </c>
      <c r="Y122" s="44" t="str">
        <f t="shared" si="33"/>
        <v/>
      </c>
      <c r="Z122" s="44" t="str">
        <f t="shared" si="34"/>
        <v/>
      </c>
      <c r="AA122" s="80" t="str">
        <f t="shared" si="35"/>
        <v/>
      </c>
      <c r="AB122" s="7" t="str">
        <f t="shared" si="24"/>
        <v>Empty</v>
      </c>
      <c r="AC122" s="7" t="str">
        <f t="shared" si="25"/>
        <v>empty</v>
      </c>
      <c r="AG122" s="7"/>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2:256" s="5" customFormat="1" ht="17.25" customHeight="1" x14ac:dyDescent="0.25">
      <c r="B123" s="141">
        <v>101</v>
      </c>
      <c r="C123" s="67"/>
      <c r="D123" s="106"/>
      <c r="E123" s="67"/>
      <c r="F123" s="184"/>
      <c r="G123" s="50"/>
      <c r="H123" s="123"/>
      <c r="I123" s="123"/>
      <c r="J123" s="767"/>
      <c r="K123" s="47"/>
      <c r="L123" s="38" t="str">
        <f t="shared" si="26"/>
        <v/>
      </c>
      <c r="M123" s="38" t="str">
        <f t="shared" si="27"/>
        <v/>
      </c>
      <c r="N123" s="532" t="str">
        <f t="shared" si="28"/>
        <v/>
      </c>
      <c r="O123" s="530" t="str">
        <f t="shared" si="18"/>
        <v/>
      </c>
      <c r="P123" s="40" t="str">
        <f t="shared" si="29"/>
        <v/>
      </c>
      <c r="Q123" s="76" t="str">
        <f t="shared" si="19"/>
        <v/>
      </c>
      <c r="R123" s="45" t="str">
        <f t="shared" si="20"/>
        <v/>
      </c>
      <c r="S123" s="40" t="str">
        <f t="shared" si="30"/>
        <v/>
      </c>
      <c r="T123" s="76" t="str">
        <f t="shared" si="21"/>
        <v/>
      </c>
      <c r="U123" s="45" t="str">
        <f t="shared" si="22"/>
        <v/>
      </c>
      <c r="V123" s="40" t="str">
        <f t="shared" si="31"/>
        <v/>
      </c>
      <c r="W123" s="140" t="str">
        <f t="shared" si="23"/>
        <v/>
      </c>
      <c r="X123" s="44" t="str">
        <f t="shared" si="32"/>
        <v/>
      </c>
      <c r="Y123" s="44" t="str">
        <f t="shared" si="33"/>
        <v/>
      </c>
      <c r="Z123" s="44" t="str">
        <f t="shared" si="34"/>
        <v/>
      </c>
      <c r="AA123" s="80" t="str">
        <f t="shared" si="35"/>
        <v/>
      </c>
      <c r="AB123" s="7" t="str">
        <f t="shared" si="24"/>
        <v>Empty</v>
      </c>
      <c r="AC123" s="7" t="str">
        <f t="shared" si="25"/>
        <v>empty</v>
      </c>
      <c r="AG123" s="7"/>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2:256" s="5" customFormat="1" ht="17.25" customHeight="1" x14ac:dyDescent="0.25">
      <c r="B124" s="141">
        <v>102</v>
      </c>
      <c r="C124" s="67"/>
      <c r="D124" s="106"/>
      <c r="E124" s="67"/>
      <c r="F124" s="184"/>
      <c r="G124" s="50"/>
      <c r="H124" s="123"/>
      <c r="I124" s="123"/>
      <c r="J124" s="767"/>
      <c r="K124" s="47"/>
      <c r="L124" s="38" t="str">
        <f t="shared" si="26"/>
        <v/>
      </c>
      <c r="M124" s="38" t="str">
        <f t="shared" si="27"/>
        <v/>
      </c>
      <c r="N124" s="532" t="str">
        <f t="shared" si="28"/>
        <v/>
      </c>
      <c r="O124" s="530" t="str">
        <f t="shared" si="18"/>
        <v/>
      </c>
      <c r="P124" s="40" t="str">
        <f t="shared" si="29"/>
        <v/>
      </c>
      <c r="Q124" s="76" t="str">
        <f t="shared" si="19"/>
        <v/>
      </c>
      <c r="R124" s="45" t="str">
        <f t="shared" si="20"/>
        <v/>
      </c>
      <c r="S124" s="40" t="str">
        <f t="shared" si="30"/>
        <v/>
      </c>
      <c r="T124" s="76" t="str">
        <f t="shared" si="21"/>
        <v/>
      </c>
      <c r="U124" s="45" t="str">
        <f t="shared" si="22"/>
        <v/>
      </c>
      <c r="V124" s="40" t="str">
        <f t="shared" si="31"/>
        <v/>
      </c>
      <c r="W124" s="140" t="str">
        <f t="shared" si="23"/>
        <v/>
      </c>
      <c r="X124" s="44" t="str">
        <f t="shared" si="32"/>
        <v/>
      </c>
      <c r="Y124" s="44" t="str">
        <f t="shared" si="33"/>
        <v/>
      </c>
      <c r="Z124" s="44" t="str">
        <f t="shared" si="34"/>
        <v/>
      </c>
      <c r="AA124" s="80" t="str">
        <f t="shared" si="35"/>
        <v/>
      </c>
      <c r="AB124" s="7" t="str">
        <f t="shared" si="24"/>
        <v>Empty</v>
      </c>
      <c r="AC124" s="7" t="str">
        <f t="shared" si="25"/>
        <v>empty</v>
      </c>
      <c r="AG124" s="7"/>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2:256" s="5" customFormat="1" ht="17.25" customHeight="1" x14ac:dyDescent="0.25">
      <c r="B125" s="141">
        <v>103</v>
      </c>
      <c r="C125" s="67"/>
      <c r="D125" s="106"/>
      <c r="E125" s="67"/>
      <c r="F125" s="184"/>
      <c r="G125" s="50"/>
      <c r="H125" s="123"/>
      <c r="I125" s="123"/>
      <c r="J125" s="767"/>
      <c r="K125" s="47"/>
      <c r="L125" s="38" t="str">
        <f t="shared" si="26"/>
        <v/>
      </c>
      <c r="M125" s="38" t="str">
        <f t="shared" si="27"/>
        <v/>
      </c>
      <c r="N125" s="532" t="str">
        <f t="shared" si="28"/>
        <v/>
      </c>
      <c r="O125" s="530" t="str">
        <f t="shared" si="18"/>
        <v/>
      </c>
      <c r="P125" s="40" t="str">
        <f t="shared" si="29"/>
        <v/>
      </c>
      <c r="Q125" s="76" t="str">
        <f t="shared" si="19"/>
        <v/>
      </c>
      <c r="R125" s="45" t="str">
        <f t="shared" si="20"/>
        <v/>
      </c>
      <c r="S125" s="40" t="str">
        <f t="shared" si="30"/>
        <v/>
      </c>
      <c r="T125" s="76" t="str">
        <f t="shared" si="21"/>
        <v/>
      </c>
      <c r="U125" s="45" t="str">
        <f t="shared" si="22"/>
        <v/>
      </c>
      <c r="V125" s="40" t="str">
        <f t="shared" si="31"/>
        <v/>
      </c>
      <c r="W125" s="140" t="str">
        <f t="shared" si="23"/>
        <v/>
      </c>
      <c r="X125" s="44" t="str">
        <f t="shared" si="32"/>
        <v/>
      </c>
      <c r="Y125" s="44" t="str">
        <f t="shared" si="33"/>
        <v/>
      </c>
      <c r="Z125" s="44" t="str">
        <f t="shared" si="34"/>
        <v/>
      </c>
      <c r="AA125" s="80" t="str">
        <f t="shared" si="35"/>
        <v/>
      </c>
      <c r="AB125" s="7" t="str">
        <f t="shared" si="24"/>
        <v>Empty</v>
      </c>
      <c r="AC125" s="7" t="str">
        <f t="shared" si="25"/>
        <v>empty</v>
      </c>
      <c r="AG125" s="7"/>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2:256" s="5" customFormat="1" ht="17.25" customHeight="1" x14ac:dyDescent="0.25">
      <c r="B126" s="141">
        <v>104</v>
      </c>
      <c r="C126" s="67"/>
      <c r="D126" s="106"/>
      <c r="E126" s="67"/>
      <c r="F126" s="184"/>
      <c r="G126" s="50"/>
      <c r="H126" s="123"/>
      <c r="I126" s="123"/>
      <c r="J126" s="767"/>
      <c r="K126" s="47"/>
      <c r="L126" s="38" t="str">
        <f t="shared" si="26"/>
        <v/>
      </c>
      <c r="M126" s="38" t="str">
        <f t="shared" si="27"/>
        <v/>
      </c>
      <c r="N126" s="532" t="str">
        <f t="shared" si="28"/>
        <v/>
      </c>
      <c r="O126" s="530" t="str">
        <f t="shared" si="18"/>
        <v/>
      </c>
      <c r="P126" s="40" t="str">
        <f t="shared" si="29"/>
        <v/>
      </c>
      <c r="Q126" s="76" t="str">
        <f t="shared" si="19"/>
        <v/>
      </c>
      <c r="R126" s="45" t="str">
        <f t="shared" si="20"/>
        <v/>
      </c>
      <c r="S126" s="40" t="str">
        <f t="shared" si="30"/>
        <v/>
      </c>
      <c r="T126" s="76" t="str">
        <f t="shared" si="21"/>
        <v/>
      </c>
      <c r="U126" s="45" t="str">
        <f t="shared" si="22"/>
        <v/>
      </c>
      <c r="V126" s="40" t="str">
        <f t="shared" si="31"/>
        <v/>
      </c>
      <c r="W126" s="140" t="str">
        <f t="shared" si="23"/>
        <v/>
      </c>
      <c r="X126" s="44" t="str">
        <f t="shared" si="32"/>
        <v/>
      </c>
      <c r="Y126" s="44" t="str">
        <f t="shared" si="33"/>
        <v/>
      </c>
      <c r="Z126" s="44" t="str">
        <f t="shared" si="34"/>
        <v/>
      </c>
      <c r="AA126" s="80" t="str">
        <f t="shared" si="35"/>
        <v/>
      </c>
      <c r="AB126" s="7" t="str">
        <f t="shared" si="24"/>
        <v>Empty</v>
      </c>
      <c r="AC126" s="7" t="str">
        <f t="shared" si="25"/>
        <v>empty</v>
      </c>
      <c r="AG126" s="7"/>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2:256" s="5" customFormat="1" ht="17.25" customHeight="1" x14ac:dyDescent="0.25">
      <c r="B127" s="141">
        <v>105</v>
      </c>
      <c r="C127" s="67"/>
      <c r="D127" s="106"/>
      <c r="E127" s="67"/>
      <c r="F127" s="184"/>
      <c r="G127" s="50"/>
      <c r="H127" s="123"/>
      <c r="I127" s="123"/>
      <c r="J127" s="767"/>
      <c r="K127" s="47"/>
      <c r="L127" s="38" t="str">
        <f t="shared" si="26"/>
        <v/>
      </c>
      <c r="M127" s="38" t="str">
        <f t="shared" si="27"/>
        <v/>
      </c>
      <c r="N127" s="532" t="str">
        <f t="shared" si="28"/>
        <v/>
      </c>
      <c r="O127" s="530" t="str">
        <f t="shared" si="18"/>
        <v/>
      </c>
      <c r="P127" s="40" t="str">
        <f t="shared" si="29"/>
        <v/>
      </c>
      <c r="Q127" s="76" t="str">
        <f t="shared" si="19"/>
        <v/>
      </c>
      <c r="R127" s="45" t="str">
        <f t="shared" si="20"/>
        <v/>
      </c>
      <c r="S127" s="40" t="str">
        <f t="shared" si="30"/>
        <v/>
      </c>
      <c r="T127" s="76" t="str">
        <f t="shared" si="21"/>
        <v/>
      </c>
      <c r="U127" s="45" t="str">
        <f t="shared" si="22"/>
        <v/>
      </c>
      <c r="V127" s="40" t="str">
        <f t="shared" si="31"/>
        <v/>
      </c>
      <c r="W127" s="140" t="str">
        <f t="shared" si="23"/>
        <v/>
      </c>
      <c r="X127" s="44" t="str">
        <f t="shared" si="32"/>
        <v/>
      </c>
      <c r="Y127" s="44" t="str">
        <f t="shared" si="33"/>
        <v/>
      </c>
      <c r="Z127" s="44" t="str">
        <f t="shared" si="34"/>
        <v/>
      </c>
      <c r="AA127" s="80" t="str">
        <f t="shared" si="35"/>
        <v/>
      </c>
      <c r="AB127" s="7" t="str">
        <f t="shared" si="24"/>
        <v>Empty</v>
      </c>
      <c r="AC127" s="7" t="str">
        <f t="shared" si="25"/>
        <v>empty</v>
      </c>
      <c r="AG127" s="7"/>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2:256" s="5" customFormat="1" ht="17.25" customHeight="1" x14ac:dyDescent="0.25">
      <c r="B128" s="141">
        <v>106</v>
      </c>
      <c r="C128" s="67"/>
      <c r="D128" s="106"/>
      <c r="E128" s="67"/>
      <c r="F128" s="184"/>
      <c r="G128" s="50"/>
      <c r="H128" s="123"/>
      <c r="I128" s="123"/>
      <c r="J128" s="767"/>
      <c r="K128" s="47"/>
      <c r="L128" s="38" t="str">
        <f t="shared" si="26"/>
        <v/>
      </c>
      <c r="M128" s="38" t="str">
        <f t="shared" si="27"/>
        <v/>
      </c>
      <c r="N128" s="532" t="str">
        <f t="shared" si="28"/>
        <v/>
      </c>
      <c r="O128" s="530" t="str">
        <f t="shared" si="18"/>
        <v/>
      </c>
      <c r="P128" s="40" t="str">
        <f t="shared" si="29"/>
        <v/>
      </c>
      <c r="Q128" s="76" t="str">
        <f t="shared" si="19"/>
        <v/>
      </c>
      <c r="R128" s="45" t="str">
        <f t="shared" si="20"/>
        <v/>
      </c>
      <c r="S128" s="40" t="str">
        <f t="shared" si="30"/>
        <v/>
      </c>
      <c r="T128" s="76" t="str">
        <f t="shared" si="21"/>
        <v/>
      </c>
      <c r="U128" s="45" t="str">
        <f t="shared" si="22"/>
        <v/>
      </c>
      <c r="V128" s="40" t="str">
        <f t="shared" si="31"/>
        <v/>
      </c>
      <c r="W128" s="140" t="str">
        <f t="shared" si="23"/>
        <v/>
      </c>
      <c r="X128" s="44" t="str">
        <f t="shared" si="32"/>
        <v/>
      </c>
      <c r="Y128" s="44" t="str">
        <f t="shared" si="33"/>
        <v/>
      </c>
      <c r="Z128" s="44" t="str">
        <f t="shared" si="34"/>
        <v/>
      </c>
      <c r="AA128" s="80" t="str">
        <f t="shared" si="35"/>
        <v/>
      </c>
      <c r="AB128" s="7" t="str">
        <f t="shared" si="24"/>
        <v>Empty</v>
      </c>
      <c r="AC128" s="7" t="str">
        <f t="shared" si="25"/>
        <v>empty</v>
      </c>
      <c r="AG128" s="7"/>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2:256" s="5" customFormat="1" ht="17.25" customHeight="1" x14ac:dyDescent="0.25">
      <c r="B129" s="141">
        <v>107</v>
      </c>
      <c r="C129" s="67"/>
      <c r="D129" s="106"/>
      <c r="E129" s="67"/>
      <c r="F129" s="184"/>
      <c r="G129" s="50"/>
      <c r="H129" s="123"/>
      <c r="I129" s="123"/>
      <c r="J129" s="767"/>
      <c r="K129" s="47"/>
      <c r="L129" s="38" t="str">
        <f t="shared" si="26"/>
        <v/>
      </c>
      <c r="M129" s="38" t="str">
        <f t="shared" si="27"/>
        <v/>
      </c>
      <c r="N129" s="532" t="str">
        <f t="shared" si="28"/>
        <v/>
      </c>
      <c r="O129" s="530" t="str">
        <f t="shared" si="18"/>
        <v/>
      </c>
      <c r="P129" s="40" t="str">
        <f t="shared" si="29"/>
        <v/>
      </c>
      <c r="Q129" s="76" t="str">
        <f t="shared" si="19"/>
        <v/>
      </c>
      <c r="R129" s="45" t="str">
        <f t="shared" si="20"/>
        <v/>
      </c>
      <c r="S129" s="40" t="str">
        <f t="shared" si="30"/>
        <v/>
      </c>
      <c r="T129" s="76" t="str">
        <f t="shared" si="21"/>
        <v/>
      </c>
      <c r="U129" s="45" t="str">
        <f t="shared" si="22"/>
        <v/>
      </c>
      <c r="V129" s="40" t="str">
        <f t="shared" si="31"/>
        <v/>
      </c>
      <c r="W129" s="140" t="str">
        <f t="shared" si="23"/>
        <v/>
      </c>
      <c r="X129" s="44" t="str">
        <f t="shared" si="32"/>
        <v/>
      </c>
      <c r="Y129" s="44" t="str">
        <f t="shared" si="33"/>
        <v/>
      </c>
      <c r="Z129" s="44" t="str">
        <f t="shared" si="34"/>
        <v/>
      </c>
      <c r="AA129" s="80" t="str">
        <f t="shared" si="35"/>
        <v/>
      </c>
      <c r="AB129" s="7" t="str">
        <f t="shared" si="24"/>
        <v>Empty</v>
      </c>
      <c r="AC129" s="7" t="str">
        <f t="shared" si="25"/>
        <v>empty</v>
      </c>
      <c r="AG129" s="7"/>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2:256" s="5" customFormat="1" ht="17.25" customHeight="1" x14ac:dyDescent="0.25">
      <c r="B130" s="141">
        <v>108</v>
      </c>
      <c r="C130" s="67"/>
      <c r="D130" s="106"/>
      <c r="E130" s="67"/>
      <c r="F130" s="184"/>
      <c r="G130" s="50"/>
      <c r="H130" s="123"/>
      <c r="I130" s="123"/>
      <c r="J130" s="767"/>
      <c r="K130" s="47"/>
      <c r="L130" s="38" t="str">
        <f t="shared" si="26"/>
        <v/>
      </c>
      <c r="M130" s="38" t="str">
        <f t="shared" si="27"/>
        <v/>
      </c>
      <c r="N130" s="532" t="str">
        <f t="shared" si="28"/>
        <v/>
      </c>
      <c r="O130" s="530" t="str">
        <f t="shared" si="18"/>
        <v/>
      </c>
      <c r="P130" s="40" t="str">
        <f t="shared" si="29"/>
        <v/>
      </c>
      <c r="Q130" s="76" t="str">
        <f t="shared" si="19"/>
        <v/>
      </c>
      <c r="R130" s="45" t="str">
        <f t="shared" si="20"/>
        <v/>
      </c>
      <c r="S130" s="40" t="str">
        <f t="shared" si="30"/>
        <v/>
      </c>
      <c r="T130" s="76" t="str">
        <f t="shared" si="21"/>
        <v/>
      </c>
      <c r="U130" s="45" t="str">
        <f t="shared" si="22"/>
        <v/>
      </c>
      <c r="V130" s="40" t="str">
        <f t="shared" si="31"/>
        <v/>
      </c>
      <c r="W130" s="140" t="str">
        <f t="shared" si="23"/>
        <v/>
      </c>
      <c r="X130" s="44" t="str">
        <f t="shared" si="32"/>
        <v/>
      </c>
      <c r="Y130" s="44" t="str">
        <f t="shared" si="33"/>
        <v/>
      </c>
      <c r="Z130" s="44" t="str">
        <f t="shared" si="34"/>
        <v/>
      </c>
      <c r="AA130" s="80" t="str">
        <f t="shared" si="35"/>
        <v/>
      </c>
      <c r="AB130" s="7" t="str">
        <f t="shared" si="24"/>
        <v>Empty</v>
      </c>
      <c r="AC130" s="7" t="str">
        <f t="shared" si="25"/>
        <v>empty</v>
      </c>
      <c r="AG130" s="7"/>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2:256" s="5" customFormat="1" ht="17.25" customHeight="1" x14ac:dyDescent="0.25">
      <c r="B131" s="141">
        <v>109</v>
      </c>
      <c r="C131" s="67"/>
      <c r="D131" s="106"/>
      <c r="E131" s="67"/>
      <c r="F131" s="184"/>
      <c r="G131" s="50"/>
      <c r="H131" s="123"/>
      <c r="I131" s="123"/>
      <c r="J131" s="767"/>
      <c r="K131" s="47"/>
      <c r="L131" s="38" t="str">
        <f t="shared" si="26"/>
        <v/>
      </c>
      <c r="M131" s="38" t="str">
        <f t="shared" si="27"/>
        <v/>
      </c>
      <c r="N131" s="532" t="str">
        <f t="shared" si="28"/>
        <v/>
      </c>
      <c r="O131" s="530" t="str">
        <f t="shared" si="18"/>
        <v/>
      </c>
      <c r="P131" s="40" t="str">
        <f t="shared" si="29"/>
        <v/>
      </c>
      <c r="Q131" s="76" t="str">
        <f t="shared" si="19"/>
        <v/>
      </c>
      <c r="R131" s="45" t="str">
        <f t="shared" si="20"/>
        <v/>
      </c>
      <c r="S131" s="40" t="str">
        <f t="shared" si="30"/>
        <v/>
      </c>
      <c r="T131" s="76" t="str">
        <f t="shared" si="21"/>
        <v/>
      </c>
      <c r="U131" s="45" t="str">
        <f t="shared" si="22"/>
        <v/>
      </c>
      <c r="V131" s="40" t="str">
        <f t="shared" si="31"/>
        <v/>
      </c>
      <c r="W131" s="140" t="str">
        <f t="shared" si="23"/>
        <v/>
      </c>
      <c r="X131" s="44" t="str">
        <f t="shared" si="32"/>
        <v/>
      </c>
      <c r="Y131" s="44" t="str">
        <f t="shared" si="33"/>
        <v/>
      </c>
      <c r="Z131" s="44" t="str">
        <f t="shared" si="34"/>
        <v/>
      </c>
      <c r="AA131" s="80" t="str">
        <f t="shared" si="35"/>
        <v/>
      </c>
      <c r="AB131" s="7" t="str">
        <f t="shared" si="24"/>
        <v>Empty</v>
      </c>
      <c r="AC131" s="7" t="str">
        <f t="shared" si="25"/>
        <v>empty</v>
      </c>
      <c r="AG131" s="7"/>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2:256" s="5" customFormat="1" ht="17.25" customHeight="1" x14ac:dyDescent="0.25">
      <c r="B132" s="141">
        <v>110</v>
      </c>
      <c r="C132" s="67"/>
      <c r="D132" s="106"/>
      <c r="E132" s="67"/>
      <c r="F132" s="184"/>
      <c r="G132" s="50"/>
      <c r="H132" s="123"/>
      <c r="I132" s="123"/>
      <c r="J132" s="767"/>
      <c r="K132" s="47"/>
      <c r="L132" s="38" t="str">
        <f t="shared" si="26"/>
        <v/>
      </c>
      <c r="M132" s="38" t="str">
        <f t="shared" si="27"/>
        <v/>
      </c>
      <c r="N132" s="532" t="str">
        <f t="shared" si="28"/>
        <v/>
      </c>
      <c r="O132" s="530" t="str">
        <f t="shared" si="18"/>
        <v/>
      </c>
      <c r="P132" s="40" t="str">
        <f t="shared" si="29"/>
        <v/>
      </c>
      <c r="Q132" s="76" t="str">
        <f t="shared" si="19"/>
        <v/>
      </c>
      <c r="R132" s="45" t="str">
        <f t="shared" si="20"/>
        <v/>
      </c>
      <c r="S132" s="40" t="str">
        <f t="shared" si="30"/>
        <v/>
      </c>
      <c r="T132" s="76" t="str">
        <f t="shared" si="21"/>
        <v/>
      </c>
      <c r="U132" s="45" t="str">
        <f t="shared" si="22"/>
        <v/>
      </c>
      <c r="V132" s="40" t="str">
        <f t="shared" si="31"/>
        <v/>
      </c>
      <c r="W132" s="140" t="str">
        <f t="shared" si="23"/>
        <v/>
      </c>
      <c r="X132" s="44" t="str">
        <f t="shared" si="32"/>
        <v/>
      </c>
      <c r="Y132" s="44" t="str">
        <f t="shared" si="33"/>
        <v/>
      </c>
      <c r="Z132" s="44" t="str">
        <f t="shared" si="34"/>
        <v/>
      </c>
      <c r="AA132" s="80" t="str">
        <f t="shared" si="35"/>
        <v/>
      </c>
      <c r="AB132" s="7" t="str">
        <f t="shared" si="24"/>
        <v>Empty</v>
      </c>
      <c r="AC132" s="7" t="str">
        <f t="shared" si="25"/>
        <v>empty</v>
      </c>
      <c r="AG132" s="7"/>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2:256" s="5" customFormat="1" ht="17.25" customHeight="1" x14ac:dyDescent="0.25">
      <c r="B133" s="141">
        <v>111</v>
      </c>
      <c r="C133" s="67"/>
      <c r="D133" s="106"/>
      <c r="E133" s="67"/>
      <c r="F133" s="184"/>
      <c r="G133" s="50"/>
      <c r="H133" s="123"/>
      <c r="I133" s="123"/>
      <c r="J133" s="767"/>
      <c r="K133" s="47"/>
      <c r="L133" s="38" t="str">
        <f t="shared" si="26"/>
        <v/>
      </c>
      <c r="M133" s="38" t="str">
        <f t="shared" si="27"/>
        <v/>
      </c>
      <c r="N133" s="532" t="str">
        <f t="shared" si="28"/>
        <v/>
      </c>
      <c r="O133" s="530" t="str">
        <f t="shared" si="18"/>
        <v/>
      </c>
      <c r="P133" s="40" t="str">
        <f t="shared" si="29"/>
        <v/>
      </c>
      <c r="Q133" s="76" t="str">
        <f t="shared" si="19"/>
        <v/>
      </c>
      <c r="R133" s="45" t="str">
        <f t="shared" si="20"/>
        <v/>
      </c>
      <c r="S133" s="40" t="str">
        <f t="shared" si="30"/>
        <v/>
      </c>
      <c r="T133" s="76" t="str">
        <f t="shared" si="21"/>
        <v/>
      </c>
      <c r="U133" s="45" t="str">
        <f t="shared" si="22"/>
        <v/>
      </c>
      <c r="V133" s="40" t="str">
        <f t="shared" si="31"/>
        <v/>
      </c>
      <c r="W133" s="140" t="str">
        <f t="shared" si="23"/>
        <v/>
      </c>
      <c r="X133" s="44" t="str">
        <f t="shared" si="32"/>
        <v/>
      </c>
      <c r="Y133" s="44" t="str">
        <f t="shared" si="33"/>
        <v/>
      </c>
      <c r="Z133" s="44" t="str">
        <f t="shared" si="34"/>
        <v/>
      </c>
      <c r="AA133" s="80" t="str">
        <f t="shared" si="35"/>
        <v/>
      </c>
      <c r="AB133" s="7" t="str">
        <f t="shared" si="24"/>
        <v>Empty</v>
      </c>
      <c r="AC133" s="7" t="str">
        <f t="shared" si="25"/>
        <v>empty</v>
      </c>
      <c r="AG133" s="7"/>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2:256" s="5" customFormat="1" ht="17.25" customHeight="1" x14ac:dyDescent="0.25">
      <c r="B134" s="141">
        <v>112</v>
      </c>
      <c r="C134" s="67"/>
      <c r="D134" s="106"/>
      <c r="E134" s="67"/>
      <c r="F134" s="184"/>
      <c r="G134" s="50"/>
      <c r="H134" s="123"/>
      <c r="I134" s="123"/>
      <c r="J134" s="767"/>
      <c r="K134" s="47"/>
      <c r="L134" s="38" t="str">
        <f t="shared" si="26"/>
        <v/>
      </c>
      <c r="M134" s="38" t="str">
        <f t="shared" si="27"/>
        <v/>
      </c>
      <c r="N134" s="532" t="str">
        <f t="shared" si="28"/>
        <v/>
      </c>
      <c r="O134" s="530" t="str">
        <f t="shared" si="18"/>
        <v/>
      </c>
      <c r="P134" s="40" t="str">
        <f t="shared" si="29"/>
        <v/>
      </c>
      <c r="Q134" s="76" t="str">
        <f t="shared" si="19"/>
        <v/>
      </c>
      <c r="R134" s="45" t="str">
        <f t="shared" si="20"/>
        <v/>
      </c>
      <c r="S134" s="40" t="str">
        <f t="shared" si="30"/>
        <v/>
      </c>
      <c r="T134" s="76" t="str">
        <f t="shared" si="21"/>
        <v/>
      </c>
      <c r="U134" s="45" t="str">
        <f t="shared" si="22"/>
        <v/>
      </c>
      <c r="V134" s="40" t="str">
        <f t="shared" si="31"/>
        <v/>
      </c>
      <c r="W134" s="140" t="str">
        <f t="shared" si="23"/>
        <v/>
      </c>
      <c r="X134" s="44" t="str">
        <f t="shared" si="32"/>
        <v/>
      </c>
      <c r="Y134" s="44" t="str">
        <f t="shared" si="33"/>
        <v/>
      </c>
      <c r="Z134" s="44" t="str">
        <f t="shared" si="34"/>
        <v/>
      </c>
      <c r="AA134" s="80" t="str">
        <f t="shared" si="35"/>
        <v/>
      </c>
      <c r="AB134" s="7" t="str">
        <f t="shared" si="24"/>
        <v>Empty</v>
      </c>
      <c r="AC134" s="7" t="str">
        <f t="shared" si="25"/>
        <v>empty</v>
      </c>
      <c r="AG134" s="7"/>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2:256" s="5" customFormat="1" ht="17.25" customHeight="1" x14ac:dyDescent="0.25">
      <c r="B135" s="141">
        <v>113</v>
      </c>
      <c r="C135" s="67"/>
      <c r="D135" s="106"/>
      <c r="E135" s="67"/>
      <c r="F135" s="184"/>
      <c r="G135" s="50"/>
      <c r="H135" s="123"/>
      <c r="I135" s="123"/>
      <c r="J135" s="767"/>
      <c r="K135" s="47"/>
      <c r="L135" s="38" t="str">
        <f t="shared" si="26"/>
        <v/>
      </c>
      <c r="M135" s="38" t="str">
        <f t="shared" si="27"/>
        <v/>
      </c>
      <c r="N135" s="532" t="str">
        <f t="shared" si="28"/>
        <v/>
      </c>
      <c r="O135" s="530" t="str">
        <f t="shared" si="18"/>
        <v/>
      </c>
      <c r="P135" s="40" t="str">
        <f t="shared" si="29"/>
        <v/>
      </c>
      <c r="Q135" s="76" t="str">
        <f t="shared" si="19"/>
        <v/>
      </c>
      <c r="R135" s="45" t="str">
        <f t="shared" si="20"/>
        <v/>
      </c>
      <c r="S135" s="40" t="str">
        <f t="shared" si="30"/>
        <v/>
      </c>
      <c r="T135" s="76" t="str">
        <f t="shared" si="21"/>
        <v/>
      </c>
      <c r="U135" s="45" t="str">
        <f t="shared" si="22"/>
        <v/>
      </c>
      <c r="V135" s="40" t="str">
        <f t="shared" si="31"/>
        <v/>
      </c>
      <c r="W135" s="140" t="str">
        <f t="shared" si="23"/>
        <v/>
      </c>
      <c r="X135" s="44" t="str">
        <f t="shared" si="32"/>
        <v/>
      </c>
      <c r="Y135" s="44" t="str">
        <f t="shared" si="33"/>
        <v/>
      </c>
      <c r="Z135" s="44" t="str">
        <f t="shared" si="34"/>
        <v/>
      </c>
      <c r="AA135" s="80" t="str">
        <f t="shared" si="35"/>
        <v/>
      </c>
      <c r="AB135" s="7" t="str">
        <f t="shared" si="24"/>
        <v>Empty</v>
      </c>
      <c r="AC135" s="7" t="str">
        <f t="shared" si="25"/>
        <v>empty</v>
      </c>
      <c r="AG135" s="7"/>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row>
    <row r="136" spans="2:256" s="5" customFormat="1" ht="17.25" customHeight="1" x14ac:dyDescent="0.25">
      <c r="B136" s="141">
        <v>114</v>
      </c>
      <c r="C136" s="67"/>
      <c r="D136" s="106"/>
      <c r="E136" s="67"/>
      <c r="F136" s="184"/>
      <c r="G136" s="50"/>
      <c r="H136" s="123"/>
      <c r="I136" s="123"/>
      <c r="J136" s="767"/>
      <c r="K136" s="47"/>
      <c r="L136" s="38" t="str">
        <f t="shared" si="26"/>
        <v/>
      </c>
      <c r="M136" s="38" t="str">
        <f t="shared" si="27"/>
        <v/>
      </c>
      <c r="N136" s="532" t="str">
        <f t="shared" si="28"/>
        <v/>
      </c>
      <c r="O136" s="530" t="str">
        <f t="shared" si="18"/>
        <v/>
      </c>
      <c r="P136" s="40" t="str">
        <f t="shared" si="29"/>
        <v/>
      </c>
      <c r="Q136" s="76" t="str">
        <f t="shared" si="19"/>
        <v/>
      </c>
      <c r="R136" s="45" t="str">
        <f t="shared" si="20"/>
        <v/>
      </c>
      <c r="S136" s="40" t="str">
        <f t="shared" si="30"/>
        <v/>
      </c>
      <c r="T136" s="76" t="str">
        <f t="shared" si="21"/>
        <v/>
      </c>
      <c r="U136" s="45" t="str">
        <f t="shared" si="22"/>
        <v/>
      </c>
      <c r="V136" s="40" t="str">
        <f t="shared" si="31"/>
        <v/>
      </c>
      <c r="W136" s="140" t="str">
        <f t="shared" si="23"/>
        <v/>
      </c>
      <c r="X136" s="44" t="str">
        <f t="shared" si="32"/>
        <v/>
      </c>
      <c r="Y136" s="44" t="str">
        <f t="shared" si="33"/>
        <v/>
      </c>
      <c r="Z136" s="44" t="str">
        <f t="shared" si="34"/>
        <v/>
      </c>
      <c r="AA136" s="80" t="str">
        <f t="shared" si="35"/>
        <v/>
      </c>
      <c r="AB136" s="7" t="str">
        <f t="shared" si="24"/>
        <v>Empty</v>
      </c>
      <c r="AC136" s="7" t="str">
        <f t="shared" si="25"/>
        <v>empty</v>
      </c>
      <c r="AG136" s="7"/>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2:256" s="5" customFormat="1" ht="17.25" customHeight="1" x14ac:dyDescent="0.25">
      <c r="B137" s="141">
        <v>115</v>
      </c>
      <c r="C137" s="67"/>
      <c r="D137" s="106"/>
      <c r="E137" s="67"/>
      <c r="F137" s="184"/>
      <c r="G137" s="50"/>
      <c r="H137" s="123"/>
      <c r="I137" s="123"/>
      <c r="J137" s="767"/>
      <c r="K137" s="47"/>
      <c r="L137" s="38" t="str">
        <f t="shared" si="26"/>
        <v/>
      </c>
      <c r="M137" s="38" t="str">
        <f t="shared" si="27"/>
        <v/>
      </c>
      <c r="N137" s="532" t="str">
        <f t="shared" si="28"/>
        <v/>
      </c>
      <c r="O137" s="530" t="str">
        <f t="shared" si="18"/>
        <v/>
      </c>
      <c r="P137" s="40" t="str">
        <f t="shared" si="29"/>
        <v/>
      </c>
      <c r="Q137" s="76" t="str">
        <f t="shared" si="19"/>
        <v/>
      </c>
      <c r="R137" s="45" t="str">
        <f t="shared" si="20"/>
        <v/>
      </c>
      <c r="S137" s="40" t="str">
        <f t="shared" si="30"/>
        <v/>
      </c>
      <c r="T137" s="76" t="str">
        <f t="shared" si="21"/>
        <v/>
      </c>
      <c r="U137" s="45" t="str">
        <f t="shared" si="22"/>
        <v/>
      </c>
      <c r="V137" s="40" t="str">
        <f t="shared" si="31"/>
        <v/>
      </c>
      <c r="W137" s="140" t="str">
        <f t="shared" si="23"/>
        <v/>
      </c>
      <c r="X137" s="44" t="str">
        <f t="shared" si="32"/>
        <v/>
      </c>
      <c r="Y137" s="44" t="str">
        <f t="shared" si="33"/>
        <v/>
      </c>
      <c r="Z137" s="44" t="str">
        <f t="shared" si="34"/>
        <v/>
      </c>
      <c r="AA137" s="80" t="str">
        <f t="shared" si="35"/>
        <v/>
      </c>
      <c r="AB137" s="7" t="str">
        <f t="shared" si="24"/>
        <v>Empty</v>
      </c>
      <c r="AC137" s="7" t="str">
        <f t="shared" si="25"/>
        <v>empty</v>
      </c>
      <c r="AG137" s="7"/>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2:256" s="5" customFormat="1" ht="17.25" customHeight="1" x14ac:dyDescent="0.25">
      <c r="B138" s="141">
        <v>116</v>
      </c>
      <c r="C138" s="67"/>
      <c r="D138" s="106"/>
      <c r="E138" s="67"/>
      <c r="F138" s="184"/>
      <c r="G138" s="50"/>
      <c r="H138" s="123"/>
      <c r="I138" s="123"/>
      <c r="J138" s="767"/>
      <c r="K138" s="47"/>
      <c r="L138" s="38" t="str">
        <f t="shared" si="26"/>
        <v/>
      </c>
      <c r="M138" s="38" t="str">
        <f t="shared" si="27"/>
        <v/>
      </c>
      <c r="N138" s="532" t="str">
        <f t="shared" si="28"/>
        <v/>
      </c>
      <c r="O138" s="530" t="str">
        <f t="shared" si="18"/>
        <v/>
      </c>
      <c r="P138" s="40" t="str">
        <f t="shared" si="29"/>
        <v/>
      </c>
      <c r="Q138" s="76" t="str">
        <f t="shared" si="19"/>
        <v/>
      </c>
      <c r="R138" s="45" t="str">
        <f t="shared" si="20"/>
        <v/>
      </c>
      <c r="S138" s="40" t="str">
        <f t="shared" si="30"/>
        <v/>
      </c>
      <c r="T138" s="76" t="str">
        <f t="shared" si="21"/>
        <v/>
      </c>
      <c r="U138" s="45" t="str">
        <f t="shared" si="22"/>
        <v/>
      </c>
      <c r="V138" s="40" t="str">
        <f t="shared" si="31"/>
        <v/>
      </c>
      <c r="W138" s="140" t="str">
        <f t="shared" si="23"/>
        <v/>
      </c>
      <c r="X138" s="44" t="str">
        <f t="shared" si="32"/>
        <v/>
      </c>
      <c r="Y138" s="44" t="str">
        <f t="shared" si="33"/>
        <v/>
      </c>
      <c r="Z138" s="44" t="str">
        <f t="shared" si="34"/>
        <v/>
      </c>
      <c r="AA138" s="80" t="str">
        <f t="shared" si="35"/>
        <v/>
      </c>
      <c r="AB138" s="7" t="str">
        <f t="shared" si="24"/>
        <v>Empty</v>
      </c>
      <c r="AC138" s="7" t="str">
        <f t="shared" si="25"/>
        <v>empty</v>
      </c>
      <c r="AG138" s="7"/>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2:256" s="5" customFormat="1" ht="17.25" customHeight="1" x14ac:dyDescent="0.25">
      <c r="B139" s="141">
        <v>117</v>
      </c>
      <c r="C139" s="67"/>
      <c r="D139" s="106"/>
      <c r="E139" s="67"/>
      <c r="F139" s="184"/>
      <c r="G139" s="50"/>
      <c r="H139" s="123"/>
      <c r="I139" s="123"/>
      <c r="J139" s="767"/>
      <c r="K139" s="47"/>
      <c r="L139" s="38" t="str">
        <f t="shared" si="26"/>
        <v/>
      </c>
      <c r="M139" s="38" t="str">
        <f t="shared" si="27"/>
        <v/>
      </c>
      <c r="N139" s="532" t="str">
        <f t="shared" si="28"/>
        <v/>
      </c>
      <c r="O139" s="530" t="str">
        <f t="shared" si="18"/>
        <v/>
      </c>
      <c r="P139" s="40" t="str">
        <f t="shared" si="29"/>
        <v/>
      </c>
      <c r="Q139" s="76" t="str">
        <f t="shared" si="19"/>
        <v/>
      </c>
      <c r="R139" s="45" t="str">
        <f t="shared" si="20"/>
        <v/>
      </c>
      <c r="S139" s="40" t="str">
        <f t="shared" si="30"/>
        <v/>
      </c>
      <c r="T139" s="76" t="str">
        <f t="shared" si="21"/>
        <v/>
      </c>
      <c r="U139" s="45" t="str">
        <f t="shared" si="22"/>
        <v/>
      </c>
      <c r="V139" s="40" t="str">
        <f t="shared" si="31"/>
        <v/>
      </c>
      <c r="W139" s="140" t="str">
        <f t="shared" si="23"/>
        <v/>
      </c>
      <c r="X139" s="44" t="str">
        <f t="shared" si="32"/>
        <v/>
      </c>
      <c r="Y139" s="44" t="str">
        <f t="shared" si="33"/>
        <v/>
      </c>
      <c r="Z139" s="44" t="str">
        <f t="shared" si="34"/>
        <v/>
      </c>
      <c r="AA139" s="80" t="str">
        <f t="shared" si="35"/>
        <v/>
      </c>
      <c r="AB139" s="7" t="str">
        <f t="shared" si="24"/>
        <v>Empty</v>
      </c>
      <c r="AC139" s="7" t="str">
        <f t="shared" si="25"/>
        <v>empty</v>
      </c>
      <c r="AG139" s="7"/>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2:256" s="5" customFormat="1" ht="17.25" customHeight="1" x14ac:dyDescent="0.25">
      <c r="B140" s="141">
        <v>118</v>
      </c>
      <c r="C140" s="68"/>
      <c r="D140" s="107"/>
      <c r="E140" s="68"/>
      <c r="F140" s="185"/>
      <c r="G140" s="46"/>
      <c r="H140" s="124"/>
      <c r="I140" s="124"/>
      <c r="J140" s="768"/>
      <c r="K140" s="47"/>
      <c r="L140" s="38" t="str">
        <f t="shared" si="26"/>
        <v/>
      </c>
      <c r="M140" s="38" t="str">
        <f t="shared" si="27"/>
        <v/>
      </c>
      <c r="N140" s="532" t="str">
        <f t="shared" si="28"/>
        <v/>
      </c>
      <c r="O140" s="530" t="str">
        <f t="shared" si="18"/>
        <v/>
      </c>
      <c r="P140" s="40" t="str">
        <f t="shared" si="29"/>
        <v/>
      </c>
      <c r="Q140" s="76" t="str">
        <f t="shared" si="19"/>
        <v/>
      </c>
      <c r="R140" s="45" t="str">
        <f t="shared" si="20"/>
        <v/>
      </c>
      <c r="S140" s="40" t="str">
        <f t="shared" si="30"/>
        <v/>
      </c>
      <c r="T140" s="76" t="str">
        <f t="shared" si="21"/>
        <v/>
      </c>
      <c r="U140" s="45" t="str">
        <f t="shared" si="22"/>
        <v/>
      </c>
      <c r="V140" s="40" t="str">
        <f t="shared" si="31"/>
        <v/>
      </c>
      <c r="W140" s="140" t="str">
        <f t="shared" si="23"/>
        <v/>
      </c>
      <c r="X140" s="44" t="str">
        <f t="shared" si="32"/>
        <v/>
      </c>
      <c r="Y140" s="44" t="str">
        <f t="shared" si="33"/>
        <v/>
      </c>
      <c r="Z140" s="44" t="str">
        <f t="shared" si="34"/>
        <v/>
      </c>
      <c r="AA140" s="80" t="str">
        <f t="shared" si="35"/>
        <v/>
      </c>
      <c r="AB140" s="7" t="str">
        <f t="shared" si="24"/>
        <v>Empty</v>
      </c>
      <c r="AC140" s="7" t="str">
        <f t="shared" si="25"/>
        <v>empty</v>
      </c>
      <c r="AG140" s="7"/>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2:256" s="5" customFormat="1" ht="17.25" customHeight="1" x14ac:dyDescent="0.25">
      <c r="B141" s="141">
        <v>119</v>
      </c>
      <c r="C141" s="68"/>
      <c r="D141" s="107"/>
      <c r="E141" s="68"/>
      <c r="F141" s="185"/>
      <c r="G141" s="46"/>
      <c r="H141" s="124"/>
      <c r="I141" s="124"/>
      <c r="J141" s="768"/>
      <c r="K141" s="47"/>
      <c r="L141" s="38" t="str">
        <f t="shared" si="26"/>
        <v/>
      </c>
      <c r="M141" s="38" t="str">
        <f t="shared" si="27"/>
        <v/>
      </c>
      <c r="N141" s="532" t="str">
        <f t="shared" si="28"/>
        <v/>
      </c>
      <c r="O141" s="530" t="str">
        <f t="shared" si="18"/>
        <v/>
      </c>
      <c r="P141" s="40" t="str">
        <f t="shared" si="29"/>
        <v/>
      </c>
      <c r="Q141" s="76" t="str">
        <f t="shared" si="19"/>
        <v/>
      </c>
      <c r="R141" s="45" t="str">
        <f t="shared" si="20"/>
        <v/>
      </c>
      <c r="S141" s="40" t="str">
        <f t="shared" si="30"/>
        <v/>
      </c>
      <c r="T141" s="76" t="str">
        <f t="shared" si="21"/>
        <v/>
      </c>
      <c r="U141" s="45" t="str">
        <f t="shared" si="22"/>
        <v/>
      </c>
      <c r="V141" s="40" t="str">
        <f t="shared" si="31"/>
        <v/>
      </c>
      <c r="W141" s="140" t="str">
        <f t="shared" si="23"/>
        <v/>
      </c>
      <c r="X141" s="44" t="str">
        <f t="shared" si="32"/>
        <v/>
      </c>
      <c r="Y141" s="44" t="str">
        <f t="shared" si="33"/>
        <v/>
      </c>
      <c r="Z141" s="44" t="str">
        <f t="shared" si="34"/>
        <v/>
      </c>
      <c r="AA141" s="80" t="str">
        <f t="shared" si="35"/>
        <v/>
      </c>
      <c r="AB141" s="7" t="str">
        <f t="shared" si="24"/>
        <v>Empty</v>
      </c>
      <c r="AC141" s="7" t="str">
        <f t="shared" si="25"/>
        <v>empty</v>
      </c>
      <c r="AG141" s="7"/>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2:256" s="5" customFormat="1" ht="17.25" customHeight="1" x14ac:dyDescent="0.25">
      <c r="B142" s="141">
        <v>120</v>
      </c>
      <c r="C142" s="68"/>
      <c r="D142" s="107"/>
      <c r="E142" s="68"/>
      <c r="F142" s="185"/>
      <c r="G142" s="46"/>
      <c r="H142" s="124"/>
      <c r="I142" s="124"/>
      <c r="J142" s="768"/>
      <c r="K142" s="47"/>
      <c r="L142" s="38" t="str">
        <f t="shared" si="26"/>
        <v/>
      </c>
      <c r="M142" s="38" t="str">
        <f t="shared" si="27"/>
        <v/>
      </c>
      <c r="N142" s="532" t="str">
        <f t="shared" si="28"/>
        <v/>
      </c>
      <c r="O142" s="530" t="str">
        <f t="shared" si="18"/>
        <v/>
      </c>
      <c r="P142" s="40" t="str">
        <f t="shared" si="29"/>
        <v/>
      </c>
      <c r="Q142" s="76" t="str">
        <f t="shared" si="19"/>
        <v/>
      </c>
      <c r="R142" s="45" t="str">
        <f t="shared" si="20"/>
        <v/>
      </c>
      <c r="S142" s="40" t="str">
        <f t="shared" si="30"/>
        <v/>
      </c>
      <c r="T142" s="76" t="str">
        <f t="shared" si="21"/>
        <v/>
      </c>
      <c r="U142" s="45" t="str">
        <f t="shared" si="22"/>
        <v/>
      </c>
      <c r="V142" s="40" t="str">
        <f t="shared" si="31"/>
        <v/>
      </c>
      <c r="W142" s="140" t="str">
        <f t="shared" si="23"/>
        <v/>
      </c>
      <c r="X142" s="44" t="str">
        <f t="shared" si="32"/>
        <v/>
      </c>
      <c r="Y142" s="44" t="str">
        <f t="shared" si="33"/>
        <v/>
      </c>
      <c r="Z142" s="44" t="str">
        <f t="shared" si="34"/>
        <v/>
      </c>
      <c r="AA142" s="80" t="str">
        <f t="shared" si="35"/>
        <v/>
      </c>
      <c r="AB142" s="7" t="str">
        <f t="shared" si="24"/>
        <v>Empty</v>
      </c>
      <c r="AC142" s="7" t="str">
        <f t="shared" si="25"/>
        <v>empty</v>
      </c>
      <c r="AG142" s="7"/>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2:256" s="5" customFormat="1" ht="17.25" customHeight="1" x14ac:dyDescent="0.25">
      <c r="B143" s="141">
        <v>121</v>
      </c>
      <c r="C143" s="68"/>
      <c r="D143" s="107"/>
      <c r="E143" s="68"/>
      <c r="F143" s="185"/>
      <c r="G143" s="46"/>
      <c r="H143" s="124"/>
      <c r="I143" s="124"/>
      <c r="J143" s="768"/>
      <c r="K143" s="47"/>
      <c r="L143" s="38" t="str">
        <f t="shared" si="26"/>
        <v/>
      </c>
      <c r="M143" s="38" t="str">
        <f t="shared" si="27"/>
        <v/>
      </c>
      <c r="N143" s="532" t="str">
        <f t="shared" si="28"/>
        <v/>
      </c>
      <c r="O143" s="530" t="str">
        <f t="shared" si="18"/>
        <v/>
      </c>
      <c r="P143" s="40" t="str">
        <f t="shared" si="29"/>
        <v/>
      </c>
      <c r="Q143" s="76" t="str">
        <f t="shared" si="19"/>
        <v/>
      </c>
      <c r="R143" s="45" t="str">
        <f t="shared" si="20"/>
        <v/>
      </c>
      <c r="S143" s="40" t="str">
        <f t="shared" si="30"/>
        <v/>
      </c>
      <c r="T143" s="76" t="str">
        <f t="shared" si="21"/>
        <v/>
      </c>
      <c r="U143" s="45" t="str">
        <f t="shared" si="22"/>
        <v/>
      </c>
      <c r="V143" s="40" t="str">
        <f t="shared" si="31"/>
        <v/>
      </c>
      <c r="W143" s="140" t="str">
        <f t="shared" si="23"/>
        <v/>
      </c>
      <c r="X143" s="44" t="str">
        <f t="shared" si="32"/>
        <v/>
      </c>
      <c r="Y143" s="44" t="str">
        <f t="shared" si="33"/>
        <v/>
      </c>
      <c r="Z143" s="44" t="str">
        <f t="shared" si="34"/>
        <v/>
      </c>
      <c r="AA143" s="80" t="str">
        <f t="shared" si="35"/>
        <v/>
      </c>
      <c r="AB143" s="7" t="str">
        <f t="shared" si="24"/>
        <v>Empty</v>
      </c>
      <c r="AC143" s="7" t="str">
        <f t="shared" si="25"/>
        <v>empty</v>
      </c>
      <c r="AG143" s="7"/>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2:256" s="5" customFormat="1" ht="17.25" customHeight="1" x14ac:dyDescent="0.25">
      <c r="B144" s="141">
        <v>122</v>
      </c>
      <c r="C144" s="68"/>
      <c r="D144" s="107"/>
      <c r="E144" s="68"/>
      <c r="F144" s="185"/>
      <c r="G144" s="46"/>
      <c r="H144" s="124"/>
      <c r="I144" s="124"/>
      <c r="J144" s="768"/>
      <c r="K144" s="47"/>
      <c r="L144" s="38" t="str">
        <f t="shared" si="26"/>
        <v/>
      </c>
      <c r="M144" s="38" t="str">
        <f t="shared" si="27"/>
        <v/>
      </c>
      <c r="N144" s="532" t="str">
        <f t="shared" si="28"/>
        <v/>
      </c>
      <c r="O144" s="530" t="str">
        <f t="shared" si="18"/>
        <v/>
      </c>
      <c r="P144" s="40" t="str">
        <f t="shared" si="29"/>
        <v/>
      </c>
      <c r="Q144" s="76" t="str">
        <f t="shared" si="19"/>
        <v/>
      </c>
      <c r="R144" s="45" t="str">
        <f t="shared" si="20"/>
        <v/>
      </c>
      <c r="S144" s="40" t="str">
        <f t="shared" si="30"/>
        <v/>
      </c>
      <c r="T144" s="76" t="str">
        <f t="shared" si="21"/>
        <v/>
      </c>
      <c r="U144" s="45" t="str">
        <f t="shared" si="22"/>
        <v/>
      </c>
      <c r="V144" s="40" t="str">
        <f t="shared" si="31"/>
        <v/>
      </c>
      <c r="W144" s="140" t="str">
        <f t="shared" si="23"/>
        <v/>
      </c>
      <c r="X144" s="44" t="str">
        <f t="shared" si="32"/>
        <v/>
      </c>
      <c r="Y144" s="44" t="str">
        <f t="shared" si="33"/>
        <v/>
      </c>
      <c r="Z144" s="44" t="str">
        <f t="shared" si="34"/>
        <v/>
      </c>
      <c r="AA144" s="80" t="str">
        <f t="shared" si="35"/>
        <v/>
      </c>
      <c r="AB144" s="7" t="str">
        <f t="shared" si="24"/>
        <v>Empty</v>
      </c>
      <c r="AC144" s="7" t="str">
        <f t="shared" si="25"/>
        <v>empty</v>
      </c>
      <c r="AG144" s="7"/>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2:256" s="5" customFormat="1" ht="17.25" customHeight="1" x14ac:dyDescent="0.25">
      <c r="B145" s="141">
        <v>123</v>
      </c>
      <c r="C145" s="68"/>
      <c r="D145" s="107"/>
      <c r="E145" s="68"/>
      <c r="F145" s="185"/>
      <c r="G145" s="46"/>
      <c r="H145" s="124"/>
      <c r="I145" s="124"/>
      <c r="J145" s="768"/>
      <c r="K145" s="47"/>
      <c r="L145" s="38" t="str">
        <f t="shared" si="26"/>
        <v/>
      </c>
      <c r="M145" s="38" t="str">
        <f t="shared" si="27"/>
        <v/>
      </c>
      <c r="N145" s="532" t="str">
        <f t="shared" si="28"/>
        <v/>
      </c>
      <c r="O145" s="530" t="str">
        <f t="shared" si="18"/>
        <v/>
      </c>
      <c r="P145" s="40" t="str">
        <f t="shared" si="29"/>
        <v/>
      </c>
      <c r="Q145" s="76" t="str">
        <f t="shared" si="19"/>
        <v/>
      </c>
      <c r="R145" s="45" t="str">
        <f t="shared" si="20"/>
        <v/>
      </c>
      <c r="S145" s="40" t="str">
        <f t="shared" si="30"/>
        <v/>
      </c>
      <c r="T145" s="76" t="str">
        <f t="shared" si="21"/>
        <v/>
      </c>
      <c r="U145" s="45" t="str">
        <f t="shared" si="22"/>
        <v/>
      </c>
      <c r="V145" s="40" t="str">
        <f t="shared" si="31"/>
        <v/>
      </c>
      <c r="W145" s="140" t="str">
        <f t="shared" si="23"/>
        <v/>
      </c>
      <c r="X145" s="44" t="str">
        <f t="shared" si="32"/>
        <v/>
      </c>
      <c r="Y145" s="44" t="str">
        <f t="shared" si="33"/>
        <v/>
      </c>
      <c r="Z145" s="44" t="str">
        <f t="shared" si="34"/>
        <v/>
      </c>
      <c r="AA145" s="80" t="str">
        <f t="shared" si="35"/>
        <v/>
      </c>
      <c r="AB145" s="7" t="str">
        <f t="shared" si="24"/>
        <v>Empty</v>
      </c>
      <c r="AC145" s="7" t="str">
        <f t="shared" si="25"/>
        <v>empty</v>
      </c>
      <c r="AG145" s="7"/>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2:256" s="5" customFormat="1" ht="17.25" customHeight="1" x14ac:dyDescent="0.25">
      <c r="B146" s="141">
        <v>124</v>
      </c>
      <c r="C146" s="68"/>
      <c r="D146" s="107"/>
      <c r="E146" s="68"/>
      <c r="F146" s="185"/>
      <c r="G146" s="46"/>
      <c r="H146" s="124"/>
      <c r="I146" s="124"/>
      <c r="J146" s="768"/>
      <c r="K146" s="47"/>
      <c r="L146" s="38" t="str">
        <f t="shared" si="26"/>
        <v/>
      </c>
      <c r="M146" s="38" t="str">
        <f t="shared" si="27"/>
        <v/>
      </c>
      <c r="N146" s="532" t="str">
        <f t="shared" si="28"/>
        <v/>
      </c>
      <c r="O146" s="530" t="str">
        <f t="shared" si="18"/>
        <v/>
      </c>
      <c r="P146" s="40" t="str">
        <f t="shared" si="29"/>
        <v/>
      </c>
      <c r="Q146" s="76" t="str">
        <f t="shared" si="19"/>
        <v/>
      </c>
      <c r="R146" s="45" t="str">
        <f t="shared" si="20"/>
        <v/>
      </c>
      <c r="S146" s="40" t="str">
        <f t="shared" si="30"/>
        <v/>
      </c>
      <c r="T146" s="76" t="str">
        <f t="shared" si="21"/>
        <v/>
      </c>
      <c r="U146" s="45" t="str">
        <f t="shared" si="22"/>
        <v/>
      </c>
      <c r="V146" s="40" t="str">
        <f t="shared" si="31"/>
        <v/>
      </c>
      <c r="W146" s="140" t="str">
        <f t="shared" si="23"/>
        <v/>
      </c>
      <c r="X146" s="44" t="str">
        <f t="shared" si="32"/>
        <v/>
      </c>
      <c r="Y146" s="44" t="str">
        <f t="shared" si="33"/>
        <v/>
      </c>
      <c r="Z146" s="44" t="str">
        <f t="shared" si="34"/>
        <v/>
      </c>
      <c r="AA146" s="80" t="str">
        <f t="shared" si="35"/>
        <v/>
      </c>
      <c r="AB146" s="7" t="str">
        <f t="shared" si="24"/>
        <v>Empty</v>
      </c>
      <c r="AC146" s="7" t="str">
        <f t="shared" si="25"/>
        <v>empty</v>
      </c>
      <c r="AG146" s="7"/>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2:256" s="5" customFormat="1" ht="17.25" customHeight="1" x14ac:dyDescent="0.25">
      <c r="B147" s="141">
        <v>125</v>
      </c>
      <c r="C147" s="68"/>
      <c r="D147" s="107"/>
      <c r="E147" s="68"/>
      <c r="F147" s="185"/>
      <c r="G147" s="46"/>
      <c r="H147" s="124"/>
      <c r="I147" s="124"/>
      <c r="J147" s="768"/>
      <c r="K147" s="47"/>
      <c r="L147" s="38" t="str">
        <f t="shared" si="26"/>
        <v/>
      </c>
      <c r="M147" s="38" t="str">
        <f t="shared" si="27"/>
        <v/>
      </c>
      <c r="N147" s="532" t="str">
        <f t="shared" si="28"/>
        <v/>
      </c>
      <c r="O147" s="530" t="str">
        <f t="shared" si="18"/>
        <v/>
      </c>
      <c r="P147" s="40" t="str">
        <f t="shared" si="29"/>
        <v/>
      </c>
      <c r="Q147" s="76" t="str">
        <f t="shared" si="19"/>
        <v/>
      </c>
      <c r="R147" s="45" t="str">
        <f t="shared" si="20"/>
        <v/>
      </c>
      <c r="S147" s="40" t="str">
        <f t="shared" si="30"/>
        <v/>
      </c>
      <c r="T147" s="76" t="str">
        <f t="shared" si="21"/>
        <v/>
      </c>
      <c r="U147" s="45" t="str">
        <f t="shared" si="22"/>
        <v/>
      </c>
      <c r="V147" s="40" t="str">
        <f t="shared" si="31"/>
        <v/>
      </c>
      <c r="W147" s="140" t="str">
        <f t="shared" si="23"/>
        <v/>
      </c>
      <c r="X147" s="44" t="str">
        <f t="shared" si="32"/>
        <v/>
      </c>
      <c r="Y147" s="44" t="str">
        <f t="shared" si="33"/>
        <v/>
      </c>
      <c r="Z147" s="44" t="str">
        <f t="shared" si="34"/>
        <v/>
      </c>
      <c r="AA147" s="80" t="str">
        <f t="shared" si="35"/>
        <v/>
      </c>
      <c r="AB147" s="7" t="str">
        <f t="shared" si="24"/>
        <v>Empty</v>
      </c>
      <c r="AC147" s="7" t="str">
        <f t="shared" si="25"/>
        <v>empty</v>
      </c>
      <c r="AG147" s="7"/>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2:256" s="5" customFormat="1" ht="17.25" customHeight="1" x14ac:dyDescent="0.25">
      <c r="B148" s="141">
        <v>126</v>
      </c>
      <c r="C148" s="68"/>
      <c r="D148" s="107"/>
      <c r="E148" s="68"/>
      <c r="F148" s="185"/>
      <c r="G148" s="46"/>
      <c r="H148" s="124"/>
      <c r="I148" s="124"/>
      <c r="J148" s="768"/>
      <c r="K148" s="47"/>
      <c r="L148" s="38" t="str">
        <f t="shared" si="26"/>
        <v/>
      </c>
      <c r="M148" s="38" t="str">
        <f t="shared" si="27"/>
        <v/>
      </c>
      <c r="N148" s="532" t="str">
        <f t="shared" si="28"/>
        <v/>
      </c>
      <c r="O148" s="530" t="str">
        <f t="shared" si="18"/>
        <v/>
      </c>
      <c r="P148" s="40" t="str">
        <f t="shared" si="29"/>
        <v/>
      </c>
      <c r="Q148" s="76" t="str">
        <f t="shared" si="19"/>
        <v/>
      </c>
      <c r="R148" s="45" t="str">
        <f t="shared" si="20"/>
        <v/>
      </c>
      <c r="S148" s="40" t="str">
        <f t="shared" si="30"/>
        <v/>
      </c>
      <c r="T148" s="76" t="str">
        <f t="shared" si="21"/>
        <v/>
      </c>
      <c r="U148" s="45" t="str">
        <f t="shared" si="22"/>
        <v/>
      </c>
      <c r="V148" s="40" t="str">
        <f t="shared" si="31"/>
        <v/>
      </c>
      <c r="W148" s="140" t="str">
        <f t="shared" si="23"/>
        <v/>
      </c>
      <c r="X148" s="44" t="str">
        <f t="shared" si="32"/>
        <v/>
      </c>
      <c r="Y148" s="44" t="str">
        <f t="shared" si="33"/>
        <v/>
      </c>
      <c r="Z148" s="44" t="str">
        <f t="shared" si="34"/>
        <v/>
      </c>
      <c r="AA148" s="80" t="str">
        <f t="shared" si="35"/>
        <v/>
      </c>
      <c r="AB148" s="7" t="str">
        <f t="shared" si="24"/>
        <v>Empty</v>
      </c>
      <c r="AC148" s="7" t="str">
        <f t="shared" si="25"/>
        <v>empty</v>
      </c>
      <c r="AG148" s="7"/>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2:256" s="5" customFormat="1" ht="17.25" customHeight="1" x14ac:dyDescent="0.25">
      <c r="B149" s="141">
        <v>127</v>
      </c>
      <c r="C149" s="68"/>
      <c r="D149" s="107"/>
      <c r="E149" s="68"/>
      <c r="F149" s="185"/>
      <c r="G149" s="46"/>
      <c r="H149" s="124"/>
      <c r="I149" s="124"/>
      <c r="J149" s="768"/>
      <c r="K149" s="47"/>
      <c r="L149" s="38" t="str">
        <f t="shared" si="26"/>
        <v/>
      </c>
      <c r="M149" s="38" t="str">
        <f t="shared" si="27"/>
        <v/>
      </c>
      <c r="N149" s="532" t="str">
        <f t="shared" si="28"/>
        <v/>
      </c>
      <c r="O149" s="530" t="str">
        <f t="shared" si="18"/>
        <v/>
      </c>
      <c r="P149" s="40" t="str">
        <f t="shared" si="29"/>
        <v/>
      </c>
      <c r="Q149" s="76" t="str">
        <f t="shared" si="19"/>
        <v/>
      </c>
      <c r="R149" s="45" t="str">
        <f t="shared" si="20"/>
        <v/>
      </c>
      <c r="S149" s="40" t="str">
        <f t="shared" si="30"/>
        <v/>
      </c>
      <c r="T149" s="76" t="str">
        <f t="shared" si="21"/>
        <v/>
      </c>
      <c r="U149" s="45" t="str">
        <f t="shared" si="22"/>
        <v/>
      </c>
      <c r="V149" s="40" t="str">
        <f t="shared" si="31"/>
        <v/>
      </c>
      <c r="W149" s="140" t="str">
        <f t="shared" si="23"/>
        <v/>
      </c>
      <c r="X149" s="44" t="str">
        <f t="shared" si="32"/>
        <v/>
      </c>
      <c r="Y149" s="44" t="str">
        <f t="shared" si="33"/>
        <v/>
      </c>
      <c r="Z149" s="44" t="str">
        <f t="shared" si="34"/>
        <v/>
      </c>
      <c r="AA149" s="80" t="str">
        <f t="shared" si="35"/>
        <v/>
      </c>
      <c r="AB149" s="7" t="str">
        <f t="shared" si="24"/>
        <v>Empty</v>
      </c>
      <c r="AC149" s="7" t="str">
        <f t="shared" si="25"/>
        <v>empty</v>
      </c>
      <c r="AG149" s="7"/>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2:256" s="5" customFormat="1" ht="17.25" customHeight="1" x14ac:dyDescent="0.25">
      <c r="B150" s="141">
        <v>128</v>
      </c>
      <c r="C150" s="68"/>
      <c r="D150" s="107"/>
      <c r="E150" s="68"/>
      <c r="F150" s="185"/>
      <c r="G150" s="46"/>
      <c r="H150" s="124"/>
      <c r="I150" s="124"/>
      <c r="J150" s="768"/>
      <c r="K150" s="47"/>
      <c r="L150" s="38" t="str">
        <f t="shared" si="26"/>
        <v/>
      </c>
      <c r="M150" s="38" t="str">
        <f t="shared" si="27"/>
        <v/>
      </c>
      <c r="N150" s="532" t="str">
        <f t="shared" si="28"/>
        <v/>
      </c>
      <c r="O150" s="530" t="str">
        <f t="shared" si="18"/>
        <v/>
      </c>
      <c r="P150" s="40" t="str">
        <f t="shared" si="29"/>
        <v/>
      </c>
      <c r="Q150" s="76" t="str">
        <f t="shared" si="19"/>
        <v/>
      </c>
      <c r="R150" s="45" t="str">
        <f t="shared" si="20"/>
        <v/>
      </c>
      <c r="S150" s="40" t="str">
        <f t="shared" si="30"/>
        <v/>
      </c>
      <c r="T150" s="76" t="str">
        <f t="shared" si="21"/>
        <v/>
      </c>
      <c r="U150" s="45" t="str">
        <f t="shared" si="22"/>
        <v/>
      </c>
      <c r="V150" s="40" t="str">
        <f t="shared" si="31"/>
        <v/>
      </c>
      <c r="W150" s="140" t="str">
        <f t="shared" si="23"/>
        <v/>
      </c>
      <c r="X150" s="44" t="str">
        <f t="shared" si="32"/>
        <v/>
      </c>
      <c r="Y150" s="44" t="str">
        <f t="shared" si="33"/>
        <v/>
      </c>
      <c r="Z150" s="44" t="str">
        <f t="shared" si="34"/>
        <v/>
      </c>
      <c r="AA150" s="80" t="str">
        <f t="shared" si="35"/>
        <v/>
      </c>
      <c r="AB150" s="7" t="str">
        <f t="shared" si="24"/>
        <v>Empty</v>
      </c>
      <c r="AC150" s="7" t="str">
        <f t="shared" si="25"/>
        <v>empty</v>
      </c>
      <c r="AG150" s="7"/>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2:256" s="5" customFormat="1" ht="17.25" customHeight="1" x14ac:dyDescent="0.25">
      <c r="B151" s="141">
        <v>129</v>
      </c>
      <c r="C151" s="68"/>
      <c r="D151" s="107"/>
      <c r="E151" s="68"/>
      <c r="F151" s="185"/>
      <c r="G151" s="46"/>
      <c r="H151" s="124"/>
      <c r="I151" s="124"/>
      <c r="J151" s="768"/>
      <c r="K151" s="47"/>
      <c r="L151" s="38" t="str">
        <f t="shared" si="26"/>
        <v/>
      </c>
      <c r="M151" s="38" t="str">
        <f t="shared" si="27"/>
        <v/>
      </c>
      <c r="N151" s="532" t="str">
        <f t="shared" si="28"/>
        <v/>
      </c>
      <c r="O151" s="530" t="str">
        <f t="shared" ref="O151:O214" si="36">IF($AB$20="Yes","",IF($AB151="Empty","",IF($P$17="","",IF(OR($P151&lt;$O$17,$P151&gt;$Q$17),"NC","yes"))))</f>
        <v/>
      </c>
      <c r="P151" s="40" t="str">
        <f t="shared" si="29"/>
        <v/>
      </c>
      <c r="Q151" s="76" t="str">
        <f t="shared" ref="Q151:Q214" si="37">IF($AB$20="Yes","",IF($AB151="Empty","",IF(O151="yes",($P151/$P$17),IF(OR($P151&lt;$O$17,$P151&gt;$Q$17),($P151/$P$17)))))</f>
        <v/>
      </c>
      <c r="R151" s="45" t="str">
        <f t="shared" ref="R151:R214" si="38">IF($AB$20="Yes","",IF($AB151="Empty","",IF($S$17="","",IF(OR($S151&lt;$R$17,$S151&gt;$T$17),"NC","yes"))))</f>
        <v/>
      </c>
      <c r="S151" s="40" t="str">
        <f t="shared" si="30"/>
        <v/>
      </c>
      <c r="T151" s="76" t="str">
        <f t="shared" ref="T151:T214" si="39">IF($AB$20="Yes","",IF($AB151="Empty","",IF(R151="yes",($S151/$S$17),IF(OR($S151&gt;$R$17,$S151&lt;$T$17),($S151/$S$17)))))</f>
        <v/>
      </c>
      <c r="U151" s="45" t="str">
        <f t="shared" ref="U151:U214" si="40">IF($AB$20="Yes","",IF($AB151="Empty","",IF($V$17="","",IF(OR($V151&lt;$U$17,V151&gt;$W$17),"NC","yes"))))</f>
        <v/>
      </c>
      <c r="V151" s="40" t="str">
        <f t="shared" si="31"/>
        <v/>
      </c>
      <c r="W151" s="140" t="str">
        <f t="shared" ref="W151:W214" si="41">IF($AB$20="Yes","",IF($AB151="Empty","",IF(U151="yes",(V151/V$17),IF(OR(V151&lt;$U$17,V151&gt;W$17),(V151/V$17)))))</f>
        <v/>
      </c>
      <c r="X151" s="44" t="str">
        <f t="shared" si="32"/>
        <v/>
      </c>
      <c r="Y151" s="44" t="str">
        <f t="shared" si="33"/>
        <v/>
      </c>
      <c r="Z151" s="44" t="str">
        <f t="shared" si="34"/>
        <v/>
      </c>
      <c r="AA151" s="80" t="str">
        <f t="shared" si="35"/>
        <v/>
      </c>
      <c r="AB151" s="7" t="str">
        <f t="shared" ref="AB151:AB214" si="42">IF(E151&lt;&gt;"y","Empty","Data")</f>
        <v>Empty</v>
      </c>
      <c r="AC151" s="7" t="str">
        <f t="shared" ref="AC151:AC214" si="43">IF(D151="","empty","data")</f>
        <v>empty</v>
      </c>
      <c r="AG151" s="7"/>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2:256" s="5" customFormat="1" ht="17.25" customHeight="1" x14ac:dyDescent="0.25">
      <c r="B152" s="141">
        <v>130</v>
      </c>
      <c r="C152" s="68"/>
      <c r="D152" s="107"/>
      <c r="E152" s="68"/>
      <c r="F152" s="185"/>
      <c r="G152" s="46"/>
      <c r="H152" s="124"/>
      <c r="I152" s="124"/>
      <c r="J152" s="768"/>
      <c r="K152" s="47"/>
      <c r="L152" s="38" t="str">
        <f t="shared" ref="L152:L215" si="44">IF($Y$22=0,"",IF($AB152="Empty","",IF($H152="","",IF($G152="","",IF($H152/$G152&gt;=$L$22,"yes","NC")))))</f>
        <v/>
      </c>
      <c r="M152" s="38" t="str">
        <f t="shared" ref="M152:M215" si="45">IF($Z$22=0,"",IF($AB152="Empty","",IF($I152="","",IF($I152="","",IF($I152/$G152&gt;=$M$22,"yes","NC")))))</f>
        <v/>
      </c>
      <c r="N152" s="532" t="str">
        <f t="shared" ref="N152:N215" si="46">IF($AA$22=0,"",IF($AB152="Empty","",IF($J152="","",IF($J152="","",IF($G152/$J152&lt;=$N$22,"yes","NC")))))</f>
        <v/>
      </c>
      <c r="O152" s="530" t="str">
        <f t="shared" si="36"/>
        <v/>
      </c>
      <c r="P152" s="40" t="str">
        <f t="shared" ref="P152:P215" si="47">IF($AB$20="Yes","",IF($AB152="Empty","",$H152/$G152))</f>
        <v/>
      </c>
      <c r="Q152" s="76" t="str">
        <f t="shared" si="37"/>
        <v/>
      </c>
      <c r="R152" s="45" t="str">
        <f t="shared" si="38"/>
        <v/>
      </c>
      <c r="S152" s="40" t="str">
        <f t="shared" ref="S152:S215" si="48">IF($AB$20="Yes","",IF($AB152="Empty","",$I152/$G152))</f>
        <v/>
      </c>
      <c r="T152" s="76" t="str">
        <f t="shared" si="39"/>
        <v/>
      </c>
      <c r="U152" s="45" t="str">
        <f t="shared" si="40"/>
        <v/>
      </c>
      <c r="V152" s="40" t="str">
        <f t="shared" ref="V152:V215" si="49">IF($AB$20="Yes","",IF($AB152="Empty","",$G152/$J152))</f>
        <v/>
      </c>
      <c r="W152" s="140" t="str">
        <f t="shared" si="41"/>
        <v/>
      </c>
      <c r="X152" s="44" t="str">
        <f t="shared" ref="X152:X215" si="50">IF($AC152="empty","",IF($AB152="Empty",$G152,""))</f>
        <v/>
      </c>
      <c r="Y152" s="44" t="str">
        <f t="shared" ref="Y152:Y215" si="51">IF($AC152="empty","",IF($AB152="Empty",$H152,""))</f>
        <v/>
      </c>
      <c r="Z152" s="44" t="str">
        <f t="shared" ref="Z152:Z215" si="52">IF($AC152="empty","",IF($AB152="Empty",$I152,""))</f>
        <v/>
      </c>
      <c r="AA152" s="80" t="str">
        <f t="shared" ref="AA152:AA215" si="53">IF($AC152="empty","",IF($AB152="Empty",$J152,""))</f>
        <v/>
      </c>
      <c r="AB152" s="7" t="str">
        <f t="shared" si="42"/>
        <v>Empty</v>
      </c>
      <c r="AC152" s="7" t="str">
        <f t="shared" si="43"/>
        <v>empty</v>
      </c>
      <c r="AG152" s="7"/>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2:256" s="5" customFormat="1" ht="17.25" customHeight="1" x14ac:dyDescent="0.25">
      <c r="B153" s="141">
        <v>131</v>
      </c>
      <c r="C153" s="68"/>
      <c r="D153" s="107"/>
      <c r="E153" s="68"/>
      <c r="F153" s="185"/>
      <c r="G153" s="46"/>
      <c r="H153" s="124"/>
      <c r="I153" s="124"/>
      <c r="J153" s="768"/>
      <c r="K153" s="47"/>
      <c r="L153" s="38" t="str">
        <f t="shared" si="44"/>
        <v/>
      </c>
      <c r="M153" s="38" t="str">
        <f t="shared" si="45"/>
        <v/>
      </c>
      <c r="N153" s="532" t="str">
        <f t="shared" si="46"/>
        <v/>
      </c>
      <c r="O153" s="530" t="str">
        <f t="shared" si="36"/>
        <v/>
      </c>
      <c r="P153" s="40" t="str">
        <f t="shared" si="47"/>
        <v/>
      </c>
      <c r="Q153" s="76" t="str">
        <f t="shared" si="37"/>
        <v/>
      </c>
      <c r="R153" s="45" t="str">
        <f t="shared" si="38"/>
        <v/>
      </c>
      <c r="S153" s="40" t="str">
        <f t="shared" si="48"/>
        <v/>
      </c>
      <c r="T153" s="76" t="str">
        <f t="shared" si="39"/>
        <v/>
      </c>
      <c r="U153" s="45" t="str">
        <f t="shared" si="40"/>
        <v/>
      </c>
      <c r="V153" s="40" t="str">
        <f t="shared" si="49"/>
        <v/>
      </c>
      <c r="W153" s="140" t="str">
        <f t="shared" si="41"/>
        <v/>
      </c>
      <c r="X153" s="44" t="str">
        <f t="shared" si="50"/>
        <v/>
      </c>
      <c r="Y153" s="44" t="str">
        <f t="shared" si="51"/>
        <v/>
      </c>
      <c r="Z153" s="44" t="str">
        <f t="shared" si="52"/>
        <v/>
      </c>
      <c r="AA153" s="80" t="str">
        <f t="shared" si="53"/>
        <v/>
      </c>
      <c r="AB153" s="7" t="str">
        <f t="shared" si="42"/>
        <v>Empty</v>
      </c>
      <c r="AC153" s="7" t="str">
        <f t="shared" si="43"/>
        <v>empty</v>
      </c>
      <c r="AG153" s="7"/>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2:256" s="5" customFormat="1" ht="17.25" customHeight="1" x14ac:dyDescent="0.25">
      <c r="B154" s="141">
        <v>132</v>
      </c>
      <c r="C154" s="68"/>
      <c r="D154" s="107"/>
      <c r="E154" s="68"/>
      <c r="F154" s="185"/>
      <c r="G154" s="46"/>
      <c r="H154" s="124"/>
      <c r="I154" s="124"/>
      <c r="J154" s="768"/>
      <c r="K154" s="47"/>
      <c r="L154" s="38" t="str">
        <f t="shared" si="44"/>
        <v/>
      </c>
      <c r="M154" s="38" t="str">
        <f t="shared" si="45"/>
        <v/>
      </c>
      <c r="N154" s="532" t="str">
        <f t="shared" si="46"/>
        <v/>
      </c>
      <c r="O154" s="530" t="str">
        <f t="shared" si="36"/>
        <v/>
      </c>
      <c r="P154" s="40" t="str">
        <f t="shared" si="47"/>
        <v/>
      </c>
      <c r="Q154" s="76" t="str">
        <f t="shared" si="37"/>
        <v/>
      </c>
      <c r="R154" s="45" t="str">
        <f t="shared" si="38"/>
        <v/>
      </c>
      <c r="S154" s="40" t="str">
        <f t="shared" si="48"/>
        <v/>
      </c>
      <c r="T154" s="76" t="str">
        <f t="shared" si="39"/>
        <v/>
      </c>
      <c r="U154" s="45" t="str">
        <f t="shared" si="40"/>
        <v/>
      </c>
      <c r="V154" s="40" t="str">
        <f t="shared" si="49"/>
        <v/>
      </c>
      <c r="W154" s="140" t="str">
        <f t="shared" si="41"/>
        <v/>
      </c>
      <c r="X154" s="44" t="str">
        <f t="shared" si="50"/>
        <v/>
      </c>
      <c r="Y154" s="44" t="str">
        <f t="shared" si="51"/>
        <v/>
      </c>
      <c r="Z154" s="44" t="str">
        <f t="shared" si="52"/>
        <v/>
      </c>
      <c r="AA154" s="80" t="str">
        <f t="shared" si="53"/>
        <v/>
      </c>
      <c r="AB154" s="7" t="str">
        <f t="shared" si="42"/>
        <v>Empty</v>
      </c>
      <c r="AC154" s="7" t="str">
        <f t="shared" si="43"/>
        <v>empty</v>
      </c>
      <c r="AG154" s="7"/>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2:256" s="5" customFormat="1" ht="17.25" customHeight="1" x14ac:dyDescent="0.25">
      <c r="B155" s="141">
        <v>133</v>
      </c>
      <c r="C155" s="68"/>
      <c r="D155" s="107"/>
      <c r="E155" s="68"/>
      <c r="F155" s="185"/>
      <c r="G155" s="46"/>
      <c r="H155" s="124"/>
      <c r="I155" s="124"/>
      <c r="J155" s="768"/>
      <c r="K155" s="47"/>
      <c r="L155" s="38" t="str">
        <f t="shared" si="44"/>
        <v/>
      </c>
      <c r="M155" s="38" t="str">
        <f t="shared" si="45"/>
        <v/>
      </c>
      <c r="N155" s="532" t="str">
        <f t="shared" si="46"/>
        <v/>
      </c>
      <c r="O155" s="530" t="str">
        <f t="shared" si="36"/>
        <v/>
      </c>
      <c r="P155" s="40" t="str">
        <f t="shared" si="47"/>
        <v/>
      </c>
      <c r="Q155" s="76" t="str">
        <f t="shared" si="37"/>
        <v/>
      </c>
      <c r="R155" s="45" t="str">
        <f t="shared" si="38"/>
        <v/>
      </c>
      <c r="S155" s="40" t="str">
        <f t="shared" si="48"/>
        <v/>
      </c>
      <c r="T155" s="76" t="str">
        <f t="shared" si="39"/>
        <v/>
      </c>
      <c r="U155" s="45" t="str">
        <f t="shared" si="40"/>
        <v/>
      </c>
      <c r="V155" s="40" t="str">
        <f t="shared" si="49"/>
        <v/>
      </c>
      <c r="W155" s="140" t="str">
        <f t="shared" si="41"/>
        <v/>
      </c>
      <c r="X155" s="44" t="str">
        <f t="shared" si="50"/>
        <v/>
      </c>
      <c r="Y155" s="44" t="str">
        <f t="shared" si="51"/>
        <v/>
      </c>
      <c r="Z155" s="44" t="str">
        <f t="shared" si="52"/>
        <v/>
      </c>
      <c r="AA155" s="80" t="str">
        <f t="shared" si="53"/>
        <v/>
      </c>
      <c r="AB155" s="7" t="str">
        <f t="shared" si="42"/>
        <v>Empty</v>
      </c>
      <c r="AC155" s="7" t="str">
        <f t="shared" si="43"/>
        <v>empty</v>
      </c>
      <c r="AG155" s="7"/>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2:256" s="5" customFormat="1" ht="17.25" customHeight="1" x14ac:dyDescent="0.25">
      <c r="B156" s="141">
        <v>134</v>
      </c>
      <c r="C156" s="68"/>
      <c r="D156" s="107"/>
      <c r="E156" s="68"/>
      <c r="F156" s="185"/>
      <c r="G156" s="46"/>
      <c r="H156" s="124"/>
      <c r="I156" s="124"/>
      <c r="J156" s="768"/>
      <c r="K156" s="47"/>
      <c r="L156" s="38" t="str">
        <f t="shared" si="44"/>
        <v/>
      </c>
      <c r="M156" s="38" t="str">
        <f t="shared" si="45"/>
        <v/>
      </c>
      <c r="N156" s="532" t="str">
        <f t="shared" si="46"/>
        <v/>
      </c>
      <c r="O156" s="530" t="str">
        <f t="shared" si="36"/>
        <v/>
      </c>
      <c r="P156" s="40" t="str">
        <f t="shared" si="47"/>
        <v/>
      </c>
      <c r="Q156" s="76" t="str">
        <f t="shared" si="37"/>
        <v/>
      </c>
      <c r="R156" s="45" t="str">
        <f t="shared" si="38"/>
        <v/>
      </c>
      <c r="S156" s="40" t="str">
        <f t="shared" si="48"/>
        <v/>
      </c>
      <c r="T156" s="76" t="str">
        <f t="shared" si="39"/>
        <v/>
      </c>
      <c r="U156" s="45" t="str">
        <f t="shared" si="40"/>
        <v/>
      </c>
      <c r="V156" s="40" t="str">
        <f t="shared" si="49"/>
        <v/>
      </c>
      <c r="W156" s="140" t="str">
        <f t="shared" si="41"/>
        <v/>
      </c>
      <c r="X156" s="44" t="str">
        <f t="shared" si="50"/>
        <v/>
      </c>
      <c r="Y156" s="44" t="str">
        <f t="shared" si="51"/>
        <v/>
      </c>
      <c r="Z156" s="44" t="str">
        <f t="shared" si="52"/>
        <v/>
      </c>
      <c r="AA156" s="80" t="str">
        <f t="shared" si="53"/>
        <v/>
      </c>
      <c r="AB156" s="7" t="str">
        <f t="shared" si="42"/>
        <v>Empty</v>
      </c>
      <c r="AC156" s="7" t="str">
        <f t="shared" si="43"/>
        <v>empty</v>
      </c>
      <c r="AG156" s="7"/>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2:256" s="5" customFormat="1" ht="17.25" customHeight="1" x14ac:dyDescent="0.25">
      <c r="B157" s="141">
        <v>135</v>
      </c>
      <c r="C157" s="68"/>
      <c r="D157" s="107"/>
      <c r="E157" s="68"/>
      <c r="F157" s="185"/>
      <c r="G157" s="46"/>
      <c r="H157" s="124"/>
      <c r="I157" s="124"/>
      <c r="J157" s="768"/>
      <c r="K157" s="47"/>
      <c r="L157" s="38" t="str">
        <f t="shared" si="44"/>
        <v/>
      </c>
      <c r="M157" s="38" t="str">
        <f t="shared" si="45"/>
        <v/>
      </c>
      <c r="N157" s="532" t="str">
        <f t="shared" si="46"/>
        <v/>
      </c>
      <c r="O157" s="530" t="str">
        <f t="shared" si="36"/>
        <v/>
      </c>
      <c r="P157" s="40" t="str">
        <f t="shared" si="47"/>
        <v/>
      </c>
      <c r="Q157" s="76" t="str">
        <f t="shared" si="37"/>
        <v/>
      </c>
      <c r="R157" s="45" t="str">
        <f t="shared" si="38"/>
        <v/>
      </c>
      <c r="S157" s="40" t="str">
        <f t="shared" si="48"/>
        <v/>
      </c>
      <c r="T157" s="76" t="str">
        <f t="shared" si="39"/>
        <v/>
      </c>
      <c r="U157" s="45" t="str">
        <f t="shared" si="40"/>
        <v/>
      </c>
      <c r="V157" s="40" t="str">
        <f t="shared" si="49"/>
        <v/>
      </c>
      <c r="W157" s="140" t="str">
        <f t="shared" si="41"/>
        <v/>
      </c>
      <c r="X157" s="44" t="str">
        <f t="shared" si="50"/>
        <v/>
      </c>
      <c r="Y157" s="44" t="str">
        <f t="shared" si="51"/>
        <v/>
      </c>
      <c r="Z157" s="44" t="str">
        <f t="shared" si="52"/>
        <v/>
      </c>
      <c r="AA157" s="80" t="str">
        <f t="shared" si="53"/>
        <v/>
      </c>
      <c r="AB157" s="7" t="str">
        <f t="shared" si="42"/>
        <v>Empty</v>
      </c>
      <c r="AC157" s="7" t="str">
        <f t="shared" si="43"/>
        <v>empty</v>
      </c>
      <c r="AG157" s="7"/>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2:256" s="5" customFormat="1" ht="17.25" customHeight="1" x14ac:dyDescent="0.25">
      <c r="B158" s="141">
        <v>136</v>
      </c>
      <c r="C158" s="68"/>
      <c r="D158" s="107"/>
      <c r="E158" s="68"/>
      <c r="F158" s="185"/>
      <c r="G158" s="46"/>
      <c r="H158" s="124"/>
      <c r="I158" s="124"/>
      <c r="J158" s="768"/>
      <c r="K158" s="47"/>
      <c r="L158" s="38" t="str">
        <f t="shared" si="44"/>
        <v/>
      </c>
      <c r="M158" s="38" t="str">
        <f t="shared" si="45"/>
        <v/>
      </c>
      <c r="N158" s="532" t="str">
        <f t="shared" si="46"/>
        <v/>
      </c>
      <c r="O158" s="530" t="str">
        <f t="shared" si="36"/>
        <v/>
      </c>
      <c r="P158" s="40" t="str">
        <f t="shared" si="47"/>
        <v/>
      </c>
      <c r="Q158" s="76" t="str">
        <f t="shared" si="37"/>
        <v/>
      </c>
      <c r="R158" s="45" t="str">
        <f t="shared" si="38"/>
        <v/>
      </c>
      <c r="S158" s="40" t="str">
        <f t="shared" si="48"/>
        <v/>
      </c>
      <c r="T158" s="76" t="str">
        <f t="shared" si="39"/>
        <v/>
      </c>
      <c r="U158" s="45" t="str">
        <f t="shared" si="40"/>
        <v/>
      </c>
      <c r="V158" s="40" t="str">
        <f t="shared" si="49"/>
        <v/>
      </c>
      <c r="W158" s="140" t="str">
        <f t="shared" si="41"/>
        <v/>
      </c>
      <c r="X158" s="44" t="str">
        <f t="shared" si="50"/>
        <v/>
      </c>
      <c r="Y158" s="44" t="str">
        <f t="shared" si="51"/>
        <v/>
      </c>
      <c r="Z158" s="44" t="str">
        <f t="shared" si="52"/>
        <v/>
      </c>
      <c r="AA158" s="80" t="str">
        <f t="shared" si="53"/>
        <v/>
      </c>
      <c r="AB158" s="7" t="str">
        <f t="shared" si="42"/>
        <v>Empty</v>
      </c>
      <c r="AC158" s="7" t="str">
        <f t="shared" si="43"/>
        <v>empty</v>
      </c>
      <c r="AG158" s="7"/>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2:256" s="5" customFormat="1" ht="17.25" customHeight="1" x14ac:dyDescent="0.25">
      <c r="B159" s="141">
        <v>137</v>
      </c>
      <c r="C159" s="68"/>
      <c r="D159" s="107"/>
      <c r="E159" s="68"/>
      <c r="F159" s="185"/>
      <c r="G159" s="46"/>
      <c r="H159" s="124"/>
      <c r="I159" s="124"/>
      <c r="J159" s="768"/>
      <c r="K159" s="47"/>
      <c r="L159" s="38" t="str">
        <f t="shared" si="44"/>
        <v/>
      </c>
      <c r="M159" s="38" t="str">
        <f t="shared" si="45"/>
        <v/>
      </c>
      <c r="N159" s="532" t="str">
        <f t="shared" si="46"/>
        <v/>
      </c>
      <c r="O159" s="530" t="str">
        <f t="shared" si="36"/>
        <v/>
      </c>
      <c r="P159" s="40" t="str">
        <f t="shared" si="47"/>
        <v/>
      </c>
      <c r="Q159" s="76" t="str">
        <f t="shared" si="37"/>
        <v/>
      </c>
      <c r="R159" s="45" t="str">
        <f t="shared" si="38"/>
        <v/>
      </c>
      <c r="S159" s="40" t="str">
        <f t="shared" si="48"/>
        <v/>
      </c>
      <c r="T159" s="76" t="str">
        <f t="shared" si="39"/>
        <v/>
      </c>
      <c r="U159" s="45" t="str">
        <f t="shared" si="40"/>
        <v/>
      </c>
      <c r="V159" s="40" t="str">
        <f t="shared" si="49"/>
        <v/>
      </c>
      <c r="W159" s="140" t="str">
        <f t="shared" si="41"/>
        <v/>
      </c>
      <c r="X159" s="44" t="str">
        <f t="shared" si="50"/>
        <v/>
      </c>
      <c r="Y159" s="44" t="str">
        <f t="shared" si="51"/>
        <v/>
      </c>
      <c r="Z159" s="44" t="str">
        <f t="shared" si="52"/>
        <v/>
      </c>
      <c r="AA159" s="80" t="str">
        <f t="shared" si="53"/>
        <v/>
      </c>
      <c r="AB159" s="7" t="str">
        <f t="shared" si="42"/>
        <v>Empty</v>
      </c>
      <c r="AC159" s="7" t="str">
        <f t="shared" si="43"/>
        <v>empty</v>
      </c>
      <c r="AG159" s="7"/>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2:256" s="5" customFormat="1" ht="17.25" customHeight="1" x14ac:dyDescent="0.25">
      <c r="B160" s="141">
        <v>138</v>
      </c>
      <c r="C160" s="68"/>
      <c r="D160" s="107"/>
      <c r="E160" s="68"/>
      <c r="F160" s="185"/>
      <c r="G160" s="46"/>
      <c r="H160" s="124"/>
      <c r="I160" s="124"/>
      <c r="J160" s="768"/>
      <c r="K160" s="47"/>
      <c r="L160" s="38" t="str">
        <f t="shared" si="44"/>
        <v/>
      </c>
      <c r="M160" s="38" t="str">
        <f t="shared" si="45"/>
        <v/>
      </c>
      <c r="N160" s="532" t="str">
        <f t="shared" si="46"/>
        <v/>
      </c>
      <c r="O160" s="530" t="str">
        <f t="shared" si="36"/>
        <v/>
      </c>
      <c r="P160" s="40" t="str">
        <f t="shared" si="47"/>
        <v/>
      </c>
      <c r="Q160" s="76" t="str">
        <f t="shared" si="37"/>
        <v/>
      </c>
      <c r="R160" s="45" t="str">
        <f t="shared" si="38"/>
        <v/>
      </c>
      <c r="S160" s="40" t="str">
        <f t="shared" si="48"/>
        <v/>
      </c>
      <c r="T160" s="76" t="str">
        <f t="shared" si="39"/>
        <v/>
      </c>
      <c r="U160" s="45" t="str">
        <f t="shared" si="40"/>
        <v/>
      </c>
      <c r="V160" s="40" t="str">
        <f t="shared" si="49"/>
        <v/>
      </c>
      <c r="W160" s="140" t="str">
        <f t="shared" si="41"/>
        <v/>
      </c>
      <c r="X160" s="44" t="str">
        <f t="shared" si="50"/>
        <v/>
      </c>
      <c r="Y160" s="44" t="str">
        <f t="shared" si="51"/>
        <v/>
      </c>
      <c r="Z160" s="44" t="str">
        <f t="shared" si="52"/>
        <v/>
      </c>
      <c r="AA160" s="80" t="str">
        <f t="shared" si="53"/>
        <v/>
      </c>
      <c r="AB160" s="7" t="str">
        <f t="shared" si="42"/>
        <v>Empty</v>
      </c>
      <c r="AC160" s="7" t="str">
        <f t="shared" si="43"/>
        <v>empty</v>
      </c>
      <c r="AG160" s="7"/>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2:256" s="5" customFormat="1" ht="17.25" customHeight="1" x14ac:dyDescent="0.25">
      <c r="B161" s="141">
        <v>139</v>
      </c>
      <c r="C161" s="68"/>
      <c r="D161" s="107"/>
      <c r="E161" s="68"/>
      <c r="F161" s="185"/>
      <c r="G161" s="46"/>
      <c r="H161" s="124"/>
      <c r="I161" s="124"/>
      <c r="J161" s="768"/>
      <c r="K161" s="47"/>
      <c r="L161" s="38" t="str">
        <f t="shared" si="44"/>
        <v/>
      </c>
      <c r="M161" s="38" t="str">
        <f t="shared" si="45"/>
        <v/>
      </c>
      <c r="N161" s="532" t="str">
        <f t="shared" si="46"/>
        <v/>
      </c>
      <c r="O161" s="530" t="str">
        <f t="shared" si="36"/>
        <v/>
      </c>
      <c r="P161" s="40" t="str">
        <f t="shared" si="47"/>
        <v/>
      </c>
      <c r="Q161" s="76" t="str">
        <f t="shared" si="37"/>
        <v/>
      </c>
      <c r="R161" s="45" t="str">
        <f t="shared" si="38"/>
        <v/>
      </c>
      <c r="S161" s="40" t="str">
        <f t="shared" si="48"/>
        <v/>
      </c>
      <c r="T161" s="76" t="str">
        <f t="shared" si="39"/>
        <v/>
      </c>
      <c r="U161" s="45" t="str">
        <f t="shared" si="40"/>
        <v/>
      </c>
      <c r="V161" s="40" t="str">
        <f t="shared" si="49"/>
        <v/>
      </c>
      <c r="W161" s="140" t="str">
        <f t="shared" si="41"/>
        <v/>
      </c>
      <c r="X161" s="44" t="str">
        <f t="shared" si="50"/>
        <v/>
      </c>
      <c r="Y161" s="44" t="str">
        <f t="shared" si="51"/>
        <v/>
      </c>
      <c r="Z161" s="44" t="str">
        <f t="shared" si="52"/>
        <v/>
      </c>
      <c r="AA161" s="80" t="str">
        <f t="shared" si="53"/>
        <v/>
      </c>
      <c r="AB161" s="7" t="str">
        <f t="shared" si="42"/>
        <v>Empty</v>
      </c>
      <c r="AC161" s="7" t="str">
        <f t="shared" si="43"/>
        <v>empty</v>
      </c>
      <c r="AG161" s="7"/>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2:256" s="5" customFormat="1" ht="17.25" customHeight="1" x14ac:dyDescent="0.25">
      <c r="B162" s="141">
        <v>140</v>
      </c>
      <c r="C162" s="68"/>
      <c r="D162" s="107"/>
      <c r="E162" s="68"/>
      <c r="F162" s="185"/>
      <c r="G162" s="46"/>
      <c r="H162" s="124"/>
      <c r="I162" s="124"/>
      <c r="J162" s="768"/>
      <c r="K162" s="47"/>
      <c r="L162" s="38" t="str">
        <f t="shared" si="44"/>
        <v/>
      </c>
      <c r="M162" s="38" t="str">
        <f t="shared" si="45"/>
        <v/>
      </c>
      <c r="N162" s="532" t="str">
        <f t="shared" si="46"/>
        <v/>
      </c>
      <c r="O162" s="530" t="str">
        <f t="shared" si="36"/>
        <v/>
      </c>
      <c r="P162" s="40" t="str">
        <f t="shared" si="47"/>
        <v/>
      </c>
      <c r="Q162" s="76" t="str">
        <f t="shared" si="37"/>
        <v/>
      </c>
      <c r="R162" s="45" t="str">
        <f t="shared" si="38"/>
        <v/>
      </c>
      <c r="S162" s="40" t="str">
        <f t="shared" si="48"/>
        <v/>
      </c>
      <c r="T162" s="76" t="str">
        <f t="shared" si="39"/>
        <v/>
      </c>
      <c r="U162" s="45" t="str">
        <f t="shared" si="40"/>
        <v/>
      </c>
      <c r="V162" s="40" t="str">
        <f t="shared" si="49"/>
        <v/>
      </c>
      <c r="W162" s="140" t="str">
        <f t="shared" si="41"/>
        <v/>
      </c>
      <c r="X162" s="44" t="str">
        <f t="shared" si="50"/>
        <v/>
      </c>
      <c r="Y162" s="44" t="str">
        <f t="shared" si="51"/>
        <v/>
      </c>
      <c r="Z162" s="44" t="str">
        <f t="shared" si="52"/>
        <v/>
      </c>
      <c r="AA162" s="80" t="str">
        <f t="shared" si="53"/>
        <v/>
      </c>
      <c r="AB162" s="7" t="str">
        <f t="shared" si="42"/>
        <v>Empty</v>
      </c>
      <c r="AC162" s="7" t="str">
        <f t="shared" si="43"/>
        <v>empty</v>
      </c>
      <c r="AG162" s="7"/>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2:256" s="5" customFormat="1" ht="17.25" customHeight="1" x14ac:dyDescent="0.25">
      <c r="B163" s="141">
        <v>141</v>
      </c>
      <c r="C163" s="68"/>
      <c r="D163" s="107"/>
      <c r="E163" s="68"/>
      <c r="F163" s="185"/>
      <c r="G163" s="46"/>
      <c r="H163" s="124"/>
      <c r="I163" s="124"/>
      <c r="J163" s="768"/>
      <c r="K163" s="47"/>
      <c r="L163" s="38" t="str">
        <f t="shared" si="44"/>
        <v/>
      </c>
      <c r="M163" s="38" t="str">
        <f t="shared" si="45"/>
        <v/>
      </c>
      <c r="N163" s="532" t="str">
        <f t="shared" si="46"/>
        <v/>
      </c>
      <c r="O163" s="530" t="str">
        <f t="shared" si="36"/>
        <v/>
      </c>
      <c r="P163" s="40" t="str">
        <f t="shared" si="47"/>
        <v/>
      </c>
      <c r="Q163" s="76" t="str">
        <f t="shared" si="37"/>
        <v/>
      </c>
      <c r="R163" s="45" t="str">
        <f t="shared" si="38"/>
        <v/>
      </c>
      <c r="S163" s="40" t="str">
        <f t="shared" si="48"/>
        <v/>
      </c>
      <c r="T163" s="76" t="str">
        <f t="shared" si="39"/>
        <v/>
      </c>
      <c r="U163" s="45" t="str">
        <f t="shared" si="40"/>
        <v/>
      </c>
      <c r="V163" s="40" t="str">
        <f t="shared" si="49"/>
        <v/>
      </c>
      <c r="W163" s="140" t="str">
        <f t="shared" si="41"/>
        <v/>
      </c>
      <c r="X163" s="44" t="str">
        <f t="shared" si="50"/>
        <v/>
      </c>
      <c r="Y163" s="44" t="str">
        <f t="shared" si="51"/>
        <v/>
      </c>
      <c r="Z163" s="44" t="str">
        <f t="shared" si="52"/>
        <v/>
      </c>
      <c r="AA163" s="80" t="str">
        <f t="shared" si="53"/>
        <v/>
      </c>
      <c r="AB163" s="7" t="str">
        <f t="shared" si="42"/>
        <v>Empty</v>
      </c>
      <c r="AC163" s="7" t="str">
        <f t="shared" si="43"/>
        <v>empty</v>
      </c>
      <c r="AG163" s="7"/>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2:256" s="5" customFormat="1" ht="17.25" customHeight="1" x14ac:dyDescent="0.25">
      <c r="B164" s="141">
        <v>142</v>
      </c>
      <c r="C164" s="68"/>
      <c r="D164" s="107"/>
      <c r="E164" s="68"/>
      <c r="F164" s="185"/>
      <c r="G164" s="46"/>
      <c r="H164" s="124"/>
      <c r="I164" s="124"/>
      <c r="J164" s="768"/>
      <c r="K164" s="47"/>
      <c r="L164" s="38" t="str">
        <f t="shared" si="44"/>
        <v/>
      </c>
      <c r="M164" s="38" t="str">
        <f t="shared" si="45"/>
        <v/>
      </c>
      <c r="N164" s="532" t="str">
        <f t="shared" si="46"/>
        <v/>
      </c>
      <c r="O164" s="530" t="str">
        <f t="shared" si="36"/>
        <v/>
      </c>
      <c r="P164" s="40" t="str">
        <f t="shared" si="47"/>
        <v/>
      </c>
      <c r="Q164" s="76" t="str">
        <f t="shared" si="37"/>
        <v/>
      </c>
      <c r="R164" s="45" t="str">
        <f t="shared" si="38"/>
        <v/>
      </c>
      <c r="S164" s="40" t="str">
        <f t="shared" si="48"/>
        <v/>
      </c>
      <c r="T164" s="76" t="str">
        <f t="shared" si="39"/>
        <v/>
      </c>
      <c r="U164" s="45" t="str">
        <f t="shared" si="40"/>
        <v/>
      </c>
      <c r="V164" s="40" t="str">
        <f t="shared" si="49"/>
        <v/>
      </c>
      <c r="W164" s="140" t="str">
        <f t="shared" si="41"/>
        <v/>
      </c>
      <c r="X164" s="44" t="str">
        <f t="shared" si="50"/>
        <v/>
      </c>
      <c r="Y164" s="44" t="str">
        <f t="shared" si="51"/>
        <v/>
      </c>
      <c r="Z164" s="44" t="str">
        <f t="shared" si="52"/>
        <v/>
      </c>
      <c r="AA164" s="80" t="str">
        <f t="shared" si="53"/>
        <v/>
      </c>
      <c r="AB164" s="7" t="str">
        <f t="shared" si="42"/>
        <v>Empty</v>
      </c>
      <c r="AC164" s="7" t="str">
        <f t="shared" si="43"/>
        <v>empty</v>
      </c>
      <c r="AG164" s="7"/>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2:256" s="5" customFormat="1" ht="17.25" customHeight="1" x14ac:dyDescent="0.25">
      <c r="B165" s="141">
        <v>143</v>
      </c>
      <c r="C165" s="68"/>
      <c r="D165" s="107"/>
      <c r="E165" s="68"/>
      <c r="F165" s="185"/>
      <c r="G165" s="46"/>
      <c r="H165" s="124"/>
      <c r="I165" s="124"/>
      <c r="J165" s="768"/>
      <c r="K165" s="47"/>
      <c r="L165" s="38" t="str">
        <f t="shared" si="44"/>
        <v/>
      </c>
      <c r="M165" s="38" t="str">
        <f t="shared" si="45"/>
        <v/>
      </c>
      <c r="N165" s="532" t="str">
        <f t="shared" si="46"/>
        <v/>
      </c>
      <c r="O165" s="530" t="str">
        <f t="shared" si="36"/>
        <v/>
      </c>
      <c r="P165" s="40" t="str">
        <f t="shared" si="47"/>
        <v/>
      </c>
      <c r="Q165" s="76" t="str">
        <f t="shared" si="37"/>
        <v/>
      </c>
      <c r="R165" s="45" t="str">
        <f t="shared" si="38"/>
        <v/>
      </c>
      <c r="S165" s="40" t="str">
        <f t="shared" si="48"/>
        <v/>
      </c>
      <c r="T165" s="76" t="str">
        <f t="shared" si="39"/>
        <v/>
      </c>
      <c r="U165" s="45" t="str">
        <f t="shared" si="40"/>
        <v/>
      </c>
      <c r="V165" s="40" t="str">
        <f t="shared" si="49"/>
        <v/>
      </c>
      <c r="W165" s="140" t="str">
        <f t="shared" si="41"/>
        <v/>
      </c>
      <c r="X165" s="44" t="str">
        <f t="shared" si="50"/>
        <v/>
      </c>
      <c r="Y165" s="44" t="str">
        <f t="shared" si="51"/>
        <v/>
      </c>
      <c r="Z165" s="44" t="str">
        <f t="shared" si="52"/>
        <v/>
      </c>
      <c r="AA165" s="80" t="str">
        <f t="shared" si="53"/>
        <v/>
      </c>
      <c r="AB165" s="7" t="str">
        <f t="shared" si="42"/>
        <v>Empty</v>
      </c>
      <c r="AC165" s="7" t="str">
        <f t="shared" si="43"/>
        <v>empty</v>
      </c>
      <c r="AG165" s="7"/>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2:256" s="5" customFormat="1" ht="17.25" customHeight="1" x14ac:dyDescent="0.25">
      <c r="B166" s="141">
        <v>144</v>
      </c>
      <c r="C166" s="68"/>
      <c r="D166" s="107"/>
      <c r="E166" s="68"/>
      <c r="F166" s="185"/>
      <c r="G166" s="46"/>
      <c r="H166" s="124"/>
      <c r="I166" s="124"/>
      <c r="J166" s="768"/>
      <c r="K166" s="47"/>
      <c r="L166" s="38" t="str">
        <f t="shared" si="44"/>
        <v/>
      </c>
      <c r="M166" s="38" t="str">
        <f t="shared" si="45"/>
        <v/>
      </c>
      <c r="N166" s="532" t="str">
        <f t="shared" si="46"/>
        <v/>
      </c>
      <c r="O166" s="530" t="str">
        <f t="shared" si="36"/>
        <v/>
      </c>
      <c r="P166" s="40" t="str">
        <f t="shared" si="47"/>
        <v/>
      </c>
      <c r="Q166" s="76" t="str">
        <f t="shared" si="37"/>
        <v/>
      </c>
      <c r="R166" s="45" t="str">
        <f t="shared" si="38"/>
        <v/>
      </c>
      <c r="S166" s="40" t="str">
        <f t="shared" si="48"/>
        <v/>
      </c>
      <c r="T166" s="76" t="str">
        <f t="shared" si="39"/>
        <v/>
      </c>
      <c r="U166" s="45" t="str">
        <f t="shared" si="40"/>
        <v/>
      </c>
      <c r="V166" s="40" t="str">
        <f t="shared" si="49"/>
        <v/>
      </c>
      <c r="W166" s="140" t="str">
        <f t="shared" si="41"/>
        <v/>
      </c>
      <c r="X166" s="44" t="str">
        <f t="shared" si="50"/>
        <v/>
      </c>
      <c r="Y166" s="44" t="str">
        <f t="shared" si="51"/>
        <v/>
      </c>
      <c r="Z166" s="44" t="str">
        <f t="shared" si="52"/>
        <v/>
      </c>
      <c r="AA166" s="80" t="str">
        <f t="shared" si="53"/>
        <v/>
      </c>
      <c r="AB166" s="7" t="str">
        <f t="shared" si="42"/>
        <v>Empty</v>
      </c>
      <c r="AC166" s="7" t="str">
        <f t="shared" si="43"/>
        <v>empty</v>
      </c>
      <c r="AG166" s="7"/>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2:256" s="5" customFormat="1" ht="17.25" customHeight="1" x14ac:dyDescent="0.25">
      <c r="B167" s="141">
        <v>145</v>
      </c>
      <c r="C167" s="68"/>
      <c r="D167" s="107"/>
      <c r="E167" s="68"/>
      <c r="F167" s="185"/>
      <c r="G167" s="46"/>
      <c r="H167" s="124"/>
      <c r="I167" s="124"/>
      <c r="J167" s="768"/>
      <c r="K167" s="47"/>
      <c r="L167" s="38" t="str">
        <f t="shared" si="44"/>
        <v/>
      </c>
      <c r="M167" s="38" t="str">
        <f t="shared" si="45"/>
        <v/>
      </c>
      <c r="N167" s="532" t="str">
        <f t="shared" si="46"/>
        <v/>
      </c>
      <c r="O167" s="530" t="str">
        <f t="shared" si="36"/>
        <v/>
      </c>
      <c r="P167" s="40" t="str">
        <f t="shared" si="47"/>
        <v/>
      </c>
      <c r="Q167" s="76" t="str">
        <f t="shared" si="37"/>
        <v/>
      </c>
      <c r="R167" s="45" t="str">
        <f t="shared" si="38"/>
        <v/>
      </c>
      <c r="S167" s="40" t="str">
        <f t="shared" si="48"/>
        <v/>
      </c>
      <c r="T167" s="76" t="str">
        <f t="shared" si="39"/>
        <v/>
      </c>
      <c r="U167" s="45" t="str">
        <f t="shared" si="40"/>
        <v/>
      </c>
      <c r="V167" s="40" t="str">
        <f t="shared" si="49"/>
        <v/>
      </c>
      <c r="W167" s="140" t="str">
        <f t="shared" si="41"/>
        <v/>
      </c>
      <c r="X167" s="44" t="str">
        <f t="shared" si="50"/>
        <v/>
      </c>
      <c r="Y167" s="44" t="str">
        <f t="shared" si="51"/>
        <v/>
      </c>
      <c r="Z167" s="44" t="str">
        <f t="shared" si="52"/>
        <v/>
      </c>
      <c r="AA167" s="80" t="str">
        <f t="shared" si="53"/>
        <v/>
      </c>
      <c r="AB167" s="7" t="str">
        <f t="shared" si="42"/>
        <v>Empty</v>
      </c>
      <c r="AC167" s="7" t="str">
        <f t="shared" si="43"/>
        <v>empty</v>
      </c>
      <c r="AG167" s="7"/>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2:256" s="5" customFormat="1" ht="17.25" customHeight="1" x14ac:dyDescent="0.25">
      <c r="B168" s="141">
        <v>146</v>
      </c>
      <c r="C168" s="68"/>
      <c r="D168" s="107"/>
      <c r="E168" s="68"/>
      <c r="F168" s="185"/>
      <c r="G168" s="46"/>
      <c r="H168" s="124"/>
      <c r="I168" s="124"/>
      <c r="J168" s="768"/>
      <c r="K168" s="47"/>
      <c r="L168" s="38" t="str">
        <f t="shared" si="44"/>
        <v/>
      </c>
      <c r="M168" s="38" t="str">
        <f t="shared" si="45"/>
        <v/>
      </c>
      <c r="N168" s="532" t="str">
        <f t="shared" si="46"/>
        <v/>
      </c>
      <c r="O168" s="530" t="str">
        <f t="shared" si="36"/>
        <v/>
      </c>
      <c r="P168" s="40" t="str">
        <f t="shared" si="47"/>
        <v/>
      </c>
      <c r="Q168" s="76" t="str">
        <f t="shared" si="37"/>
        <v/>
      </c>
      <c r="R168" s="45" t="str">
        <f t="shared" si="38"/>
        <v/>
      </c>
      <c r="S168" s="40" t="str">
        <f t="shared" si="48"/>
        <v/>
      </c>
      <c r="T168" s="76" t="str">
        <f t="shared" si="39"/>
        <v/>
      </c>
      <c r="U168" s="45" t="str">
        <f t="shared" si="40"/>
        <v/>
      </c>
      <c r="V168" s="40" t="str">
        <f t="shared" si="49"/>
        <v/>
      </c>
      <c r="W168" s="140" t="str">
        <f t="shared" si="41"/>
        <v/>
      </c>
      <c r="X168" s="44" t="str">
        <f t="shared" si="50"/>
        <v/>
      </c>
      <c r="Y168" s="44" t="str">
        <f t="shared" si="51"/>
        <v/>
      </c>
      <c r="Z168" s="44" t="str">
        <f t="shared" si="52"/>
        <v/>
      </c>
      <c r="AA168" s="80" t="str">
        <f t="shared" si="53"/>
        <v/>
      </c>
      <c r="AB168" s="7" t="str">
        <f t="shared" si="42"/>
        <v>Empty</v>
      </c>
      <c r="AC168" s="7" t="str">
        <f t="shared" si="43"/>
        <v>empty</v>
      </c>
      <c r="AG168" s="7"/>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2:256" s="5" customFormat="1" ht="17.25" customHeight="1" x14ac:dyDescent="0.25">
      <c r="B169" s="141">
        <v>147</v>
      </c>
      <c r="C169" s="68"/>
      <c r="D169" s="107"/>
      <c r="E169" s="68"/>
      <c r="F169" s="185"/>
      <c r="G169" s="46"/>
      <c r="H169" s="124"/>
      <c r="I169" s="124"/>
      <c r="J169" s="768"/>
      <c r="K169" s="47"/>
      <c r="L169" s="38" t="str">
        <f t="shared" si="44"/>
        <v/>
      </c>
      <c r="M169" s="38" t="str">
        <f t="shared" si="45"/>
        <v/>
      </c>
      <c r="N169" s="532" t="str">
        <f t="shared" si="46"/>
        <v/>
      </c>
      <c r="O169" s="530" t="str">
        <f t="shared" si="36"/>
        <v/>
      </c>
      <c r="P169" s="40" t="str">
        <f t="shared" si="47"/>
        <v/>
      </c>
      <c r="Q169" s="76" t="str">
        <f t="shared" si="37"/>
        <v/>
      </c>
      <c r="R169" s="45" t="str">
        <f t="shared" si="38"/>
        <v/>
      </c>
      <c r="S169" s="40" t="str">
        <f t="shared" si="48"/>
        <v/>
      </c>
      <c r="T169" s="76" t="str">
        <f t="shared" si="39"/>
        <v/>
      </c>
      <c r="U169" s="45" t="str">
        <f t="shared" si="40"/>
        <v/>
      </c>
      <c r="V169" s="40" t="str">
        <f t="shared" si="49"/>
        <v/>
      </c>
      <c r="W169" s="140" t="str">
        <f t="shared" si="41"/>
        <v/>
      </c>
      <c r="X169" s="44" t="str">
        <f t="shared" si="50"/>
        <v/>
      </c>
      <c r="Y169" s="44" t="str">
        <f t="shared" si="51"/>
        <v/>
      </c>
      <c r="Z169" s="44" t="str">
        <f t="shared" si="52"/>
        <v/>
      </c>
      <c r="AA169" s="80" t="str">
        <f t="shared" si="53"/>
        <v/>
      </c>
      <c r="AB169" s="7" t="str">
        <f t="shared" si="42"/>
        <v>Empty</v>
      </c>
      <c r="AC169" s="7" t="str">
        <f t="shared" si="43"/>
        <v>empty</v>
      </c>
      <c r="AG169" s="7"/>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2:256" s="5" customFormat="1" ht="17.25" customHeight="1" x14ac:dyDescent="0.25">
      <c r="B170" s="141">
        <v>148</v>
      </c>
      <c r="C170" s="68"/>
      <c r="D170" s="107"/>
      <c r="E170" s="68"/>
      <c r="F170" s="185"/>
      <c r="G170" s="46"/>
      <c r="H170" s="124"/>
      <c r="I170" s="124"/>
      <c r="J170" s="768"/>
      <c r="K170" s="47"/>
      <c r="L170" s="38" t="str">
        <f t="shared" si="44"/>
        <v/>
      </c>
      <c r="M170" s="38" t="str">
        <f t="shared" si="45"/>
        <v/>
      </c>
      <c r="N170" s="532" t="str">
        <f t="shared" si="46"/>
        <v/>
      </c>
      <c r="O170" s="530" t="str">
        <f t="shared" si="36"/>
        <v/>
      </c>
      <c r="P170" s="40" t="str">
        <f t="shared" si="47"/>
        <v/>
      </c>
      <c r="Q170" s="76" t="str">
        <f t="shared" si="37"/>
        <v/>
      </c>
      <c r="R170" s="45" t="str">
        <f t="shared" si="38"/>
        <v/>
      </c>
      <c r="S170" s="40" t="str">
        <f t="shared" si="48"/>
        <v/>
      </c>
      <c r="T170" s="76" t="str">
        <f t="shared" si="39"/>
        <v/>
      </c>
      <c r="U170" s="45" t="str">
        <f t="shared" si="40"/>
        <v/>
      </c>
      <c r="V170" s="40" t="str">
        <f t="shared" si="49"/>
        <v/>
      </c>
      <c r="W170" s="140" t="str">
        <f t="shared" si="41"/>
        <v/>
      </c>
      <c r="X170" s="44" t="str">
        <f t="shared" si="50"/>
        <v/>
      </c>
      <c r="Y170" s="44" t="str">
        <f t="shared" si="51"/>
        <v/>
      </c>
      <c r="Z170" s="44" t="str">
        <f t="shared" si="52"/>
        <v/>
      </c>
      <c r="AA170" s="80" t="str">
        <f t="shared" si="53"/>
        <v/>
      </c>
      <c r="AB170" s="7" t="str">
        <f t="shared" si="42"/>
        <v>Empty</v>
      </c>
      <c r="AC170" s="7" t="str">
        <f t="shared" si="43"/>
        <v>empty</v>
      </c>
      <c r="AG170" s="7"/>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2:256" s="5" customFormat="1" ht="17.25" customHeight="1" x14ac:dyDescent="0.25">
      <c r="B171" s="141">
        <v>149</v>
      </c>
      <c r="C171" s="68"/>
      <c r="D171" s="107"/>
      <c r="E171" s="68"/>
      <c r="F171" s="185"/>
      <c r="G171" s="46"/>
      <c r="H171" s="124"/>
      <c r="I171" s="124"/>
      <c r="J171" s="768"/>
      <c r="K171" s="47"/>
      <c r="L171" s="38" t="str">
        <f t="shared" si="44"/>
        <v/>
      </c>
      <c r="M171" s="38" t="str">
        <f t="shared" si="45"/>
        <v/>
      </c>
      <c r="N171" s="532" t="str">
        <f t="shared" si="46"/>
        <v/>
      </c>
      <c r="O171" s="530" t="str">
        <f t="shared" si="36"/>
        <v/>
      </c>
      <c r="P171" s="40" t="str">
        <f t="shared" si="47"/>
        <v/>
      </c>
      <c r="Q171" s="76" t="str">
        <f t="shared" si="37"/>
        <v/>
      </c>
      <c r="R171" s="45" t="str">
        <f t="shared" si="38"/>
        <v/>
      </c>
      <c r="S171" s="40" t="str">
        <f t="shared" si="48"/>
        <v/>
      </c>
      <c r="T171" s="76" t="str">
        <f t="shared" si="39"/>
        <v/>
      </c>
      <c r="U171" s="45" t="str">
        <f t="shared" si="40"/>
        <v/>
      </c>
      <c r="V171" s="40" t="str">
        <f t="shared" si="49"/>
        <v/>
      </c>
      <c r="W171" s="140" t="str">
        <f t="shared" si="41"/>
        <v/>
      </c>
      <c r="X171" s="44" t="str">
        <f t="shared" si="50"/>
        <v/>
      </c>
      <c r="Y171" s="44" t="str">
        <f t="shared" si="51"/>
        <v/>
      </c>
      <c r="Z171" s="44" t="str">
        <f t="shared" si="52"/>
        <v/>
      </c>
      <c r="AA171" s="80" t="str">
        <f t="shared" si="53"/>
        <v/>
      </c>
      <c r="AB171" s="7" t="str">
        <f t="shared" si="42"/>
        <v>Empty</v>
      </c>
      <c r="AC171" s="7" t="str">
        <f t="shared" si="43"/>
        <v>empty</v>
      </c>
      <c r="AG171" s="7"/>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2:256" s="5" customFormat="1" ht="17.25" customHeight="1" x14ac:dyDescent="0.25">
      <c r="B172" s="141">
        <v>150</v>
      </c>
      <c r="C172" s="68"/>
      <c r="D172" s="107"/>
      <c r="E172" s="68"/>
      <c r="F172" s="185"/>
      <c r="G172" s="46"/>
      <c r="H172" s="124"/>
      <c r="I172" s="124"/>
      <c r="J172" s="768"/>
      <c r="K172" s="47"/>
      <c r="L172" s="38" t="str">
        <f t="shared" si="44"/>
        <v/>
      </c>
      <c r="M172" s="38" t="str">
        <f t="shared" si="45"/>
        <v/>
      </c>
      <c r="N172" s="532" t="str">
        <f t="shared" si="46"/>
        <v/>
      </c>
      <c r="O172" s="530" t="str">
        <f t="shared" si="36"/>
        <v/>
      </c>
      <c r="P172" s="40" t="str">
        <f t="shared" si="47"/>
        <v/>
      </c>
      <c r="Q172" s="76" t="str">
        <f t="shared" si="37"/>
        <v/>
      </c>
      <c r="R172" s="45" t="str">
        <f t="shared" si="38"/>
        <v/>
      </c>
      <c r="S172" s="40" t="str">
        <f t="shared" si="48"/>
        <v/>
      </c>
      <c r="T172" s="76" t="str">
        <f t="shared" si="39"/>
        <v/>
      </c>
      <c r="U172" s="45" t="str">
        <f t="shared" si="40"/>
        <v/>
      </c>
      <c r="V172" s="40" t="str">
        <f t="shared" si="49"/>
        <v/>
      </c>
      <c r="W172" s="140" t="str">
        <f t="shared" si="41"/>
        <v/>
      </c>
      <c r="X172" s="44" t="str">
        <f t="shared" si="50"/>
        <v/>
      </c>
      <c r="Y172" s="44" t="str">
        <f t="shared" si="51"/>
        <v/>
      </c>
      <c r="Z172" s="44" t="str">
        <f t="shared" si="52"/>
        <v/>
      </c>
      <c r="AA172" s="80" t="str">
        <f t="shared" si="53"/>
        <v/>
      </c>
      <c r="AB172" s="7" t="str">
        <f t="shared" si="42"/>
        <v>Empty</v>
      </c>
      <c r="AC172" s="7" t="str">
        <f t="shared" si="43"/>
        <v>empty</v>
      </c>
      <c r="AG172" s="7"/>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2:256" s="5" customFormat="1" ht="17.25" customHeight="1" x14ac:dyDescent="0.25">
      <c r="B173" s="141">
        <v>151</v>
      </c>
      <c r="C173" s="68"/>
      <c r="D173" s="107"/>
      <c r="E173" s="68"/>
      <c r="F173" s="185"/>
      <c r="G173" s="46"/>
      <c r="H173" s="124"/>
      <c r="I173" s="124"/>
      <c r="J173" s="768"/>
      <c r="K173" s="47"/>
      <c r="L173" s="38" t="str">
        <f t="shared" si="44"/>
        <v/>
      </c>
      <c r="M173" s="38" t="str">
        <f t="shared" si="45"/>
        <v/>
      </c>
      <c r="N173" s="532" t="str">
        <f t="shared" si="46"/>
        <v/>
      </c>
      <c r="O173" s="530" t="str">
        <f t="shared" si="36"/>
        <v/>
      </c>
      <c r="P173" s="40" t="str">
        <f t="shared" si="47"/>
        <v/>
      </c>
      <c r="Q173" s="76" t="str">
        <f t="shared" si="37"/>
        <v/>
      </c>
      <c r="R173" s="45" t="str">
        <f t="shared" si="38"/>
        <v/>
      </c>
      <c r="S173" s="40" t="str">
        <f t="shared" si="48"/>
        <v/>
      </c>
      <c r="T173" s="76" t="str">
        <f t="shared" si="39"/>
        <v/>
      </c>
      <c r="U173" s="45" t="str">
        <f t="shared" si="40"/>
        <v/>
      </c>
      <c r="V173" s="40" t="str">
        <f t="shared" si="49"/>
        <v/>
      </c>
      <c r="W173" s="140" t="str">
        <f t="shared" si="41"/>
        <v/>
      </c>
      <c r="X173" s="44" t="str">
        <f t="shared" si="50"/>
        <v/>
      </c>
      <c r="Y173" s="44" t="str">
        <f t="shared" si="51"/>
        <v/>
      </c>
      <c r="Z173" s="44" t="str">
        <f t="shared" si="52"/>
        <v/>
      </c>
      <c r="AA173" s="80" t="str">
        <f t="shared" si="53"/>
        <v/>
      </c>
      <c r="AB173" s="7" t="str">
        <f t="shared" si="42"/>
        <v>Empty</v>
      </c>
      <c r="AC173" s="7" t="str">
        <f t="shared" si="43"/>
        <v>empty</v>
      </c>
      <c r="AG173" s="7"/>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2:256" s="5" customFormat="1" ht="17.25" customHeight="1" x14ac:dyDescent="0.25">
      <c r="B174" s="141">
        <v>152</v>
      </c>
      <c r="C174" s="68"/>
      <c r="D174" s="107"/>
      <c r="E174" s="68"/>
      <c r="F174" s="185"/>
      <c r="G174" s="46"/>
      <c r="H174" s="124"/>
      <c r="I174" s="124"/>
      <c r="J174" s="768"/>
      <c r="K174" s="47"/>
      <c r="L174" s="38" t="str">
        <f t="shared" si="44"/>
        <v/>
      </c>
      <c r="M174" s="38" t="str">
        <f t="shared" si="45"/>
        <v/>
      </c>
      <c r="N174" s="532" t="str">
        <f t="shared" si="46"/>
        <v/>
      </c>
      <c r="O174" s="530" t="str">
        <f t="shared" si="36"/>
        <v/>
      </c>
      <c r="P174" s="40" t="str">
        <f t="shared" si="47"/>
        <v/>
      </c>
      <c r="Q174" s="76" t="str">
        <f t="shared" si="37"/>
        <v/>
      </c>
      <c r="R174" s="45" t="str">
        <f t="shared" si="38"/>
        <v/>
      </c>
      <c r="S174" s="40" t="str">
        <f t="shared" si="48"/>
        <v/>
      </c>
      <c r="T174" s="76" t="str">
        <f t="shared" si="39"/>
        <v/>
      </c>
      <c r="U174" s="45" t="str">
        <f t="shared" si="40"/>
        <v/>
      </c>
      <c r="V174" s="40" t="str">
        <f t="shared" si="49"/>
        <v/>
      </c>
      <c r="W174" s="140" t="str">
        <f t="shared" si="41"/>
        <v/>
      </c>
      <c r="X174" s="44" t="str">
        <f t="shared" si="50"/>
        <v/>
      </c>
      <c r="Y174" s="44" t="str">
        <f t="shared" si="51"/>
        <v/>
      </c>
      <c r="Z174" s="44" t="str">
        <f t="shared" si="52"/>
        <v/>
      </c>
      <c r="AA174" s="80" t="str">
        <f t="shared" si="53"/>
        <v/>
      </c>
      <c r="AB174" s="7" t="str">
        <f t="shared" si="42"/>
        <v>Empty</v>
      </c>
      <c r="AC174" s="7" t="str">
        <f t="shared" si="43"/>
        <v>empty</v>
      </c>
      <c r="AG174" s="7"/>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2:256" s="5" customFormat="1" ht="17.25" customHeight="1" x14ac:dyDescent="0.25">
      <c r="B175" s="141">
        <v>153</v>
      </c>
      <c r="C175" s="68"/>
      <c r="D175" s="107"/>
      <c r="E175" s="68"/>
      <c r="F175" s="185"/>
      <c r="G175" s="46"/>
      <c r="H175" s="124"/>
      <c r="I175" s="124"/>
      <c r="J175" s="768"/>
      <c r="K175" s="47"/>
      <c r="L175" s="38" t="str">
        <f t="shared" si="44"/>
        <v/>
      </c>
      <c r="M175" s="38" t="str">
        <f t="shared" si="45"/>
        <v/>
      </c>
      <c r="N175" s="532" t="str">
        <f t="shared" si="46"/>
        <v/>
      </c>
      <c r="O175" s="530" t="str">
        <f t="shared" si="36"/>
        <v/>
      </c>
      <c r="P175" s="40" t="str">
        <f t="shared" si="47"/>
        <v/>
      </c>
      <c r="Q175" s="76" t="str">
        <f t="shared" si="37"/>
        <v/>
      </c>
      <c r="R175" s="45" t="str">
        <f t="shared" si="38"/>
        <v/>
      </c>
      <c r="S175" s="40" t="str">
        <f t="shared" si="48"/>
        <v/>
      </c>
      <c r="T175" s="76" t="str">
        <f t="shared" si="39"/>
        <v/>
      </c>
      <c r="U175" s="45" t="str">
        <f t="shared" si="40"/>
        <v/>
      </c>
      <c r="V175" s="40" t="str">
        <f t="shared" si="49"/>
        <v/>
      </c>
      <c r="W175" s="140" t="str">
        <f t="shared" si="41"/>
        <v/>
      </c>
      <c r="X175" s="44" t="str">
        <f t="shared" si="50"/>
        <v/>
      </c>
      <c r="Y175" s="44" t="str">
        <f t="shared" si="51"/>
        <v/>
      </c>
      <c r="Z175" s="44" t="str">
        <f t="shared" si="52"/>
        <v/>
      </c>
      <c r="AA175" s="80" t="str">
        <f t="shared" si="53"/>
        <v/>
      </c>
      <c r="AB175" s="7" t="str">
        <f t="shared" si="42"/>
        <v>Empty</v>
      </c>
      <c r="AC175" s="7" t="str">
        <f t="shared" si="43"/>
        <v>empty</v>
      </c>
      <c r="AG175" s="7"/>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2:256" s="5" customFormat="1" ht="17.25" customHeight="1" x14ac:dyDescent="0.25">
      <c r="B176" s="141">
        <v>154</v>
      </c>
      <c r="C176" s="68"/>
      <c r="D176" s="107"/>
      <c r="E176" s="68"/>
      <c r="F176" s="185"/>
      <c r="G176" s="46"/>
      <c r="H176" s="124"/>
      <c r="I176" s="124"/>
      <c r="J176" s="768"/>
      <c r="K176" s="47"/>
      <c r="L176" s="38" t="str">
        <f t="shared" si="44"/>
        <v/>
      </c>
      <c r="M176" s="38" t="str">
        <f t="shared" si="45"/>
        <v/>
      </c>
      <c r="N176" s="532" t="str">
        <f t="shared" si="46"/>
        <v/>
      </c>
      <c r="O176" s="530" t="str">
        <f t="shared" si="36"/>
        <v/>
      </c>
      <c r="P176" s="40" t="str">
        <f t="shared" si="47"/>
        <v/>
      </c>
      <c r="Q176" s="76" t="str">
        <f t="shared" si="37"/>
        <v/>
      </c>
      <c r="R176" s="45" t="str">
        <f t="shared" si="38"/>
        <v/>
      </c>
      <c r="S176" s="40" t="str">
        <f t="shared" si="48"/>
        <v/>
      </c>
      <c r="T176" s="76" t="str">
        <f t="shared" si="39"/>
        <v/>
      </c>
      <c r="U176" s="45" t="str">
        <f t="shared" si="40"/>
        <v/>
      </c>
      <c r="V176" s="40" t="str">
        <f t="shared" si="49"/>
        <v/>
      </c>
      <c r="W176" s="140" t="str">
        <f t="shared" si="41"/>
        <v/>
      </c>
      <c r="X176" s="44" t="str">
        <f t="shared" si="50"/>
        <v/>
      </c>
      <c r="Y176" s="44" t="str">
        <f t="shared" si="51"/>
        <v/>
      </c>
      <c r="Z176" s="44" t="str">
        <f t="shared" si="52"/>
        <v/>
      </c>
      <c r="AA176" s="80" t="str">
        <f t="shared" si="53"/>
        <v/>
      </c>
      <c r="AB176" s="7" t="str">
        <f t="shared" si="42"/>
        <v>Empty</v>
      </c>
      <c r="AC176" s="7" t="str">
        <f t="shared" si="43"/>
        <v>empty</v>
      </c>
      <c r="AG176" s="7"/>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2:256" s="5" customFormat="1" ht="17.25" customHeight="1" x14ac:dyDescent="0.25">
      <c r="B177" s="141">
        <v>155</v>
      </c>
      <c r="C177" s="68"/>
      <c r="D177" s="107"/>
      <c r="E177" s="68"/>
      <c r="F177" s="185"/>
      <c r="G177" s="46"/>
      <c r="H177" s="124"/>
      <c r="I177" s="124"/>
      <c r="J177" s="768"/>
      <c r="K177" s="47"/>
      <c r="L177" s="38" t="str">
        <f t="shared" si="44"/>
        <v/>
      </c>
      <c r="M177" s="38" t="str">
        <f t="shared" si="45"/>
        <v/>
      </c>
      <c r="N177" s="532" t="str">
        <f t="shared" si="46"/>
        <v/>
      </c>
      <c r="O177" s="530" t="str">
        <f t="shared" si="36"/>
        <v/>
      </c>
      <c r="P177" s="40" t="str">
        <f t="shared" si="47"/>
        <v/>
      </c>
      <c r="Q177" s="76" t="str">
        <f t="shared" si="37"/>
        <v/>
      </c>
      <c r="R177" s="45" t="str">
        <f t="shared" si="38"/>
        <v/>
      </c>
      <c r="S177" s="40" t="str">
        <f t="shared" si="48"/>
        <v/>
      </c>
      <c r="T177" s="76" t="str">
        <f t="shared" si="39"/>
        <v/>
      </c>
      <c r="U177" s="45" t="str">
        <f t="shared" si="40"/>
        <v/>
      </c>
      <c r="V177" s="40" t="str">
        <f t="shared" si="49"/>
        <v/>
      </c>
      <c r="W177" s="140" t="str">
        <f t="shared" si="41"/>
        <v/>
      </c>
      <c r="X177" s="44" t="str">
        <f t="shared" si="50"/>
        <v/>
      </c>
      <c r="Y177" s="44" t="str">
        <f t="shared" si="51"/>
        <v/>
      </c>
      <c r="Z177" s="44" t="str">
        <f t="shared" si="52"/>
        <v/>
      </c>
      <c r="AA177" s="80" t="str">
        <f t="shared" si="53"/>
        <v/>
      </c>
      <c r="AB177" s="7" t="str">
        <f t="shared" si="42"/>
        <v>Empty</v>
      </c>
      <c r="AC177" s="7" t="str">
        <f t="shared" si="43"/>
        <v>empty</v>
      </c>
      <c r="AG177" s="7"/>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2:256" s="5" customFormat="1" ht="17.25" customHeight="1" x14ac:dyDescent="0.25">
      <c r="B178" s="141">
        <v>156</v>
      </c>
      <c r="C178" s="68"/>
      <c r="D178" s="107"/>
      <c r="E178" s="68"/>
      <c r="F178" s="185"/>
      <c r="G178" s="46"/>
      <c r="H178" s="124"/>
      <c r="I178" s="124"/>
      <c r="J178" s="768"/>
      <c r="K178" s="47"/>
      <c r="L178" s="38" t="str">
        <f t="shared" si="44"/>
        <v/>
      </c>
      <c r="M178" s="38" t="str">
        <f t="shared" si="45"/>
        <v/>
      </c>
      <c r="N178" s="532" t="str">
        <f t="shared" si="46"/>
        <v/>
      </c>
      <c r="O178" s="530" t="str">
        <f t="shared" si="36"/>
        <v/>
      </c>
      <c r="P178" s="40" t="str">
        <f t="shared" si="47"/>
        <v/>
      </c>
      <c r="Q178" s="76" t="str">
        <f t="shared" si="37"/>
        <v/>
      </c>
      <c r="R178" s="45" t="str">
        <f t="shared" si="38"/>
        <v/>
      </c>
      <c r="S178" s="40" t="str">
        <f t="shared" si="48"/>
        <v/>
      </c>
      <c r="T178" s="76" t="str">
        <f t="shared" si="39"/>
        <v/>
      </c>
      <c r="U178" s="45" t="str">
        <f t="shared" si="40"/>
        <v/>
      </c>
      <c r="V178" s="40" t="str">
        <f t="shared" si="49"/>
        <v/>
      </c>
      <c r="W178" s="140" t="str">
        <f t="shared" si="41"/>
        <v/>
      </c>
      <c r="X178" s="44" t="str">
        <f t="shared" si="50"/>
        <v/>
      </c>
      <c r="Y178" s="44" t="str">
        <f t="shared" si="51"/>
        <v/>
      </c>
      <c r="Z178" s="44" t="str">
        <f t="shared" si="52"/>
        <v/>
      </c>
      <c r="AA178" s="80" t="str">
        <f t="shared" si="53"/>
        <v/>
      </c>
      <c r="AB178" s="7" t="str">
        <f t="shared" si="42"/>
        <v>Empty</v>
      </c>
      <c r="AC178" s="7" t="str">
        <f t="shared" si="43"/>
        <v>empty</v>
      </c>
      <c r="AG178" s="7"/>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2:256" s="5" customFormat="1" ht="17.25" customHeight="1" x14ac:dyDescent="0.25">
      <c r="B179" s="141">
        <v>157</v>
      </c>
      <c r="C179" s="68"/>
      <c r="D179" s="107"/>
      <c r="E179" s="68"/>
      <c r="F179" s="185"/>
      <c r="G179" s="46"/>
      <c r="H179" s="124"/>
      <c r="I179" s="124"/>
      <c r="J179" s="768"/>
      <c r="K179" s="47"/>
      <c r="L179" s="38" t="str">
        <f t="shared" si="44"/>
        <v/>
      </c>
      <c r="M179" s="38" t="str">
        <f t="shared" si="45"/>
        <v/>
      </c>
      <c r="N179" s="532" t="str">
        <f t="shared" si="46"/>
        <v/>
      </c>
      <c r="O179" s="530" t="str">
        <f t="shared" si="36"/>
        <v/>
      </c>
      <c r="P179" s="40" t="str">
        <f t="shared" si="47"/>
        <v/>
      </c>
      <c r="Q179" s="76" t="str">
        <f t="shared" si="37"/>
        <v/>
      </c>
      <c r="R179" s="45" t="str">
        <f t="shared" si="38"/>
        <v/>
      </c>
      <c r="S179" s="40" t="str">
        <f t="shared" si="48"/>
        <v/>
      </c>
      <c r="T179" s="76" t="str">
        <f t="shared" si="39"/>
        <v/>
      </c>
      <c r="U179" s="45" t="str">
        <f t="shared" si="40"/>
        <v/>
      </c>
      <c r="V179" s="40" t="str">
        <f t="shared" si="49"/>
        <v/>
      </c>
      <c r="W179" s="140" t="str">
        <f t="shared" si="41"/>
        <v/>
      </c>
      <c r="X179" s="44" t="str">
        <f t="shared" si="50"/>
        <v/>
      </c>
      <c r="Y179" s="44" t="str">
        <f t="shared" si="51"/>
        <v/>
      </c>
      <c r="Z179" s="44" t="str">
        <f t="shared" si="52"/>
        <v/>
      </c>
      <c r="AA179" s="80" t="str">
        <f t="shared" si="53"/>
        <v/>
      </c>
      <c r="AB179" s="7" t="str">
        <f t="shared" si="42"/>
        <v>Empty</v>
      </c>
      <c r="AC179" s="7" t="str">
        <f t="shared" si="43"/>
        <v>empty</v>
      </c>
      <c r="AG179" s="7"/>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2:256" s="5" customFormat="1" ht="17.25" customHeight="1" x14ac:dyDescent="0.25">
      <c r="B180" s="141">
        <v>158</v>
      </c>
      <c r="C180" s="68"/>
      <c r="D180" s="107"/>
      <c r="E180" s="68"/>
      <c r="F180" s="185"/>
      <c r="G180" s="46"/>
      <c r="H180" s="124"/>
      <c r="I180" s="124"/>
      <c r="J180" s="768"/>
      <c r="K180" s="47"/>
      <c r="L180" s="38" t="str">
        <f t="shared" si="44"/>
        <v/>
      </c>
      <c r="M180" s="38" t="str">
        <f t="shared" si="45"/>
        <v/>
      </c>
      <c r="N180" s="532" t="str">
        <f t="shared" si="46"/>
        <v/>
      </c>
      <c r="O180" s="530" t="str">
        <f t="shared" si="36"/>
        <v/>
      </c>
      <c r="P180" s="40" t="str">
        <f t="shared" si="47"/>
        <v/>
      </c>
      <c r="Q180" s="76" t="str">
        <f t="shared" si="37"/>
        <v/>
      </c>
      <c r="R180" s="45" t="str">
        <f t="shared" si="38"/>
        <v/>
      </c>
      <c r="S180" s="40" t="str">
        <f t="shared" si="48"/>
        <v/>
      </c>
      <c r="T180" s="76" t="str">
        <f t="shared" si="39"/>
        <v/>
      </c>
      <c r="U180" s="45" t="str">
        <f t="shared" si="40"/>
        <v/>
      </c>
      <c r="V180" s="40" t="str">
        <f t="shared" si="49"/>
        <v/>
      </c>
      <c r="W180" s="140" t="str">
        <f t="shared" si="41"/>
        <v/>
      </c>
      <c r="X180" s="44" t="str">
        <f t="shared" si="50"/>
        <v/>
      </c>
      <c r="Y180" s="44" t="str">
        <f t="shared" si="51"/>
        <v/>
      </c>
      <c r="Z180" s="44" t="str">
        <f t="shared" si="52"/>
        <v/>
      </c>
      <c r="AA180" s="80" t="str">
        <f t="shared" si="53"/>
        <v/>
      </c>
      <c r="AB180" s="7" t="str">
        <f t="shared" si="42"/>
        <v>Empty</v>
      </c>
      <c r="AC180" s="7" t="str">
        <f t="shared" si="43"/>
        <v>empty</v>
      </c>
      <c r="AG180" s="7"/>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2:256" s="5" customFormat="1" ht="17.25" customHeight="1" x14ac:dyDescent="0.25">
      <c r="B181" s="141">
        <v>159</v>
      </c>
      <c r="C181" s="68"/>
      <c r="D181" s="107"/>
      <c r="E181" s="68"/>
      <c r="F181" s="185"/>
      <c r="G181" s="46"/>
      <c r="H181" s="124"/>
      <c r="I181" s="124"/>
      <c r="J181" s="768"/>
      <c r="K181" s="47"/>
      <c r="L181" s="38" t="str">
        <f t="shared" si="44"/>
        <v/>
      </c>
      <c r="M181" s="38" t="str">
        <f t="shared" si="45"/>
        <v/>
      </c>
      <c r="N181" s="532" t="str">
        <f t="shared" si="46"/>
        <v/>
      </c>
      <c r="O181" s="530" t="str">
        <f t="shared" si="36"/>
        <v/>
      </c>
      <c r="P181" s="40" t="str">
        <f t="shared" si="47"/>
        <v/>
      </c>
      <c r="Q181" s="76" t="str">
        <f t="shared" si="37"/>
        <v/>
      </c>
      <c r="R181" s="45" t="str">
        <f t="shared" si="38"/>
        <v/>
      </c>
      <c r="S181" s="40" t="str">
        <f t="shared" si="48"/>
        <v/>
      </c>
      <c r="T181" s="76" t="str">
        <f t="shared" si="39"/>
        <v/>
      </c>
      <c r="U181" s="45" t="str">
        <f t="shared" si="40"/>
        <v/>
      </c>
      <c r="V181" s="40" t="str">
        <f t="shared" si="49"/>
        <v/>
      </c>
      <c r="W181" s="140" t="str">
        <f t="shared" si="41"/>
        <v/>
      </c>
      <c r="X181" s="44" t="str">
        <f t="shared" si="50"/>
        <v/>
      </c>
      <c r="Y181" s="44" t="str">
        <f t="shared" si="51"/>
        <v/>
      </c>
      <c r="Z181" s="44" t="str">
        <f t="shared" si="52"/>
        <v/>
      </c>
      <c r="AA181" s="80" t="str">
        <f t="shared" si="53"/>
        <v/>
      </c>
      <c r="AB181" s="7" t="str">
        <f t="shared" si="42"/>
        <v>Empty</v>
      </c>
      <c r="AC181" s="7" t="str">
        <f t="shared" si="43"/>
        <v>empty</v>
      </c>
      <c r="AG181" s="7"/>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2:256" s="5" customFormat="1" ht="17.25" customHeight="1" x14ac:dyDescent="0.25">
      <c r="B182" s="141">
        <v>160</v>
      </c>
      <c r="C182" s="68"/>
      <c r="D182" s="107"/>
      <c r="E182" s="68"/>
      <c r="F182" s="185"/>
      <c r="G182" s="46"/>
      <c r="H182" s="124"/>
      <c r="I182" s="124"/>
      <c r="J182" s="768"/>
      <c r="K182" s="47"/>
      <c r="L182" s="38" t="str">
        <f t="shared" si="44"/>
        <v/>
      </c>
      <c r="M182" s="38" t="str">
        <f t="shared" si="45"/>
        <v/>
      </c>
      <c r="N182" s="532" t="str">
        <f t="shared" si="46"/>
        <v/>
      </c>
      <c r="O182" s="530" t="str">
        <f t="shared" si="36"/>
        <v/>
      </c>
      <c r="P182" s="40" t="str">
        <f t="shared" si="47"/>
        <v/>
      </c>
      <c r="Q182" s="76" t="str">
        <f t="shared" si="37"/>
        <v/>
      </c>
      <c r="R182" s="45" t="str">
        <f t="shared" si="38"/>
        <v/>
      </c>
      <c r="S182" s="40" t="str">
        <f t="shared" si="48"/>
        <v/>
      </c>
      <c r="T182" s="76" t="str">
        <f t="shared" si="39"/>
        <v/>
      </c>
      <c r="U182" s="45" t="str">
        <f t="shared" si="40"/>
        <v/>
      </c>
      <c r="V182" s="40" t="str">
        <f t="shared" si="49"/>
        <v/>
      </c>
      <c r="W182" s="140" t="str">
        <f t="shared" si="41"/>
        <v/>
      </c>
      <c r="X182" s="44" t="str">
        <f t="shared" si="50"/>
        <v/>
      </c>
      <c r="Y182" s="44" t="str">
        <f t="shared" si="51"/>
        <v/>
      </c>
      <c r="Z182" s="44" t="str">
        <f t="shared" si="52"/>
        <v/>
      </c>
      <c r="AA182" s="80" t="str">
        <f t="shared" si="53"/>
        <v/>
      </c>
      <c r="AB182" s="7" t="str">
        <f t="shared" si="42"/>
        <v>Empty</v>
      </c>
      <c r="AC182" s="7" t="str">
        <f t="shared" si="43"/>
        <v>empty</v>
      </c>
      <c r="AG182" s="7"/>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2:256" s="5" customFormat="1" ht="17.25" customHeight="1" x14ac:dyDescent="0.25">
      <c r="B183" s="141">
        <v>161</v>
      </c>
      <c r="C183" s="68"/>
      <c r="D183" s="107"/>
      <c r="E183" s="68"/>
      <c r="F183" s="185"/>
      <c r="G183" s="46"/>
      <c r="H183" s="124"/>
      <c r="I183" s="124"/>
      <c r="J183" s="768"/>
      <c r="K183" s="47"/>
      <c r="L183" s="38" t="str">
        <f t="shared" si="44"/>
        <v/>
      </c>
      <c r="M183" s="38" t="str">
        <f t="shared" si="45"/>
        <v/>
      </c>
      <c r="N183" s="532" t="str">
        <f t="shared" si="46"/>
        <v/>
      </c>
      <c r="O183" s="530" t="str">
        <f t="shared" si="36"/>
        <v/>
      </c>
      <c r="P183" s="40" t="str">
        <f t="shared" si="47"/>
        <v/>
      </c>
      <c r="Q183" s="76" t="str">
        <f t="shared" si="37"/>
        <v/>
      </c>
      <c r="R183" s="45" t="str">
        <f t="shared" si="38"/>
        <v/>
      </c>
      <c r="S183" s="40" t="str">
        <f t="shared" si="48"/>
        <v/>
      </c>
      <c r="T183" s="76" t="str">
        <f t="shared" si="39"/>
        <v/>
      </c>
      <c r="U183" s="45" t="str">
        <f t="shared" si="40"/>
        <v/>
      </c>
      <c r="V183" s="40" t="str">
        <f t="shared" si="49"/>
        <v/>
      </c>
      <c r="W183" s="140" t="str">
        <f t="shared" si="41"/>
        <v/>
      </c>
      <c r="X183" s="44" t="str">
        <f t="shared" si="50"/>
        <v/>
      </c>
      <c r="Y183" s="44" t="str">
        <f t="shared" si="51"/>
        <v/>
      </c>
      <c r="Z183" s="44" t="str">
        <f t="shared" si="52"/>
        <v/>
      </c>
      <c r="AA183" s="80" t="str">
        <f t="shared" si="53"/>
        <v/>
      </c>
      <c r="AB183" s="7" t="str">
        <f t="shared" si="42"/>
        <v>Empty</v>
      </c>
      <c r="AC183" s="7" t="str">
        <f t="shared" si="43"/>
        <v>empty</v>
      </c>
      <c r="AG183" s="7"/>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2:256" s="5" customFormat="1" ht="17.25" customHeight="1" x14ac:dyDescent="0.25">
      <c r="B184" s="141">
        <v>162</v>
      </c>
      <c r="C184" s="68"/>
      <c r="D184" s="107"/>
      <c r="E184" s="68"/>
      <c r="F184" s="185"/>
      <c r="G184" s="46"/>
      <c r="H184" s="124"/>
      <c r="I184" s="124"/>
      <c r="J184" s="768"/>
      <c r="K184" s="47"/>
      <c r="L184" s="38" t="str">
        <f t="shared" si="44"/>
        <v/>
      </c>
      <c r="M184" s="38" t="str">
        <f t="shared" si="45"/>
        <v/>
      </c>
      <c r="N184" s="532" t="str">
        <f t="shared" si="46"/>
        <v/>
      </c>
      <c r="O184" s="530" t="str">
        <f t="shared" si="36"/>
        <v/>
      </c>
      <c r="P184" s="40" t="str">
        <f t="shared" si="47"/>
        <v/>
      </c>
      <c r="Q184" s="76" t="str">
        <f t="shared" si="37"/>
        <v/>
      </c>
      <c r="R184" s="45" t="str">
        <f t="shared" si="38"/>
        <v/>
      </c>
      <c r="S184" s="40" t="str">
        <f t="shared" si="48"/>
        <v/>
      </c>
      <c r="T184" s="76" t="str">
        <f t="shared" si="39"/>
        <v/>
      </c>
      <c r="U184" s="45" t="str">
        <f t="shared" si="40"/>
        <v/>
      </c>
      <c r="V184" s="40" t="str">
        <f t="shared" si="49"/>
        <v/>
      </c>
      <c r="W184" s="140" t="str">
        <f t="shared" si="41"/>
        <v/>
      </c>
      <c r="X184" s="44" t="str">
        <f t="shared" si="50"/>
        <v/>
      </c>
      <c r="Y184" s="44" t="str">
        <f t="shared" si="51"/>
        <v/>
      </c>
      <c r="Z184" s="44" t="str">
        <f t="shared" si="52"/>
        <v/>
      </c>
      <c r="AA184" s="80" t="str">
        <f t="shared" si="53"/>
        <v/>
      </c>
      <c r="AB184" s="7" t="str">
        <f t="shared" si="42"/>
        <v>Empty</v>
      </c>
      <c r="AC184" s="7" t="str">
        <f t="shared" si="43"/>
        <v>empty</v>
      </c>
      <c r="AG184" s="7"/>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2:256" s="5" customFormat="1" ht="17.25" customHeight="1" x14ac:dyDescent="0.25">
      <c r="B185" s="141">
        <v>163</v>
      </c>
      <c r="C185" s="68"/>
      <c r="D185" s="107"/>
      <c r="E185" s="68"/>
      <c r="F185" s="185"/>
      <c r="G185" s="46"/>
      <c r="H185" s="124"/>
      <c r="I185" s="124"/>
      <c r="J185" s="768"/>
      <c r="K185" s="47"/>
      <c r="L185" s="38" t="str">
        <f t="shared" si="44"/>
        <v/>
      </c>
      <c r="M185" s="38" t="str">
        <f t="shared" si="45"/>
        <v/>
      </c>
      <c r="N185" s="532" t="str">
        <f t="shared" si="46"/>
        <v/>
      </c>
      <c r="O185" s="530" t="str">
        <f t="shared" si="36"/>
        <v/>
      </c>
      <c r="P185" s="40" t="str">
        <f t="shared" si="47"/>
        <v/>
      </c>
      <c r="Q185" s="76" t="str">
        <f t="shared" si="37"/>
        <v/>
      </c>
      <c r="R185" s="45" t="str">
        <f t="shared" si="38"/>
        <v/>
      </c>
      <c r="S185" s="40" t="str">
        <f t="shared" si="48"/>
        <v/>
      </c>
      <c r="T185" s="76" t="str">
        <f t="shared" si="39"/>
        <v/>
      </c>
      <c r="U185" s="45" t="str">
        <f t="shared" si="40"/>
        <v/>
      </c>
      <c r="V185" s="40" t="str">
        <f t="shared" si="49"/>
        <v/>
      </c>
      <c r="W185" s="140" t="str">
        <f t="shared" si="41"/>
        <v/>
      </c>
      <c r="X185" s="44" t="str">
        <f t="shared" si="50"/>
        <v/>
      </c>
      <c r="Y185" s="44" t="str">
        <f t="shared" si="51"/>
        <v/>
      </c>
      <c r="Z185" s="44" t="str">
        <f t="shared" si="52"/>
        <v/>
      </c>
      <c r="AA185" s="80" t="str">
        <f t="shared" si="53"/>
        <v/>
      </c>
      <c r="AB185" s="7" t="str">
        <f t="shared" si="42"/>
        <v>Empty</v>
      </c>
      <c r="AC185" s="7" t="str">
        <f t="shared" si="43"/>
        <v>empty</v>
      </c>
      <c r="AG185" s="7"/>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2:256" s="5" customFormat="1" ht="17.25" customHeight="1" x14ac:dyDescent="0.25">
      <c r="B186" s="141">
        <v>164</v>
      </c>
      <c r="C186" s="67"/>
      <c r="D186" s="106"/>
      <c r="E186" s="67"/>
      <c r="F186" s="185"/>
      <c r="G186" s="46"/>
      <c r="H186" s="124"/>
      <c r="I186" s="124"/>
      <c r="J186" s="768"/>
      <c r="K186" s="47"/>
      <c r="L186" s="38" t="str">
        <f t="shared" si="44"/>
        <v/>
      </c>
      <c r="M186" s="38" t="str">
        <f t="shared" si="45"/>
        <v/>
      </c>
      <c r="N186" s="532" t="str">
        <f t="shared" si="46"/>
        <v/>
      </c>
      <c r="O186" s="530" t="str">
        <f t="shared" si="36"/>
        <v/>
      </c>
      <c r="P186" s="40" t="str">
        <f t="shared" si="47"/>
        <v/>
      </c>
      <c r="Q186" s="76" t="str">
        <f t="shared" si="37"/>
        <v/>
      </c>
      <c r="R186" s="45" t="str">
        <f t="shared" si="38"/>
        <v/>
      </c>
      <c r="S186" s="40" t="str">
        <f t="shared" si="48"/>
        <v/>
      </c>
      <c r="T186" s="76" t="str">
        <f t="shared" si="39"/>
        <v/>
      </c>
      <c r="U186" s="45" t="str">
        <f t="shared" si="40"/>
        <v/>
      </c>
      <c r="V186" s="40" t="str">
        <f t="shared" si="49"/>
        <v/>
      </c>
      <c r="W186" s="140" t="str">
        <f t="shared" si="41"/>
        <v/>
      </c>
      <c r="X186" s="44" t="str">
        <f t="shared" si="50"/>
        <v/>
      </c>
      <c r="Y186" s="44" t="str">
        <f t="shared" si="51"/>
        <v/>
      </c>
      <c r="Z186" s="44" t="str">
        <f t="shared" si="52"/>
        <v/>
      </c>
      <c r="AA186" s="80" t="str">
        <f t="shared" si="53"/>
        <v/>
      </c>
      <c r="AB186" s="7" t="str">
        <f t="shared" si="42"/>
        <v>Empty</v>
      </c>
      <c r="AC186" s="7" t="str">
        <f t="shared" si="43"/>
        <v>empty</v>
      </c>
      <c r="AG186" s="7"/>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2:256" s="5" customFormat="1" ht="17.25" customHeight="1" x14ac:dyDescent="0.25">
      <c r="B187" s="141">
        <v>165</v>
      </c>
      <c r="C187" s="68"/>
      <c r="D187" s="107"/>
      <c r="E187" s="68"/>
      <c r="F187" s="185"/>
      <c r="G187" s="46"/>
      <c r="H187" s="124"/>
      <c r="I187" s="124"/>
      <c r="J187" s="768"/>
      <c r="K187" s="47"/>
      <c r="L187" s="38" t="str">
        <f t="shared" si="44"/>
        <v/>
      </c>
      <c r="M187" s="38" t="str">
        <f t="shared" si="45"/>
        <v/>
      </c>
      <c r="N187" s="532" t="str">
        <f t="shared" si="46"/>
        <v/>
      </c>
      <c r="O187" s="530" t="str">
        <f t="shared" si="36"/>
        <v/>
      </c>
      <c r="P187" s="40" t="str">
        <f t="shared" si="47"/>
        <v/>
      </c>
      <c r="Q187" s="76" t="str">
        <f t="shared" si="37"/>
        <v/>
      </c>
      <c r="R187" s="45" t="str">
        <f t="shared" si="38"/>
        <v/>
      </c>
      <c r="S187" s="40" t="str">
        <f t="shared" si="48"/>
        <v/>
      </c>
      <c r="T187" s="76" t="str">
        <f t="shared" si="39"/>
        <v/>
      </c>
      <c r="U187" s="45" t="str">
        <f t="shared" si="40"/>
        <v/>
      </c>
      <c r="V187" s="40" t="str">
        <f t="shared" si="49"/>
        <v/>
      </c>
      <c r="W187" s="140" t="str">
        <f t="shared" si="41"/>
        <v/>
      </c>
      <c r="X187" s="44" t="str">
        <f t="shared" si="50"/>
        <v/>
      </c>
      <c r="Y187" s="44" t="str">
        <f t="shared" si="51"/>
        <v/>
      </c>
      <c r="Z187" s="44" t="str">
        <f t="shared" si="52"/>
        <v/>
      </c>
      <c r="AA187" s="80" t="str">
        <f t="shared" si="53"/>
        <v/>
      </c>
      <c r="AB187" s="7" t="str">
        <f t="shared" si="42"/>
        <v>Empty</v>
      </c>
      <c r="AC187" s="7" t="str">
        <f t="shared" si="43"/>
        <v>empty</v>
      </c>
      <c r="AG187" s="7"/>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2:256" s="5" customFormat="1" ht="17.25" customHeight="1" x14ac:dyDescent="0.25">
      <c r="B188" s="141">
        <v>166</v>
      </c>
      <c r="C188" s="68"/>
      <c r="D188" s="107"/>
      <c r="E188" s="68"/>
      <c r="F188" s="185"/>
      <c r="G188" s="46"/>
      <c r="H188" s="124"/>
      <c r="I188" s="124"/>
      <c r="J188" s="768"/>
      <c r="K188" s="47"/>
      <c r="L188" s="38" t="str">
        <f t="shared" si="44"/>
        <v/>
      </c>
      <c r="M188" s="38" t="str">
        <f t="shared" si="45"/>
        <v/>
      </c>
      <c r="N188" s="532" t="str">
        <f t="shared" si="46"/>
        <v/>
      </c>
      <c r="O188" s="530" t="str">
        <f t="shared" si="36"/>
        <v/>
      </c>
      <c r="P188" s="40" t="str">
        <f t="shared" si="47"/>
        <v/>
      </c>
      <c r="Q188" s="76" t="str">
        <f t="shared" si="37"/>
        <v/>
      </c>
      <c r="R188" s="45" t="str">
        <f t="shared" si="38"/>
        <v/>
      </c>
      <c r="S188" s="40" t="str">
        <f t="shared" si="48"/>
        <v/>
      </c>
      <c r="T188" s="76" t="str">
        <f t="shared" si="39"/>
        <v/>
      </c>
      <c r="U188" s="45" t="str">
        <f t="shared" si="40"/>
        <v/>
      </c>
      <c r="V188" s="40" t="str">
        <f t="shared" si="49"/>
        <v/>
      </c>
      <c r="W188" s="140" t="str">
        <f t="shared" si="41"/>
        <v/>
      </c>
      <c r="X188" s="44" t="str">
        <f t="shared" si="50"/>
        <v/>
      </c>
      <c r="Y188" s="44" t="str">
        <f t="shared" si="51"/>
        <v/>
      </c>
      <c r="Z188" s="44" t="str">
        <f t="shared" si="52"/>
        <v/>
      </c>
      <c r="AA188" s="80" t="str">
        <f t="shared" si="53"/>
        <v/>
      </c>
      <c r="AB188" s="7" t="str">
        <f t="shared" si="42"/>
        <v>Empty</v>
      </c>
      <c r="AC188" s="7" t="str">
        <f t="shared" si="43"/>
        <v>empty</v>
      </c>
      <c r="AG188" s="7"/>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2:256" s="5" customFormat="1" ht="17.25" customHeight="1" x14ac:dyDescent="0.25">
      <c r="B189" s="141">
        <v>167</v>
      </c>
      <c r="C189" s="68"/>
      <c r="D189" s="107"/>
      <c r="E189" s="68"/>
      <c r="F189" s="185"/>
      <c r="G189" s="46"/>
      <c r="H189" s="124"/>
      <c r="I189" s="124"/>
      <c r="J189" s="768"/>
      <c r="K189" s="47"/>
      <c r="L189" s="38" t="str">
        <f t="shared" si="44"/>
        <v/>
      </c>
      <c r="M189" s="38" t="str">
        <f t="shared" si="45"/>
        <v/>
      </c>
      <c r="N189" s="532" t="str">
        <f t="shared" si="46"/>
        <v/>
      </c>
      <c r="O189" s="530" t="str">
        <f t="shared" si="36"/>
        <v/>
      </c>
      <c r="P189" s="40" t="str">
        <f t="shared" si="47"/>
        <v/>
      </c>
      <c r="Q189" s="76" t="str">
        <f t="shared" si="37"/>
        <v/>
      </c>
      <c r="R189" s="45" t="str">
        <f t="shared" si="38"/>
        <v/>
      </c>
      <c r="S189" s="40" t="str">
        <f t="shared" si="48"/>
        <v/>
      </c>
      <c r="T189" s="76" t="str">
        <f t="shared" si="39"/>
        <v/>
      </c>
      <c r="U189" s="45" t="str">
        <f t="shared" si="40"/>
        <v/>
      </c>
      <c r="V189" s="40" t="str">
        <f t="shared" si="49"/>
        <v/>
      </c>
      <c r="W189" s="140" t="str">
        <f t="shared" si="41"/>
        <v/>
      </c>
      <c r="X189" s="44" t="str">
        <f t="shared" si="50"/>
        <v/>
      </c>
      <c r="Y189" s="44" t="str">
        <f t="shared" si="51"/>
        <v/>
      </c>
      <c r="Z189" s="44" t="str">
        <f t="shared" si="52"/>
        <v/>
      </c>
      <c r="AA189" s="80" t="str">
        <f t="shared" si="53"/>
        <v/>
      </c>
      <c r="AB189" s="7" t="str">
        <f t="shared" si="42"/>
        <v>Empty</v>
      </c>
      <c r="AC189" s="7" t="str">
        <f t="shared" si="43"/>
        <v>empty</v>
      </c>
      <c r="AG189" s="7"/>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2:256" s="5" customFormat="1" ht="17.25" customHeight="1" x14ac:dyDescent="0.25">
      <c r="B190" s="141">
        <v>168</v>
      </c>
      <c r="C190" s="68"/>
      <c r="D190" s="107"/>
      <c r="E190" s="68"/>
      <c r="F190" s="185"/>
      <c r="G190" s="46"/>
      <c r="H190" s="124"/>
      <c r="I190" s="124"/>
      <c r="J190" s="768"/>
      <c r="K190" s="47"/>
      <c r="L190" s="38" t="str">
        <f t="shared" si="44"/>
        <v/>
      </c>
      <c r="M190" s="38" t="str">
        <f t="shared" si="45"/>
        <v/>
      </c>
      <c r="N190" s="532" t="str">
        <f t="shared" si="46"/>
        <v/>
      </c>
      <c r="O190" s="530" t="str">
        <f t="shared" si="36"/>
        <v/>
      </c>
      <c r="P190" s="40" t="str">
        <f t="shared" si="47"/>
        <v/>
      </c>
      <c r="Q190" s="76" t="str">
        <f t="shared" si="37"/>
        <v/>
      </c>
      <c r="R190" s="45" t="str">
        <f t="shared" si="38"/>
        <v/>
      </c>
      <c r="S190" s="40" t="str">
        <f t="shared" si="48"/>
        <v/>
      </c>
      <c r="T190" s="76" t="str">
        <f t="shared" si="39"/>
        <v/>
      </c>
      <c r="U190" s="45" t="str">
        <f t="shared" si="40"/>
        <v/>
      </c>
      <c r="V190" s="40" t="str">
        <f t="shared" si="49"/>
        <v/>
      </c>
      <c r="W190" s="140" t="str">
        <f t="shared" si="41"/>
        <v/>
      </c>
      <c r="X190" s="44" t="str">
        <f t="shared" si="50"/>
        <v/>
      </c>
      <c r="Y190" s="44" t="str">
        <f t="shared" si="51"/>
        <v/>
      </c>
      <c r="Z190" s="44" t="str">
        <f t="shared" si="52"/>
        <v/>
      </c>
      <c r="AA190" s="80" t="str">
        <f t="shared" si="53"/>
        <v/>
      </c>
      <c r="AB190" s="7" t="str">
        <f t="shared" si="42"/>
        <v>Empty</v>
      </c>
      <c r="AC190" s="7" t="str">
        <f t="shared" si="43"/>
        <v>empty</v>
      </c>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2:256" s="5" customFormat="1" ht="17.25" customHeight="1" x14ac:dyDescent="0.25">
      <c r="B191" s="141">
        <v>169</v>
      </c>
      <c r="C191" s="68"/>
      <c r="D191" s="107"/>
      <c r="E191" s="68"/>
      <c r="F191" s="185"/>
      <c r="G191" s="46"/>
      <c r="H191" s="124"/>
      <c r="I191" s="124"/>
      <c r="J191" s="768"/>
      <c r="K191" s="47"/>
      <c r="L191" s="38" t="str">
        <f t="shared" si="44"/>
        <v/>
      </c>
      <c r="M191" s="38" t="str">
        <f t="shared" si="45"/>
        <v/>
      </c>
      <c r="N191" s="532" t="str">
        <f t="shared" si="46"/>
        <v/>
      </c>
      <c r="O191" s="530" t="str">
        <f t="shared" si="36"/>
        <v/>
      </c>
      <c r="P191" s="40" t="str">
        <f t="shared" si="47"/>
        <v/>
      </c>
      <c r="Q191" s="76" t="str">
        <f t="shared" si="37"/>
        <v/>
      </c>
      <c r="R191" s="45" t="str">
        <f t="shared" si="38"/>
        <v/>
      </c>
      <c r="S191" s="40" t="str">
        <f t="shared" si="48"/>
        <v/>
      </c>
      <c r="T191" s="76" t="str">
        <f t="shared" si="39"/>
        <v/>
      </c>
      <c r="U191" s="45" t="str">
        <f t="shared" si="40"/>
        <v/>
      </c>
      <c r="V191" s="40" t="str">
        <f t="shared" si="49"/>
        <v/>
      </c>
      <c r="W191" s="140" t="str">
        <f t="shared" si="41"/>
        <v/>
      </c>
      <c r="X191" s="44" t="str">
        <f t="shared" si="50"/>
        <v/>
      </c>
      <c r="Y191" s="44" t="str">
        <f t="shared" si="51"/>
        <v/>
      </c>
      <c r="Z191" s="44" t="str">
        <f t="shared" si="52"/>
        <v/>
      </c>
      <c r="AA191" s="80" t="str">
        <f t="shared" si="53"/>
        <v/>
      </c>
      <c r="AB191" s="7" t="str">
        <f t="shared" si="42"/>
        <v>Empty</v>
      </c>
      <c r="AC191" s="7" t="str">
        <f t="shared" si="43"/>
        <v>empty</v>
      </c>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2:256" s="5" customFormat="1" ht="17.25" customHeight="1" x14ac:dyDescent="0.25">
      <c r="B192" s="141">
        <v>170</v>
      </c>
      <c r="C192" s="68"/>
      <c r="D192" s="107"/>
      <c r="E192" s="68"/>
      <c r="F192" s="185"/>
      <c r="G192" s="46"/>
      <c r="H192" s="124"/>
      <c r="I192" s="124"/>
      <c r="J192" s="768"/>
      <c r="K192" s="47"/>
      <c r="L192" s="38" t="str">
        <f t="shared" si="44"/>
        <v/>
      </c>
      <c r="M192" s="38" t="str">
        <f t="shared" si="45"/>
        <v/>
      </c>
      <c r="N192" s="532" t="str">
        <f t="shared" si="46"/>
        <v/>
      </c>
      <c r="O192" s="530" t="str">
        <f t="shared" si="36"/>
        <v/>
      </c>
      <c r="P192" s="40" t="str">
        <f t="shared" si="47"/>
        <v/>
      </c>
      <c r="Q192" s="76" t="str">
        <f t="shared" si="37"/>
        <v/>
      </c>
      <c r="R192" s="45" t="str">
        <f t="shared" si="38"/>
        <v/>
      </c>
      <c r="S192" s="40" t="str">
        <f t="shared" si="48"/>
        <v/>
      </c>
      <c r="T192" s="76" t="str">
        <f t="shared" si="39"/>
        <v/>
      </c>
      <c r="U192" s="45" t="str">
        <f t="shared" si="40"/>
        <v/>
      </c>
      <c r="V192" s="40" t="str">
        <f t="shared" si="49"/>
        <v/>
      </c>
      <c r="W192" s="140" t="str">
        <f t="shared" si="41"/>
        <v/>
      </c>
      <c r="X192" s="44" t="str">
        <f t="shared" si="50"/>
        <v/>
      </c>
      <c r="Y192" s="44" t="str">
        <f t="shared" si="51"/>
        <v/>
      </c>
      <c r="Z192" s="44" t="str">
        <f t="shared" si="52"/>
        <v/>
      </c>
      <c r="AA192" s="80" t="str">
        <f t="shared" si="53"/>
        <v/>
      </c>
      <c r="AB192" s="7" t="str">
        <f t="shared" si="42"/>
        <v>Empty</v>
      </c>
      <c r="AC192" s="7" t="str">
        <f t="shared" si="43"/>
        <v>empty</v>
      </c>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2:256" s="5" customFormat="1" ht="17.25" customHeight="1" x14ac:dyDescent="0.25">
      <c r="B193" s="141">
        <v>171</v>
      </c>
      <c r="C193" s="68"/>
      <c r="D193" s="107"/>
      <c r="E193" s="68"/>
      <c r="F193" s="185"/>
      <c r="G193" s="46"/>
      <c r="H193" s="124"/>
      <c r="I193" s="124"/>
      <c r="J193" s="768"/>
      <c r="K193" s="47"/>
      <c r="L193" s="38" t="str">
        <f t="shared" si="44"/>
        <v/>
      </c>
      <c r="M193" s="38" t="str">
        <f t="shared" si="45"/>
        <v/>
      </c>
      <c r="N193" s="532" t="str">
        <f t="shared" si="46"/>
        <v/>
      </c>
      <c r="O193" s="530" t="str">
        <f t="shared" si="36"/>
        <v/>
      </c>
      <c r="P193" s="40" t="str">
        <f t="shared" si="47"/>
        <v/>
      </c>
      <c r="Q193" s="76" t="str">
        <f t="shared" si="37"/>
        <v/>
      </c>
      <c r="R193" s="45" t="str">
        <f t="shared" si="38"/>
        <v/>
      </c>
      <c r="S193" s="40" t="str">
        <f t="shared" si="48"/>
        <v/>
      </c>
      <c r="T193" s="76" t="str">
        <f t="shared" si="39"/>
        <v/>
      </c>
      <c r="U193" s="45" t="str">
        <f t="shared" si="40"/>
        <v/>
      </c>
      <c r="V193" s="40" t="str">
        <f t="shared" si="49"/>
        <v/>
      </c>
      <c r="W193" s="140" t="str">
        <f t="shared" si="41"/>
        <v/>
      </c>
      <c r="X193" s="44" t="str">
        <f t="shared" si="50"/>
        <v/>
      </c>
      <c r="Y193" s="44" t="str">
        <f t="shared" si="51"/>
        <v/>
      </c>
      <c r="Z193" s="44" t="str">
        <f t="shared" si="52"/>
        <v/>
      </c>
      <c r="AA193" s="80" t="str">
        <f t="shared" si="53"/>
        <v/>
      </c>
      <c r="AB193" s="7" t="str">
        <f t="shared" si="42"/>
        <v>Empty</v>
      </c>
      <c r="AC193" s="7" t="str">
        <f t="shared" si="43"/>
        <v>empty</v>
      </c>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2:256" s="5" customFormat="1" ht="17.25" customHeight="1" x14ac:dyDescent="0.25">
      <c r="B194" s="141">
        <v>172</v>
      </c>
      <c r="C194" s="68"/>
      <c r="D194" s="107"/>
      <c r="E194" s="68"/>
      <c r="F194" s="185"/>
      <c r="G194" s="46"/>
      <c r="H194" s="124"/>
      <c r="I194" s="124"/>
      <c r="J194" s="768"/>
      <c r="K194" s="47"/>
      <c r="L194" s="38" t="str">
        <f t="shared" si="44"/>
        <v/>
      </c>
      <c r="M194" s="38" t="str">
        <f t="shared" si="45"/>
        <v/>
      </c>
      <c r="N194" s="532" t="str">
        <f t="shared" si="46"/>
        <v/>
      </c>
      <c r="O194" s="530" t="str">
        <f t="shared" si="36"/>
        <v/>
      </c>
      <c r="P194" s="40" t="str">
        <f t="shared" si="47"/>
        <v/>
      </c>
      <c r="Q194" s="76" t="str">
        <f t="shared" si="37"/>
        <v/>
      </c>
      <c r="R194" s="45" t="str">
        <f t="shared" si="38"/>
        <v/>
      </c>
      <c r="S194" s="40" t="str">
        <f t="shared" si="48"/>
        <v/>
      </c>
      <c r="T194" s="76" t="str">
        <f t="shared" si="39"/>
        <v/>
      </c>
      <c r="U194" s="45" t="str">
        <f t="shared" si="40"/>
        <v/>
      </c>
      <c r="V194" s="40" t="str">
        <f t="shared" si="49"/>
        <v/>
      </c>
      <c r="W194" s="140" t="str">
        <f t="shared" si="41"/>
        <v/>
      </c>
      <c r="X194" s="44" t="str">
        <f t="shared" si="50"/>
        <v/>
      </c>
      <c r="Y194" s="44" t="str">
        <f t="shared" si="51"/>
        <v/>
      </c>
      <c r="Z194" s="44" t="str">
        <f t="shared" si="52"/>
        <v/>
      </c>
      <c r="AA194" s="80" t="str">
        <f t="shared" si="53"/>
        <v/>
      </c>
      <c r="AB194" s="7" t="str">
        <f t="shared" si="42"/>
        <v>Empty</v>
      </c>
      <c r="AC194" s="7" t="str">
        <f t="shared" si="43"/>
        <v>empty</v>
      </c>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2:256" s="5" customFormat="1" ht="17.25" customHeight="1" x14ac:dyDescent="0.25">
      <c r="B195" s="141">
        <v>173</v>
      </c>
      <c r="C195" s="68"/>
      <c r="D195" s="107"/>
      <c r="E195" s="68"/>
      <c r="F195" s="185"/>
      <c r="G195" s="46"/>
      <c r="H195" s="124"/>
      <c r="I195" s="124"/>
      <c r="J195" s="768"/>
      <c r="K195" s="47"/>
      <c r="L195" s="38" t="str">
        <f t="shared" si="44"/>
        <v/>
      </c>
      <c r="M195" s="38" t="str">
        <f t="shared" si="45"/>
        <v/>
      </c>
      <c r="N195" s="532" t="str">
        <f t="shared" si="46"/>
        <v/>
      </c>
      <c r="O195" s="530" t="str">
        <f t="shared" si="36"/>
        <v/>
      </c>
      <c r="P195" s="40" t="str">
        <f t="shared" si="47"/>
        <v/>
      </c>
      <c r="Q195" s="76" t="str">
        <f t="shared" si="37"/>
        <v/>
      </c>
      <c r="R195" s="45" t="str">
        <f t="shared" si="38"/>
        <v/>
      </c>
      <c r="S195" s="40" t="str">
        <f t="shared" si="48"/>
        <v/>
      </c>
      <c r="T195" s="76" t="str">
        <f t="shared" si="39"/>
        <v/>
      </c>
      <c r="U195" s="45" t="str">
        <f t="shared" si="40"/>
        <v/>
      </c>
      <c r="V195" s="40" t="str">
        <f t="shared" si="49"/>
        <v/>
      </c>
      <c r="W195" s="140" t="str">
        <f t="shared" si="41"/>
        <v/>
      </c>
      <c r="X195" s="44" t="str">
        <f t="shared" si="50"/>
        <v/>
      </c>
      <c r="Y195" s="44" t="str">
        <f t="shared" si="51"/>
        <v/>
      </c>
      <c r="Z195" s="44" t="str">
        <f t="shared" si="52"/>
        <v/>
      </c>
      <c r="AA195" s="80" t="str">
        <f t="shared" si="53"/>
        <v/>
      </c>
      <c r="AB195" s="7" t="str">
        <f t="shared" si="42"/>
        <v>Empty</v>
      </c>
      <c r="AC195" s="7" t="str">
        <f t="shared" si="43"/>
        <v>empty</v>
      </c>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2:256" s="5" customFormat="1" ht="17.25" customHeight="1" x14ac:dyDescent="0.25">
      <c r="B196" s="141">
        <v>174</v>
      </c>
      <c r="C196" s="68"/>
      <c r="D196" s="107"/>
      <c r="E196" s="68"/>
      <c r="F196" s="185"/>
      <c r="G196" s="46"/>
      <c r="H196" s="124"/>
      <c r="I196" s="124"/>
      <c r="J196" s="768"/>
      <c r="K196" s="47"/>
      <c r="L196" s="38" t="str">
        <f t="shared" si="44"/>
        <v/>
      </c>
      <c r="M196" s="38" t="str">
        <f t="shared" si="45"/>
        <v/>
      </c>
      <c r="N196" s="532" t="str">
        <f t="shared" si="46"/>
        <v/>
      </c>
      <c r="O196" s="530" t="str">
        <f t="shared" si="36"/>
        <v/>
      </c>
      <c r="P196" s="40" t="str">
        <f t="shared" si="47"/>
        <v/>
      </c>
      <c r="Q196" s="76" t="str">
        <f t="shared" si="37"/>
        <v/>
      </c>
      <c r="R196" s="45" t="str">
        <f t="shared" si="38"/>
        <v/>
      </c>
      <c r="S196" s="40" t="str">
        <f t="shared" si="48"/>
        <v/>
      </c>
      <c r="T196" s="76" t="str">
        <f t="shared" si="39"/>
        <v/>
      </c>
      <c r="U196" s="45" t="str">
        <f t="shared" si="40"/>
        <v/>
      </c>
      <c r="V196" s="40" t="str">
        <f t="shared" si="49"/>
        <v/>
      </c>
      <c r="W196" s="140" t="str">
        <f t="shared" si="41"/>
        <v/>
      </c>
      <c r="X196" s="44" t="str">
        <f t="shared" si="50"/>
        <v/>
      </c>
      <c r="Y196" s="44" t="str">
        <f t="shared" si="51"/>
        <v/>
      </c>
      <c r="Z196" s="44" t="str">
        <f t="shared" si="52"/>
        <v/>
      </c>
      <c r="AA196" s="80" t="str">
        <f t="shared" si="53"/>
        <v/>
      </c>
      <c r="AB196" s="7" t="str">
        <f t="shared" si="42"/>
        <v>Empty</v>
      </c>
      <c r="AC196" s="7" t="str">
        <f t="shared" si="43"/>
        <v>empty</v>
      </c>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2:256" s="5" customFormat="1" ht="17.25" customHeight="1" x14ac:dyDescent="0.25">
      <c r="B197" s="141">
        <v>175</v>
      </c>
      <c r="C197" s="67"/>
      <c r="D197" s="107"/>
      <c r="E197" s="68"/>
      <c r="F197" s="185"/>
      <c r="G197" s="46"/>
      <c r="H197" s="124"/>
      <c r="I197" s="124"/>
      <c r="J197" s="768"/>
      <c r="K197" s="47"/>
      <c r="L197" s="38" t="str">
        <f t="shared" si="44"/>
        <v/>
      </c>
      <c r="M197" s="38" t="str">
        <f t="shared" si="45"/>
        <v/>
      </c>
      <c r="N197" s="532" t="str">
        <f t="shared" si="46"/>
        <v/>
      </c>
      <c r="O197" s="530" t="str">
        <f t="shared" si="36"/>
        <v/>
      </c>
      <c r="P197" s="40" t="str">
        <f t="shared" si="47"/>
        <v/>
      </c>
      <c r="Q197" s="76" t="str">
        <f t="shared" si="37"/>
        <v/>
      </c>
      <c r="R197" s="45" t="str">
        <f t="shared" si="38"/>
        <v/>
      </c>
      <c r="S197" s="40" t="str">
        <f t="shared" si="48"/>
        <v/>
      </c>
      <c r="T197" s="76" t="str">
        <f t="shared" si="39"/>
        <v/>
      </c>
      <c r="U197" s="45" t="str">
        <f t="shared" si="40"/>
        <v/>
      </c>
      <c r="V197" s="40" t="str">
        <f t="shared" si="49"/>
        <v/>
      </c>
      <c r="W197" s="140" t="str">
        <f t="shared" si="41"/>
        <v/>
      </c>
      <c r="X197" s="44" t="str">
        <f t="shared" si="50"/>
        <v/>
      </c>
      <c r="Y197" s="44" t="str">
        <f t="shared" si="51"/>
        <v/>
      </c>
      <c r="Z197" s="44" t="str">
        <f t="shared" si="52"/>
        <v/>
      </c>
      <c r="AA197" s="80" t="str">
        <f t="shared" si="53"/>
        <v/>
      </c>
      <c r="AB197" s="7" t="str">
        <f t="shared" si="42"/>
        <v>Empty</v>
      </c>
      <c r="AC197" s="7" t="str">
        <f t="shared" si="43"/>
        <v>empty</v>
      </c>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2:256" s="5" customFormat="1" ht="17.25" customHeight="1" x14ac:dyDescent="0.25">
      <c r="B198" s="141">
        <v>176</v>
      </c>
      <c r="C198" s="67"/>
      <c r="D198" s="107"/>
      <c r="E198" s="68"/>
      <c r="F198" s="185"/>
      <c r="G198" s="46"/>
      <c r="H198" s="124"/>
      <c r="I198" s="124"/>
      <c r="J198" s="768"/>
      <c r="K198" s="47"/>
      <c r="L198" s="38" t="str">
        <f t="shared" si="44"/>
        <v/>
      </c>
      <c r="M198" s="38" t="str">
        <f t="shared" si="45"/>
        <v/>
      </c>
      <c r="N198" s="532" t="str">
        <f t="shared" si="46"/>
        <v/>
      </c>
      <c r="O198" s="530" t="str">
        <f t="shared" si="36"/>
        <v/>
      </c>
      <c r="P198" s="40" t="str">
        <f t="shared" si="47"/>
        <v/>
      </c>
      <c r="Q198" s="76" t="str">
        <f t="shared" si="37"/>
        <v/>
      </c>
      <c r="R198" s="45" t="str">
        <f t="shared" si="38"/>
        <v/>
      </c>
      <c r="S198" s="40" t="str">
        <f t="shared" si="48"/>
        <v/>
      </c>
      <c r="T198" s="76" t="str">
        <f t="shared" si="39"/>
        <v/>
      </c>
      <c r="U198" s="45" t="str">
        <f t="shared" si="40"/>
        <v/>
      </c>
      <c r="V198" s="40" t="str">
        <f t="shared" si="49"/>
        <v/>
      </c>
      <c r="W198" s="140" t="str">
        <f t="shared" si="41"/>
        <v/>
      </c>
      <c r="X198" s="44" t="str">
        <f t="shared" si="50"/>
        <v/>
      </c>
      <c r="Y198" s="44" t="str">
        <f t="shared" si="51"/>
        <v/>
      </c>
      <c r="Z198" s="44" t="str">
        <f t="shared" si="52"/>
        <v/>
      </c>
      <c r="AA198" s="80" t="str">
        <f t="shared" si="53"/>
        <v/>
      </c>
      <c r="AB198" s="7" t="str">
        <f t="shared" si="42"/>
        <v>Empty</v>
      </c>
      <c r="AC198" s="7" t="str">
        <f t="shared" si="43"/>
        <v>empty</v>
      </c>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2:256" s="5" customFormat="1" ht="17.25" customHeight="1" x14ac:dyDescent="0.25">
      <c r="B199" s="141">
        <v>177</v>
      </c>
      <c r="C199" s="68"/>
      <c r="D199" s="107"/>
      <c r="E199" s="68"/>
      <c r="F199" s="185"/>
      <c r="G199" s="46"/>
      <c r="H199" s="124"/>
      <c r="I199" s="124"/>
      <c r="J199" s="768"/>
      <c r="K199" s="47"/>
      <c r="L199" s="38" t="str">
        <f t="shared" si="44"/>
        <v/>
      </c>
      <c r="M199" s="38" t="str">
        <f t="shared" si="45"/>
        <v/>
      </c>
      <c r="N199" s="532" t="str">
        <f t="shared" si="46"/>
        <v/>
      </c>
      <c r="O199" s="530" t="str">
        <f t="shared" si="36"/>
        <v/>
      </c>
      <c r="P199" s="40" t="str">
        <f t="shared" si="47"/>
        <v/>
      </c>
      <c r="Q199" s="76" t="str">
        <f t="shared" si="37"/>
        <v/>
      </c>
      <c r="R199" s="45" t="str">
        <f t="shared" si="38"/>
        <v/>
      </c>
      <c r="S199" s="40" t="str">
        <f t="shared" si="48"/>
        <v/>
      </c>
      <c r="T199" s="76" t="str">
        <f t="shared" si="39"/>
        <v/>
      </c>
      <c r="U199" s="45" t="str">
        <f t="shared" si="40"/>
        <v/>
      </c>
      <c r="V199" s="40" t="str">
        <f t="shared" si="49"/>
        <v/>
      </c>
      <c r="W199" s="140" t="str">
        <f t="shared" si="41"/>
        <v/>
      </c>
      <c r="X199" s="44" t="str">
        <f t="shared" si="50"/>
        <v/>
      </c>
      <c r="Y199" s="44" t="str">
        <f t="shared" si="51"/>
        <v/>
      </c>
      <c r="Z199" s="44" t="str">
        <f t="shared" si="52"/>
        <v/>
      </c>
      <c r="AA199" s="80" t="str">
        <f t="shared" si="53"/>
        <v/>
      </c>
      <c r="AB199" s="7" t="str">
        <f t="shared" si="42"/>
        <v>Empty</v>
      </c>
      <c r="AC199" s="7" t="str">
        <f t="shared" si="43"/>
        <v>empty</v>
      </c>
      <c r="AG199" s="7"/>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2:256" s="5" customFormat="1" ht="17.25" customHeight="1" x14ac:dyDescent="0.25">
      <c r="B200" s="141">
        <v>178</v>
      </c>
      <c r="C200" s="68"/>
      <c r="D200" s="107"/>
      <c r="E200" s="68"/>
      <c r="F200" s="185"/>
      <c r="G200" s="46"/>
      <c r="H200" s="124"/>
      <c r="I200" s="124"/>
      <c r="J200" s="768"/>
      <c r="K200" s="47"/>
      <c r="L200" s="38" t="str">
        <f t="shared" si="44"/>
        <v/>
      </c>
      <c r="M200" s="38" t="str">
        <f t="shared" si="45"/>
        <v/>
      </c>
      <c r="N200" s="532" t="str">
        <f t="shared" si="46"/>
        <v/>
      </c>
      <c r="O200" s="530" t="str">
        <f t="shared" si="36"/>
        <v/>
      </c>
      <c r="P200" s="40" t="str">
        <f t="shared" si="47"/>
        <v/>
      </c>
      <c r="Q200" s="76" t="str">
        <f t="shared" si="37"/>
        <v/>
      </c>
      <c r="R200" s="45" t="str">
        <f t="shared" si="38"/>
        <v/>
      </c>
      <c r="S200" s="40" t="str">
        <f t="shared" si="48"/>
        <v/>
      </c>
      <c r="T200" s="76" t="str">
        <f t="shared" si="39"/>
        <v/>
      </c>
      <c r="U200" s="45" t="str">
        <f t="shared" si="40"/>
        <v/>
      </c>
      <c r="V200" s="40" t="str">
        <f t="shared" si="49"/>
        <v/>
      </c>
      <c r="W200" s="140" t="str">
        <f t="shared" si="41"/>
        <v/>
      </c>
      <c r="X200" s="44" t="str">
        <f t="shared" si="50"/>
        <v/>
      </c>
      <c r="Y200" s="44" t="str">
        <f t="shared" si="51"/>
        <v/>
      </c>
      <c r="Z200" s="44" t="str">
        <f t="shared" si="52"/>
        <v/>
      </c>
      <c r="AA200" s="80" t="str">
        <f t="shared" si="53"/>
        <v/>
      </c>
      <c r="AB200" s="7" t="str">
        <f t="shared" si="42"/>
        <v>Empty</v>
      </c>
      <c r="AC200" s="7" t="str">
        <f t="shared" si="43"/>
        <v>empty</v>
      </c>
      <c r="AG200" s="7"/>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2:256" s="5" customFormat="1" ht="17.25" customHeight="1" x14ac:dyDescent="0.25">
      <c r="B201" s="141">
        <v>179</v>
      </c>
      <c r="C201" s="68"/>
      <c r="D201" s="107"/>
      <c r="E201" s="68"/>
      <c r="F201" s="185"/>
      <c r="G201" s="46"/>
      <c r="H201" s="124"/>
      <c r="I201" s="124"/>
      <c r="J201" s="768"/>
      <c r="K201" s="47"/>
      <c r="L201" s="38" t="str">
        <f t="shared" si="44"/>
        <v/>
      </c>
      <c r="M201" s="38" t="str">
        <f t="shared" si="45"/>
        <v/>
      </c>
      <c r="N201" s="532" t="str">
        <f t="shared" si="46"/>
        <v/>
      </c>
      <c r="O201" s="530" t="str">
        <f t="shared" si="36"/>
        <v/>
      </c>
      <c r="P201" s="40" t="str">
        <f t="shared" si="47"/>
        <v/>
      </c>
      <c r="Q201" s="76" t="str">
        <f t="shared" si="37"/>
        <v/>
      </c>
      <c r="R201" s="45" t="str">
        <f t="shared" si="38"/>
        <v/>
      </c>
      <c r="S201" s="40" t="str">
        <f t="shared" si="48"/>
        <v/>
      </c>
      <c r="T201" s="76" t="str">
        <f t="shared" si="39"/>
        <v/>
      </c>
      <c r="U201" s="45" t="str">
        <f t="shared" si="40"/>
        <v/>
      </c>
      <c r="V201" s="40" t="str">
        <f t="shared" si="49"/>
        <v/>
      </c>
      <c r="W201" s="140" t="str">
        <f t="shared" si="41"/>
        <v/>
      </c>
      <c r="X201" s="44" t="str">
        <f t="shared" si="50"/>
        <v/>
      </c>
      <c r="Y201" s="44" t="str">
        <f t="shared" si="51"/>
        <v/>
      </c>
      <c r="Z201" s="44" t="str">
        <f t="shared" si="52"/>
        <v/>
      </c>
      <c r="AA201" s="80" t="str">
        <f t="shared" si="53"/>
        <v/>
      </c>
      <c r="AB201" s="7" t="str">
        <f t="shared" si="42"/>
        <v>Empty</v>
      </c>
      <c r="AC201" s="7" t="str">
        <f t="shared" si="43"/>
        <v>empty</v>
      </c>
      <c r="AG201" s="7"/>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2:256" s="5" customFormat="1" ht="17.25" customHeight="1" x14ac:dyDescent="0.25">
      <c r="B202" s="141">
        <v>180</v>
      </c>
      <c r="C202" s="68"/>
      <c r="D202" s="107"/>
      <c r="E202" s="68"/>
      <c r="F202" s="185"/>
      <c r="G202" s="46"/>
      <c r="H202" s="124"/>
      <c r="I202" s="124"/>
      <c r="J202" s="768"/>
      <c r="K202" s="47"/>
      <c r="L202" s="38" t="str">
        <f t="shared" si="44"/>
        <v/>
      </c>
      <c r="M202" s="38" t="str">
        <f t="shared" si="45"/>
        <v/>
      </c>
      <c r="N202" s="532" t="str">
        <f t="shared" si="46"/>
        <v/>
      </c>
      <c r="O202" s="530" t="str">
        <f t="shared" si="36"/>
        <v/>
      </c>
      <c r="P202" s="40" t="str">
        <f t="shared" si="47"/>
        <v/>
      </c>
      <c r="Q202" s="76" t="str">
        <f t="shared" si="37"/>
        <v/>
      </c>
      <c r="R202" s="45" t="str">
        <f t="shared" si="38"/>
        <v/>
      </c>
      <c r="S202" s="40" t="str">
        <f t="shared" si="48"/>
        <v/>
      </c>
      <c r="T202" s="76" t="str">
        <f t="shared" si="39"/>
        <v/>
      </c>
      <c r="U202" s="45" t="str">
        <f t="shared" si="40"/>
        <v/>
      </c>
      <c r="V202" s="40" t="str">
        <f t="shared" si="49"/>
        <v/>
      </c>
      <c r="W202" s="140" t="str">
        <f t="shared" si="41"/>
        <v/>
      </c>
      <c r="X202" s="44" t="str">
        <f t="shared" si="50"/>
        <v/>
      </c>
      <c r="Y202" s="44" t="str">
        <f t="shared" si="51"/>
        <v/>
      </c>
      <c r="Z202" s="44" t="str">
        <f t="shared" si="52"/>
        <v/>
      </c>
      <c r="AA202" s="80" t="str">
        <f t="shared" si="53"/>
        <v/>
      </c>
      <c r="AB202" s="7" t="str">
        <f t="shared" si="42"/>
        <v>Empty</v>
      </c>
      <c r="AC202" s="7" t="str">
        <f t="shared" si="43"/>
        <v>empty</v>
      </c>
      <c r="AG202" s="7"/>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2:256" s="5" customFormat="1" ht="17.25" customHeight="1" x14ac:dyDescent="0.25">
      <c r="B203" s="141">
        <v>181</v>
      </c>
      <c r="C203" s="68"/>
      <c r="D203" s="107"/>
      <c r="E203" s="68"/>
      <c r="F203" s="185"/>
      <c r="G203" s="46"/>
      <c r="H203" s="124"/>
      <c r="I203" s="124"/>
      <c r="J203" s="768"/>
      <c r="K203" s="47"/>
      <c r="L203" s="38" t="str">
        <f t="shared" si="44"/>
        <v/>
      </c>
      <c r="M203" s="38" t="str">
        <f t="shared" si="45"/>
        <v/>
      </c>
      <c r="N203" s="532" t="str">
        <f t="shared" si="46"/>
        <v/>
      </c>
      <c r="O203" s="530" t="str">
        <f t="shared" si="36"/>
        <v/>
      </c>
      <c r="P203" s="40" t="str">
        <f t="shared" si="47"/>
        <v/>
      </c>
      <c r="Q203" s="76" t="str">
        <f t="shared" si="37"/>
        <v/>
      </c>
      <c r="R203" s="45" t="str">
        <f t="shared" si="38"/>
        <v/>
      </c>
      <c r="S203" s="40" t="str">
        <f t="shared" si="48"/>
        <v/>
      </c>
      <c r="T203" s="76" t="str">
        <f t="shared" si="39"/>
        <v/>
      </c>
      <c r="U203" s="45" t="str">
        <f t="shared" si="40"/>
        <v/>
      </c>
      <c r="V203" s="40" t="str">
        <f t="shared" si="49"/>
        <v/>
      </c>
      <c r="W203" s="140" t="str">
        <f t="shared" si="41"/>
        <v/>
      </c>
      <c r="X203" s="44" t="str">
        <f t="shared" si="50"/>
        <v/>
      </c>
      <c r="Y203" s="44" t="str">
        <f t="shared" si="51"/>
        <v/>
      </c>
      <c r="Z203" s="44" t="str">
        <f t="shared" si="52"/>
        <v/>
      </c>
      <c r="AA203" s="80" t="str">
        <f t="shared" si="53"/>
        <v/>
      </c>
      <c r="AB203" s="7" t="str">
        <f t="shared" si="42"/>
        <v>Empty</v>
      </c>
      <c r="AC203" s="7" t="str">
        <f t="shared" si="43"/>
        <v>empty</v>
      </c>
      <c r="AG203" s="7"/>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2:256" s="5" customFormat="1" ht="17.25" customHeight="1" x14ac:dyDescent="0.25">
      <c r="B204" s="141">
        <v>182</v>
      </c>
      <c r="C204" s="68"/>
      <c r="D204" s="107"/>
      <c r="E204" s="68"/>
      <c r="F204" s="185"/>
      <c r="G204" s="46"/>
      <c r="H204" s="124"/>
      <c r="I204" s="124"/>
      <c r="J204" s="768"/>
      <c r="K204" s="47"/>
      <c r="L204" s="38" t="str">
        <f t="shared" si="44"/>
        <v/>
      </c>
      <c r="M204" s="38" t="str">
        <f t="shared" si="45"/>
        <v/>
      </c>
      <c r="N204" s="532" t="str">
        <f t="shared" si="46"/>
        <v/>
      </c>
      <c r="O204" s="530" t="str">
        <f t="shared" si="36"/>
        <v/>
      </c>
      <c r="P204" s="40" t="str">
        <f t="shared" si="47"/>
        <v/>
      </c>
      <c r="Q204" s="76" t="str">
        <f t="shared" si="37"/>
        <v/>
      </c>
      <c r="R204" s="45" t="str">
        <f t="shared" si="38"/>
        <v/>
      </c>
      <c r="S204" s="40" t="str">
        <f t="shared" si="48"/>
        <v/>
      </c>
      <c r="T204" s="76" t="str">
        <f t="shared" si="39"/>
        <v/>
      </c>
      <c r="U204" s="45" t="str">
        <f t="shared" si="40"/>
        <v/>
      </c>
      <c r="V204" s="40" t="str">
        <f t="shared" si="49"/>
        <v/>
      </c>
      <c r="W204" s="140" t="str">
        <f t="shared" si="41"/>
        <v/>
      </c>
      <c r="X204" s="44" t="str">
        <f t="shared" si="50"/>
        <v/>
      </c>
      <c r="Y204" s="44" t="str">
        <f t="shared" si="51"/>
        <v/>
      </c>
      <c r="Z204" s="44" t="str">
        <f t="shared" si="52"/>
        <v/>
      </c>
      <c r="AA204" s="80" t="str">
        <f t="shared" si="53"/>
        <v/>
      </c>
      <c r="AB204" s="7" t="str">
        <f t="shared" si="42"/>
        <v>Empty</v>
      </c>
      <c r="AC204" s="7" t="str">
        <f t="shared" si="43"/>
        <v>empty</v>
      </c>
      <c r="AG204" s="7"/>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2:256" s="5" customFormat="1" ht="17.25" customHeight="1" x14ac:dyDescent="0.25">
      <c r="B205" s="141">
        <v>183</v>
      </c>
      <c r="C205" s="68"/>
      <c r="D205" s="107"/>
      <c r="E205" s="68"/>
      <c r="F205" s="185"/>
      <c r="G205" s="46"/>
      <c r="H205" s="124"/>
      <c r="I205" s="124"/>
      <c r="J205" s="768"/>
      <c r="K205" s="47"/>
      <c r="L205" s="38" t="str">
        <f t="shared" si="44"/>
        <v/>
      </c>
      <c r="M205" s="38" t="str">
        <f t="shared" si="45"/>
        <v/>
      </c>
      <c r="N205" s="532" t="str">
        <f t="shared" si="46"/>
        <v/>
      </c>
      <c r="O205" s="530" t="str">
        <f t="shared" si="36"/>
        <v/>
      </c>
      <c r="P205" s="40" t="str">
        <f t="shared" si="47"/>
        <v/>
      </c>
      <c r="Q205" s="76" t="str">
        <f t="shared" si="37"/>
        <v/>
      </c>
      <c r="R205" s="45" t="str">
        <f t="shared" si="38"/>
        <v/>
      </c>
      <c r="S205" s="40" t="str">
        <f t="shared" si="48"/>
        <v/>
      </c>
      <c r="T205" s="76" t="str">
        <f t="shared" si="39"/>
        <v/>
      </c>
      <c r="U205" s="45" t="str">
        <f t="shared" si="40"/>
        <v/>
      </c>
      <c r="V205" s="40" t="str">
        <f t="shared" si="49"/>
        <v/>
      </c>
      <c r="W205" s="140" t="str">
        <f t="shared" si="41"/>
        <v/>
      </c>
      <c r="X205" s="44" t="str">
        <f t="shared" si="50"/>
        <v/>
      </c>
      <c r="Y205" s="44" t="str">
        <f t="shared" si="51"/>
        <v/>
      </c>
      <c r="Z205" s="44" t="str">
        <f t="shared" si="52"/>
        <v/>
      </c>
      <c r="AA205" s="80" t="str">
        <f t="shared" si="53"/>
        <v/>
      </c>
      <c r="AB205" s="7" t="str">
        <f t="shared" si="42"/>
        <v>Empty</v>
      </c>
      <c r="AC205" s="7" t="str">
        <f t="shared" si="43"/>
        <v>empty</v>
      </c>
      <c r="AG205" s="7"/>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2:256" s="5" customFormat="1" ht="17.25" customHeight="1" x14ac:dyDescent="0.25">
      <c r="B206" s="141">
        <v>184</v>
      </c>
      <c r="C206" s="68"/>
      <c r="D206" s="107"/>
      <c r="E206" s="68"/>
      <c r="F206" s="185"/>
      <c r="G206" s="46"/>
      <c r="H206" s="124"/>
      <c r="I206" s="124"/>
      <c r="J206" s="768"/>
      <c r="K206" s="47"/>
      <c r="L206" s="38" t="str">
        <f t="shared" si="44"/>
        <v/>
      </c>
      <c r="M206" s="38" t="str">
        <f t="shared" si="45"/>
        <v/>
      </c>
      <c r="N206" s="532" t="str">
        <f t="shared" si="46"/>
        <v/>
      </c>
      <c r="O206" s="530" t="str">
        <f t="shared" si="36"/>
        <v/>
      </c>
      <c r="P206" s="40" t="str">
        <f t="shared" si="47"/>
        <v/>
      </c>
      <c r="Q206" s="76" t="str">
        <f t="shared" si="37"/>
        <v/>
      </c>
      <c r="R206" s="45" t="str">
        <f t="shared" si="38"/>
        <v/>
      </c>
      <c r="S206" s="40" t="str">
        <f t="shared" si="48"/>
        <v/>
      </c>
      <c r="T206" s="76" t="str">
        <f t="shared" si="39"/>
        <v/>
      </c>
      <c r="U206" s="45" t="str">
        <f t="shared" si="40"/>
        <v/>
      </c>
      <c r="V206" s="40" t="str">
        <f t="shared" si="49"/>
        <v/>
      </c>
      <c r="W206" s="140" t="str">
        <f t="shared" si="41"/>
        <v/>
      </c>
      <c r="X206" s="44" t="str">
        <f t="shared" si="50"/>
        <v/>
      </c>
      <c r="Y206" s="44" t="str">
        <f t="shared" si="51"/>
        <v/>
      </c>
      <c r="Z206" s="44" t="str">
        <f t="shared" si="52"/>
        <v/>
      </c>
      <c r="AA206" s="80" t="str">
        <f t="shared" si="53"/>
        <v/>
      </c>
      <c r="AB206" s="7" t="str">
        <f t="shared" si="42"/>
        <v>Empty</v>
      </c>
      <c r="AC206" s="7" t="str">
        <f t="shared" si="43"/>
        <v>empty</v>
      </c>
      <c r="AG206" s="7"/>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2:256" s="5" customFormat="1" ht="17.25" customHeight="1" x14ac:dyDescent="0.25">
      <c r="B207" s="141">
        <v>185</v>
      </c>
      <c r="C207" s="68"/>
      <c r="D207" s="107"/>
      <c r="E207" s="68"/>
      <c r="F207" s="185"/>
      <c r="G207" s="46"/>
      <c r="H207" s="124"/>
      <c r="I207" s="124"/>
      <c r="J207" s="768"/>
      <c r="K207" s="47"/>
      <c r="L207" s="38" t="str">
        <f t="shared" si="44"/>
        <v/>
      </c>
      <c r="M207" s="38" t="str">
        <f t="shared" si="45"/>
        <v/>
      </c>
      <c r="N207" s="532" t="str">
        <f t="shared" si="46"/>
        <v/>
      </c>
      <c r="O207" s="530" t="str">
        <f t="shared" si="36"/>
        <v/>
      </c>
      <c r="P207" s="40" t="str">
        <f t="shared" si="47"/>
        <v/>
      </c>
      <c r="Q207" s="76" t="str">
        <f t="shared" si="37"/>
        <v/>
      </c>
      <c r="R207" s="45" t="str">
        <f t="shared" si="38"/>
        <v/>
      </c>
      <c r="S207" s="40" t="str">
        <f t="shared" si="48"/>
        <v/>
      </c>
      <c r="T207" s="76" t="str">
        <f t="shared" si="39"/>
        <v/>
      </c>
      <c r="U207" s="45" t="str">
        <f t="shared" si="40"/>
        <v/>
      </c>
      <c r="V207" s="40" t="str">
        <f t="shared" si="49"/>
        <v/>
      </c>
      <c r="W207" s="140" t="str">
        <f t="shared" si="41"/>
        <v/>
      </c>
      <c r="X207" s="44" t="str">
        <f t="shared" si="50"/>
        <v/>
      </c>
      <c r="Y207" s="44" t="str">
        <f t="shared" si="51"/>
        <v/>
      </c>
      <c r="Z207" s="44" t="str">
        <f t="shared" si="52"/>
        <v/>
      </c>
      <c r="AA207" s="80" t="str">
        <f t="shared" si="53"/>
        <v/>
      </c>
      <c r="AB207" s="7" t="str">
        <f t="shared" si="42"/>
        <v>Empty</v>
      </c>
      <c r="AC207" s="7" t="str">
        <f t="shared" si="43"/>
        <v>empty</v>
      </c>
      <c r="AG207" s="7"/>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2:256" s="5" customFormat="1" ht="17.25" customHeight="1" x14ac:dyDescent="0.25">
      <c r="B208" s="141">
        <v>186</v>
      </c>
      <c r="C208" s="68"/>
      <c r="D208" s="107"/>
      <c r="E208" s="68"/>
      <c r="F208" s="185"/>
      <c r="G208" s="46"/>
      <c r="H208" s="124"/>
      <c r="I208" s="124"/>
      <c r="J208" s="768"/>
      <c r="K208" s="47"/>
      <c r="L208" s="38" t="str">
        <f t="shared" si="44"/>
        <v/>
      </c>
      <c r="M208" s="38" t="str">
        <f t="shared" si="45"/>
        <v/>
      </c>
      <c r="N208" s="532" t="str">
        <f t="shared" si="46"/>
        <v/>
      </c>
      <c r="O208" s="530" t="str">
        <f t="shared" si="36"/>
        <v/>
      </c>
      <c r="P208" s="40" t="str">
        <f t="shared" si="47"/>
        <v/>
      </c>
      <c r="Q208" s="76" t="str">
        <f t="shared" si="37"/>
        <v/>
      </c>
      <c r="R208" s="45" t="str">
        <f t="shared" si="38"/>
        <v/>
      </c>
      <c r="S208" s="40" t="str">
        <f t="shared" si="48"/>
        <v/>
      </c>
      <c r="T208" s="76" t="str">
        <f t="shared" si="39"/>
        <v/>
      </c>
      <c r="U208" s="45" t="str">
        <f t="shared" si="40"/>
        <v/>
      </c>
      <c r="V208" s="40" t="str">
        <f t="shared" si="49"/>
        <v/>
      </c>
      <c r="W208" s="140" t="str">
        <f t="shared" si="41"/>
        <v/>
      </c>
      <c r="X208" s="44" t="str">
        <f t="shared" si="50"/>
        <v/>
      </c>
      <c r="Y208" s="44" t="str">
        <f t="shared" si="51"/>
        <v/>
      </c>
      <c r="Z208" s="44" t="str">
        <f t="shared" si="52"/>
        <v/>
      </c>
      <c r="AA208" s="80" t="str">
        <f t="shared" si="53"/>
        <v/>
      </c>
      <c r="AB208" s="7" t="str">
        <f t="shared" si="42"/>
        <v>Empty</v>
      </c>
      <c r="AC208" s="7" t="str">
        <f t="shared" si="43"/>
        <v>empty</v>
      </c>
      <c r="AG208" s="7"/>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2:256" s="5" customFormat="1" ht="17.25" customHeight="1" x14ac:dyDescent="0.25">
      <c r="B209" s="141">
        <v>187</v>
      </c>
      <c r="C209" s="68"/>
      <c r="D209" s="107"/>
      <c r="E209" s="68"/>
      <c r="F209" s="185"/>
      <c r="G209" s="46"/>
      <c r="H209" s="124"/>
      <c r="I209" s="124"/>
      <c r="J209" s="768"/>
      <c r="K209" s="47"/>
      <c r="L209" s="38" t="str">
        <f t="shared" si="44"/>
        <v/>
      </c>
      <c r="M209" s="38" t="str">
        <f t="shared" si="45"/>
        <v/>
      </c>
      <c r="N209" s="532" t="str">
        <f t="shared" si="46"/>
        <v/>
      </c>
      <c r="O209" s="530" t="str">
        <f t="shared" si="36"/>
        <v/>
      </c>
      <c r="P209" s="40" t="str">
        <f t="shared" si="47"/>
        <v/>
      </c>
      <c r="Q209" s="76" t="str">
        <f t="shared" si="37"/>
        <v/>
      </c>
      <c r="R209" s="45" t="str">
        <f t="shared" si="38"/>
        <v/>
      </c>
      <c r="S209" s="40" t="str">
        <f t="shared" si="48"/>
        <v/>
      </c>
      <c r="T209" s="76" t="str">
        <f t="shared" si="39"/>
        <v/>
      </c>
      <c r="U209" s="45" t="str">
        <f t="shared" si="40"/>
        <v/>
      </c>
      <c r="V209" s="40" t="str">
        <f t="shared" si="49"/>
        <v/>
      </c>
      <c r="W209" s="140" t="str">
        <f t="shared" si="41"/>
        <v/>
      </c>
      <c r="X209" s="44" t="str">
        <f t="shared" si="50"/>
        <v/>
      </c>
      <c r="Y209" s="44" t="str">
        <f t="shared" si="51"/>
        <v/>
      </c>
      <c r="Z209" s="44" t="str">
        <f t="shared" si="52"/>
        <v/>
      </c>
      <c r="AA209" s="80" t="str">
        <f t="shared" si="53"/>
        <v/>
      </c>
      <c r="AB209" s="7" t="str">
        <f t="shared" si="42"/>
        <v>Empty</v>
      </c>
      <c r="AC209" s="7" t="str">
        <f t="shared" si="43"/>
        <v>empty</v>
      </c>
      <c r="AG209" s="7"/>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2:256" s="5" customFormat="1" ht="17.25" customHeight="1" x14ac:dyDescent="0.25">
      <c r="B210" s="141">
        <v>188</v>
      </c>
      <c r="C210" s="68"/>
      <c r="D210" s="107"/>
      <c r="E210" s="68"/>
      <c r="F210" s="185"/>
      <c r="G210" s="46"/>
      <c r="H210" s="124"/>
      <c r="I210" s="124"/>
      <c r="J210" s="768"/>
      <c r="K210" s="47"/>
      <c r="L210" s="38" t="str">
        <f t="shared" si="44"/>
        <v/>
      </c>
      <c r="M210" s="38" t="str">
        <f t="shared" si="45"/>
        <v/>
      </c>
      <c r="N210" s="532" t="str">
        <f t="shared" si="46"/>
        <v/>
      </c>
      <c r="O210" s="530" t="str">
        <f t="shared" si="36"/>
        <v/>
      </c>
      <c r="P210" s="40" t="str">
        <f t="shared" si="47"/>
        <v/>
      </c>
      <c r="Q210" s="76" t="str">
        <f t="shared" si="37"/>
        <v/>
      </c>
      <c r="R210" s="45" t="str">
        <f t="shared" si="38"/>
        <v/>
      </c>
      <c r="S210" s="40" t="str">
        <f t="shared" si="48"/>
        <v/>
      </c>
      <c r="T210" s="76" t="str">
        <f t="shared" si="39"/>
        <v/>
      </c>
      <c r="U210" s="45" t="str">
        <f t="shared" si="40"/>
        <v/>
      </c>
      <c r="V210" s="40" t="str">
        <f t="shared" si="49"/>
        <v/>
      </c>
      <c r="W210" s="140" t="str">
        <f t="shared" si="41"/>
        <v/>
      </c>
      <c r="X210" s="44" t="str">
        <f t="shared" si="50"/>
        <v/>
      </c>
      <c r="Y210" s="44" t="str">
        <f t="shared" si="51"/>
        <v/>
      </c>
      <c r="Z210" s="44" t="str">
        <f t="shared" si="52"/>
        <v/>
      </c>
      <c r="AA210" s="80" t="str">
        <f t="shared" si="53"/>
        <v/>
      </c>
      <c r="AB210" s="7" t="str">
        <f t="shared" si="42"/>
        <v>Empty</v>
      </c>
      <c r="AC210" s="7" t="str">
        <f t="shared" si="43"/>
        <v>empty</v>
      </c>
      <c r="AG210" s="7"/>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2:256" s="5" customFormat="1" ht="17.25" customHeight="1" x14ac:dyDescent="0.25">
      <c r="B211" s="141">
        <v>189</v>
      </c>
      <c r="C211" s="68"/>
      <c r="D211" s="107"/>
      <c r="E211" s="68"/>
      <c r="F211" s="185"/>
      <c r="G211" s="46"/>
      <c r="H211" s="124"/>
      <c r="I211" s="124"/>
      <c r="J211" s="768"/>
      <c r="K211" s="47"/>
      <c r="L211" s="38" t="str">
        <f t="shared" si="44"/>
        <v/>
      </c>
      <c r="M211" s="38" t="str">
        <f t="shared" si="45"/>
        <v/>
      </c>
      <c r="N211" s="532" t="str">
        <f t="shared" si="46"/>
        <v/>
      </c>
      <c r="O211" s="530" t="str">
        <f t="shared" si="36"/>
        <v/>
      </c>
      <c r="P211" s="40" t="str">
        <f t="shared" si="47"/>
        <v/>
      </c>
      <c r="Q211" s="76" t="str">
        <f t="shared" si="37"/>
        <v/>
      </c>
      <c r="R211" s="45" t="str">
        <f t="shared" si="38"/>
        <v/>
      </c>
      <c r="S211" s="40" t="str">
        <f t="shared" si="48"/>
        <v/>
      </c>
      <c r="T211" s="76" t="str">
        <f t="shared" si="39"/>
        <v/>
      </c>
      <c r="U211" s="45" t="str">
        <f t="shared" si="40"/>
        <v/>
      </c>
      <c r="V211" s="40" t="str">
        <f t="shared" si="49"/>
        <v/>
      </c>
      <c r="W211" s="140" t="str">
        <f t="shared" si="41"/>
        <v/>
      </c>
      <c r="X211" s="44" t="str">
        <f t="shared" si="50"/>
        <v/>
      </c>
      <c r="Y211" s="44" t="str">
        <f t="shared" si="51"/>
        <v/>
      </c>
      <c r="Z211" s="44" t="str">
        <f t="shared" si="52"/>
        <v/>
      </c>
      <c r="AA211" s="80" t="str">
        <f t="shared" si="53"/>
        <v/>
      </c>
      <c r="AB211" s="7" t="str">
        <f t="shared" si="42"/>
        <v>Empty</v>
      </c>
      <c r="AC211" s="7" t="str">
        <f t="shared" si="43"/>
        <v>empty</v>
      </c>
      <c r="AG211" s="7"/>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2:256" s="5" customFormat="1" ht="17.25" customHeight="1" x14ac:dyDescent="0.25">
      <c r="B212" s="141">
        <v>190</v>
      </c>
      <c r="C212" s="68"/>
      <c r="D212" s="107"/>
      <c r="E212" s="68"/>
      <c r="F212" s="185"/>
      <c r="G212" s="46"/>
      <c r="H212" s="124"/>
      <c r="I212" s="124"/>
      <c r="J212" s="768"/>
      <c r="K212" s="47"/>
      <c r="L212" s="38" t="str">
        <f t="shared" si="44"/>
        <v/>
      </c>
      <c r="M212" s="38" t="str">
        <f t="shared" si="45"/>
        <v/>
      </c>
      <c r="N212" s="532" t="str">
        <f t="shared" si="46"/>
        <v/>
      </c>
      <c r="O212" s="530" t="str">
        <f t="shared" si="36"/>
        <v/>
      </c>
      <c r="P212" s="40" t="str">
        <f t="shared" si="47"/>
        <v/>
      </c>
      <c r="Q212" s="76" t="str">
        <f t="shared" si="37"/>
        <v/>
      </c>
      <c r="R212" s="45" t="str">
        <f t="shared" si="38"/>
        <v/>
      </c>
      <c r="S212" s="40" t="str">
        <f t="shared" si="48"/>
        <v/>
      </c>
      <c r="T212" s="76" t="str">
        <f t="shared" si="39"/>
        <v/>
      </c>
      <c r="U212" s="45" t="str">
        <f t="shared" si="40"/>
        <v/>
      </c>
      <c r="V212" s="40" t="str">
        <f t="shared" si="49"/>
        <v/>
      </c>
      <c r="W212" s="140" t="str">
        <f t="shared" si="41"/>
        <v/>
      </c>
      <c r="X212" s="44" t="str">
        <f t="shared" si="50"/>
        <v/>
      </c>
      <c r="Y212" s="44" t="str">
        <f t="shared" si="51"/>
        <v/>
      </c>
      <c r="Z212" s="44" t="str">
        <f t="shared" si="52"/>
        <v/>
      </c>
      <c r="AA212" s="80" t="str">
        <f t="shared" si="53"/>
        <v/>
      </c>
      <c r="AB212" s="7" t="str">
        <f t="shared" si="42"/>
        <v>Empty</v>
      </c>
      <c r="AC212" s="7" t="str">
        <f t="shared" si="43"/>
        <v>empty</v>
      </c>
      <c r="AG212" s="7"/>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2:256" s="5" customFormat="1" ht="17.25" customHeight="1" x14ac:dyDescent="0.25">
      <c r="B213" s="141">
        <v>191</v>
      </c>
      <c r="C213" s="68"/>
      <c r="D213" s="107"/>
      <c r="E213" s="68"/>
      <c r="F213" s="185"/>
      <c r="G213" s="46"/>
      <c r="H213" s="124"/>
      <c r="I213" s="124"/>
      <c r="J213" s="768"/>
      <c r="K213" s="47"/>
      <c r="L213" s="38" t="str">
        <f t="shared" si="44"/>
        <v/>
      </c>
      <c r="M213" s="38" t="str">
        <f t="shared" si="45"/>
        <v/>
      </c>
      <c r="N213" s="532" t="str">
        <f t="shared" si="46"/>
        <v/>
      </c>
      <c r="O213" s="530" t="str">
        <f t="shared" si="36"/>
        <v/>
      </c>
      <c r="P213" s="40" t="str">
        <f t="shared" si="47"/>
        <v/>
      </c>
      <c r="Q213" s="76" t="str">
        <f t="shared" si="37"/>
        <v/>
      </c>
      <c r="R213" s="45" t="str">
        <f t="shared" si="38"/>
        <v/>
      </c>
      <c r="S213" s="40" t="str">
        <f t="shared" si="48"/>
        <v/>
      </c>
      <c r="T213" s="76" t="str">
        <f t="shared" si="39"/>
        <v/>
      </c>
      <c r="U213" s="45" t="str">
        <f t="shared" si="40"/>
        <v/>
      </c>
      <c r="V213" s="40" t="str">
        <f t="shared" si="49"/>
        <v/>
      </c>
      <c r="W213" s="140" t="str">
        <f t="shared" si="41"/>
        <v/>
      </c>
      <c r="X213" s="44" t="str">
        <f t="shared" si="50"/>
        <v/>
      </c>
      <c r="Y213" s="44" t="str">
        <f t="shared" si="51"/>
        <v/>
      </c>
      <c r="Z213" s="44" t="str">
        <f t="shared" si="52"/>
        <v/>
      </c>
      <c r="AA213" s="80" t="str">
        <f t="shared" si="53"/>
        <v/>
      </c>
      <c r="AB213" s="7" t="str">
        <f t="shared" si="42"/>
        <v>Empty</v>
      </c>
      <c r="AC213" s="7" t="str">
        <f t="shared" si="43"/>
        <v>empty</v>
      </c>
      <c r="AG213" s="7"/>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2:256" s="5" customFormat="1" ht="17.25" customHeight="1" x14ac:dyDescent="0.25">
      <c r="B214" s="141">
        <v>192</v>
      </c>
      <c r="C214" s="68"/>
      <c r="D214" s="107"/>
      <c r="E214" s="68"/>
      <c r="F214" s="185"/>
      <c r="G214" s="46"/>
      <c r="H214" s="124"/>
      <c r="I214" s="124"/>
      <c r="J214" s="768"/>
      <c r="K214" s="47"/>
      <c r="L214" s="38" t="str">
        <f t="shared" si="44"/>
        <v/>
      </c>
      <c r="M214" s="38" t="str">
        <f t="shared" si="45"/>
        <v/>
      </c>
      <c r="N214" s="532" t="str">
        <f t="shared" si="46"/>
        <v/>
      </c>
      <c r="O214" s="530" t="str">
        <f t="shared" si="36"/>
        <v/>
      </c>
      <c r="P214" s="40" t="str">
        <f t="shared" si="47"/>
        <v/>
      </c>
      <c r="Q214" s="76" t="str">
        <f t="shared" si="37"/>
        <v/>
      </c>
      <c r="R214" s="45" t="str">
        <f t="shared" si="38"/>
        <v/>
      </c>
      <c r="S214" s="40" t="str">
        <f t="shared" si="48"/>
        <v/>
      </c>
      <c r="T214" s="76" t="str">
        <f t="shared" si="39"/>
        <v/>
      </c>
      <c r="U214" s="45" t="str">
        <f t="shared" si="40"/>
        <v/>
      </c>
      <c r="V214" s="40" t="str">
        <f t="shared" si="49"/>
        <v/>
      </c>
      <c r="W214" s="140" t="str">
        <f t="shared" si="41"/>
        <v/>
      </c>
      <c r="X214" s="44" t="str">
        <f t="shared" si="50"/>
        <v/>
      </c>
      <c r="Y214" s="44" t="str">
        <f t="shared" si="51"/>
        <v/>
      </c>
      <c r="Z214" s="44" t="str">
        <f t="shared" si="52"/>
        <v/>
      </c>
      <c r="AA214" s="80" t="str">
        <f t="shared" si="53"/>
        <v/>
      </c>
      <c r="AB214" s="7" t="str">
        <f t="shared" si="42"/>
        <v>Empty</v>
      </c>
      <c r="AC214" s="7" t="str">
        <f t="shared" si="43"/>
        <v>empty</v>
      </c>
      <c r="AG214" s="7"/>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2:256" s="5" customFormat="1" ht="17.25" customHeight="1" x14ac:dyDescent="0.25">
      <c r="B215" s="141">
        <v>193</v>
      </c>
      <c r="C215" s="68"/>
      <c r="D215" s="107"/>
      <c r="E215" s="68"/>
      <c r="F215" s="185"/>
      <c r="G215" s="46"/>
      <c r="H215" s="124"/>
      <c r="I215" s="124"/>
      <c r="J215" s="768"/>
      <c r="K215" s="47"/>
      <c r="L215" s="38" t="str">
        <f t="shared" si="44"/>
        <v/>
      </c>
      <c r="M215" s="38" t="str">
        <f t="shared" si="45"/>
        <v/>
      </c>
      <c r="N215" s="532" t="str">
        <f t="shared" si="46"/>
        <v/>
      </c>
      <c r="O215" s="530" t="str">
        <f t="shared" ref="O215:O246" si="54">IF($AB$20="Yes","",IF($AB215="Empty","",IF($P$17="","",IF(OR($P215&lt;$O$17,$P215&gt;$Q$17),"NC","yes"))))</f>
        <v/>
      </c>
      <c r="P215" s="40" t="str">
        <f t="shared" si="47"/>
        <v/>
      </c>
      <c r="Q215" s="76" t="str">
        <f t="shared" ref="Q215:Q246" si="55">IF($AB$20="Yes","",IF($AB215="Empty","",IF(O215="yes",($P215/$P$17),IF(OR($P215&lt;$O$17,$P215&gt;$Q$17),($P215/$P$17)))))</f>
        <v/>
      </c>
      <c r="R215" s="45" t="str">
        <f t="shared" ref="R215:R246" si="56">IF($AB$20="Yes","",IF($AB215="Empty","",IF($S$17="","",IF(OR($S215&lt;$R$17,$S215&gt;$T$17),"NC","yes"))))</f>
        <v/>
      </c>
      <c r="S215" s="40" t="str">
        <f t="shared" si="48"/>
        <v/>
      </c>
      <c r="T215" s="76" t="str">
        <f t="shared" ref="T215:T246" si="57">IF($AB$20="Yes","",IF($AB215="Empty","",IF(R215="yes",($S215/$S$17),IF(OR($S215&gt;$R$17,$S215&lt;$T$17),($S215/$S$17)))))</f>
        <v/>
      </c>
      <c r="U215" s="45" t="str">
        <f t="shared" ref="U215:U246" si="58">IF($AB$20="Yes","",IF($AB215="Empty","",IF($V$17="","",IF(OR($V215&lt;$U$17,V215&gt;$W$17),"NC","yes"))))</f>
        <v/>
      </c>
      <c r="V215" s="40" t="str">
        <f t="shared" si="49"/>
        <v/>
      </c>
      <c r="W215" s="140" t="str">
        <f t="shared" ref="W215:W246" si="59">IF($AB$20="Yes","",IF($AB215="Empty","",IF(U215="yes",(V215/V$17),IF(OR(V215&lt;$U$17,V215&gt;W$17),(V215/V$17)))))</f>
        <v/>
      </c>
      <c r="X215" s="44" t="str">
        <f t="shared" si="50"/>
        <v/>
      </c>
      <c r="Y215" s="44" t="str">
        <f t="shared" si="51"/>
        <v/>
      </c>
      <c r="Z215" s="44" t="str">
        <f t="shared" si="52"/>
        <v/>
      </c>
      <c r="AA215" s="80" t="str">
        <f t="shared" si="53"/>
        <v/>
      </c>
      <c r="AB215" s="7" t="str">
        <f t="shared" ref="AB215:AB246" si="60">IF(E215&lt;&gt;"y","Empty","Data")</f>
        <v>Empty</v>
      </c>
      <c r="AC215" s="7" t="str">
        <f t="shared" ref="AC215:AC246" si="61">IF(D215="","empty","data")</f>
        <v>empty</v>
      </c>
      <c r="AG215" s="7"/>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2:256" s="5" customFormat="1" ht="17.25" customHeight="1" x14ac:dyDescent="0.25">
      <c r="B216" s="141">
        <v>194</v>
      </c>
      <c r="C216" s="68"/>
      <c r="D216" s="107"/>
      <c r="E216" s="68"/>
      <c r="F216" s="185"/>
      <c r="G216" s="46"/>
      <c r="H216" s="124"/>
      <c r="I216" s="124"/>
      <c r="J216" s="768"/>
      <c r="K216" s="47"/>
      <c r="L216" s="38" t="str">
        <f>IF($Y$22=0,"",IF($AB216="Empty","",IF($H216="","",IF($G216="","",IF($H216/$G216&gt;=$L$22,"yes","NC")))))</f>
        <v/>
      </c>
      <c r="M216" s="38" t="str">
        <f>IF($Z$22=0,"",IF($AB216="Empty","",IF($I216="","",IF($I216="","",IF($I216/$G216&gt;=$M$22,"yes","NC")))))</f>
        <v/>
      </c>
      <c r="N216" s="532" t="str">
        <f>IF($AA$22=0,"",IF($AB216="Empty","",IF($J216="","",IF($J216="","",IF($G216/$J216&lt;=$N$22,"yes","NC")))))</f>
        <v/>
      </c>
      <c r="O216" s="530" t="str">
        <f t="shared" si="54"/>
        <v/>
      </c>
      <c r="P216" s="40" t="str">
        <f>IF($AB$20="Yes","",IF($AB216="Empty","",$H216/$G216))</f>
        <v/>
      </c>
      <c r="Q216" s="76" t="str">
        <f>IF($AB$20="Yes","",IF($AB216="Empty","",IF(O216="yes",($P216/$P$17),IF(OR($P216&lt;$O$17,$P216&gt;$Q$17),($P216/$P$17)))))</f>
        <v/>
      </c>
      <c r="R216" s="45" t="str">
        <f t="shared" si="56"/>
        <v/>
      </c>
      <c r="S216" s="40" t="str">
        <f>IF($AB$20="Yes","",IF($AB216="Empty","",$I216/$G216))</f>
        <v/>
      </c>
      <c r="T216" s="76" t="str">
        <f>IF($AB$20="Yes","",IF($AB216="Empty","",IF(R216="yes",($S216/$S$17),IF(OR($S216&gt;$R$17,$S216&lt;$T$17),($S216/$S$17)))))</f>
        <v/>
      </c>
      <c r="U216" s="45" t="str">
        <f>IF($AB$20="Yes","",IF($AB216="Empty","",IF($V$17="","",IF(OR($V216&lt;$U$17,V216&gt;$W$17),"NC","yes"))))</f>
        <v/>
      </c>
      <c r="V216" s="40" t="str">
        <f>IF($AB$20="Yes","",IF($AB216="Empty","",$G216/$J216))</f>
        <v/>
      </c>
      <c r="W216" s="140" t="str">
        <f>IF($AB$20="Yes","",IF($AB216="Empty","",IF(U216="yes",(V216/V$17),IF(OR(V216&lt;$U$17,V216&gt;W$17),(V216/V$17)))))</f>
        <v/>
      </c>
      <c r="X216" s="44" t="str">
        <f>IF($AC216="empty","",IF($AB216="Empty",$G216,""))</f>
        <v/>
      </c>
      <c r="Y216" s="44" t="str">
        <f>IF($AC216="empty","",IF($AB216="Empty",$H216,""))</f>
        <v/>
      </c>
      <c r="Z216" s="44" t="str">
        <f>IF($AC216="empty","",IF($AB216="Empty",$I216,""))</f>
        <v/>
      </c>
      <c r="AA216" s="80" t="str">
        <f>IF($AC216="empty","",IF($AB216="Empty",$J216,""))</f>
        <v/>
      </c>
      <c r="AB216" s="7" t="str">
        <f>IF(E216&lt;&gt;"y","Empty","Data")</f>
        <v>Empty</v>
      </c>
      <c r="AC216" s="7" t="str">
        <f>IF(D216="","empty","data")</f>
        <v>empty</v>
      </c>
      <c r="AG216" s="7"/>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2:256" s="5" customFormat="1" ht="17.25" customHeight="1" x14ac:dyDescent="0.25">
      <c r="B217" s="141">
        <v>195</v>
      </c>
      <c r="C217" s="68"/>
      <c r="D217" s="107"/>
      <c r="E217" s="68"/>
      <c r="F217" s="185"/>
      <c r="G217" s="46"/>
      <c r="H217" s="124"/>
      <c r="I217" s="124"/>
      <c r="J217" s="768"/>
      <c r="K217" s="47"/>
      <c r="L217" s="38" t="str">
        <f>IF($Y$22=0,"",IF($AB217="Empty","",IF($H217="","",IF($G217="","",IF($H217/$G217&gt;=$L$22,"yes","NC")))))</f>
        <v/>
      </c>
      <c r="M217" s="38" t="str">
        <f>IF($Z$22=0,"",IF($AB217="Empty","",IF($I217="","",IF($I217="","",IF($I217/$G217&gt;=$M$22,"yes","NC")))))</f>
        <v/>
      </c>
      <c r="N217" s="532" t="str">
        <f>IF($AA$22=0,"",IF($AB217="Empty","",IF($J217="","",IF($J217="","",IF($G217/$J217&lt;=$N$22,"yes","NC")))))</f>
        <v/>
      </c>
      <c r="O217" s="530" t="str">
        <f t="shared" si="54"/>
        <v/>
      </c>
      <c r="P217" s="40" t="str">
        <f>IF($AB$20="Yes","",IF($AB217="Empty","",$H217/$G217))</f>
        <v/>
      </c>
      <c r="Q217" s="76" t="str">
        <f>IF($AB$20="Yes","",IF($AB217="Empty","",IF(O217="yes",($P217/$P$17),IF(OR($P217&lt;$O$17,$P217&gt;$Q$17),($P217/$P$17)))))</f>
        <v/>
      </c>
      <c r="R217" s="45" t="str">
        <f t="shared" si="56"/>
        <v/>
      </c>
      <c r="S217" s="40" t="str">
        <f>IF($AB$20="Yes","",IF($AB217="Empty","",$I217/$G217))</f>
        <v/>
      </c>
      <c r="T217" s="76" t="str">
        <f>IF($AB$20="Yes","",IF($AB217="Empty","",IF(R217="yes",($S217/$S$17),IF(OR($S217&gt;$R$17,$S217&lt;$T$17),($S217/$S$17)))))</f>
        <v/>
      </c>
      <c r="U217" s="45" t="str">
        <f>IF($AB$20="Yes","",IF($AB217="Empty","",IF($V$17="","",IF(OR($V217&lt;$U$17,V217&gt;$W$17),"NC","yes"))))</f>
        <v/>
      </c>
      <c r="V217" s="40" t="str">
        <f>IF($AB$20="Yes","",IF($AB217="Empty","",$G217/$J217))</f>
        <v/>
      </c>
      <c r="W217" s="140" t="str">
        <f>IF($AB$20="Yes","",IF($AB217="Empty","",IF(U217="yes",(V217/V$17),IF(OR(V217&lt;$U$17,V217&gt;W$17),(V217/V$17)))))</f>
        <v/>
      </c>
      <c r="X217" s="44" t="str">
        <f>IF($AC217="empty","",IF($AB217="Empty",$G217,""))</f>
        <v/>
      </c>
      <c r="Y217" s="44" t="str">
        <f>IF($AC217="empty","",IF($AB217="Empty",$H217,""))</f>
        <v/>
      </c>
      <c r="Z217" s="44" t="str">
        <f>IF($AC217="empty","",IF($AB217="Empty",$I217,""))</f>
        <v/>
      </c>
      <c r="AA217" s="80" t="str">
        <f>IF($AC217="empty","",IF($AB217="Empty",$J217,""))</f>
        <v/>
      </c>
      <c r="AB217" s="7" t="str">
        <f>IF(E217&lt;&gt;"y","Empty","Data")</f>
        <v>Empty</v>
      </c>
      <c r="AC217" s="7" t="str">
        <f>IF(D217="","empty","data")</f>
        <v>empty</v>
      </c>
      <c r="AG217" s="7"/>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2:256" s="5" customFormat="1" ht="17.25" customHeight="1" x14ac:dyDescent="0.25">
      <c r="B218" s="141">
        <v>196</v>
      </c>
      <c r="C218" s="68"/>
      <c r="D218" s="107"/>
      <c r="E218" s="68"/>
      <c r="F218" s="185"/>
      <c r="G218" s="46"/>
      <c r="H218" s="124"/>
      <c r="I218" s="124"/>
      <c r="J218" s="768"/>
      <c r="K218" s="47"/>
      <c r="L218" s="38" t="str">
        <f>IF($Y$22=0,"",IF($AB218="Empty","",IF($H218="","",IF($G218="","",IF($H218/$G218&gt;=$L$22,"yes","NC")))))</f>
        <v/>
      </c>
      <c r="M218" s="38" t="str">
        <f>IF($Z$22=0,"",IF($AB218="Empty","",IF($I218="","",IF($I218="","",IF($I218/$G218&gt;=$M$22,"yes","NC")))))</f>
        <v/>
      </c>
      <c r="N218" s="532" t="str">
        <f>IF($AA$22=0,"",IF($AB218="Empty","",IF($J218="","",IF($J218="","",IF($G218/$J218&lt;=$N$22,"yes","NC")))))</f>
        <v/>
      </c>
      <c r="O218" s="530" t="str">
        <f t="shared" si="54"/>
        <v/>
      </c>
      <c r="P218" s="40" t="str">
        <f>IF($AB$20="Yes","",IF($AB218="Empty","",$H218/$G218))</f>
        <v/>
      </c>
      <c r="Q218" s="76" t="str">
        <f>IF($AB$20="Yes","",IF($AB218="Empty","",IF(O218="yes",($P218/$P$17),IF(OR($P218&lt;$O$17,$P218&gt;$Q$17),($P218/$P$17)))))</f>
        <v/>
      </c>
      <c r="R218" s="45" t="str">
        <f t="shared" si="56"/>
        <v/>
      </c>
      <c r="S218" s="40" t="str">
        <f>IF($AB$20="Yes","",IF($AB218="Empty","",$I218/$G218))</f>
        <v/>
      </c>
      <c r="T218" s="76" t="str">
        <f>IF($AB$20="Yes","",IF($AB218="Empty","",IF(R218="yes",($S218/$S$17),IF(OR($S218&gt;$R$17,$S218&lt;$T$17),($S218/$S$17)))))</f>
        <v/>
      </c>
      <c r="U218" s="45" t="str">
        <f>IF($AB$20="Yes","",IF($AB218="Empty","",IF($V$17="","",IF(OR($V218&lt;$U$17,V218&gt;$W$17),"NC","yes"))))</f>
        <v/>
      </c>
      <c r="V218" s="40" t="str">
        <f>IF($AB$20="Yes","",IF($AB218="Empty","",$G218/$J218))</f>
        <v/>
      </c>
      <c r="W218" s="140" t="str">
        <f>IF($AB$20="Yes","",IF($AB218="Empty","",IF(U218="yes",(V218/V$17),IF(OR(V218&lt;$U$17,V218&gt;W$17),(V218/V$17)))))</f>
        <v/>
      </c>
      <c r="X218" s="44" t="str">
        <f>IF($AC218="empty","",IF($AB218="Empty",$G218,""))</f>
        <v/>
      </c>
      <c r="Y218" s="44" t="str">
        <f>IF($AC218="empty","",IF($AB218="Empty",$H218,""))</f>
        <v/>
      </c>
      <c r="Z218" s="44" t="str">
        <f>IF($AC218="empty","",IF($AB218="Empty",$I218,""))</f>
        <v/>
      </c>
      <c r="AA218" s="80" t="str">
        <f>IF($AC218="empty","",IF($AB218="Empty",$J218,""))</f>
        <v/>
      </c>
      <c r="AB218" s="7" t="str">
        <f>IF(E218&lt;&gt;"y","Empty","Data")</f>
        <v>Empty</v>
      </c>
      <c r="AC218" s="7" t="str">
        <f>IF(D218="","empty","data")</f>
        <v>empty</v>
      </c>
      <c r="AG218" s="7"/>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2:256" s="5" customFormat="1" ht="17.25" customHeight="1" x14ac:dyDescent="0.25">
      <c r="B219" s="141">
        <v>197</v>
      </c>
      <c r="C219" s="68"/>
      <c r="D219" s="107"/>
      <c r="E219" s="68"/>
      <c r="F219" s="185"/>
      <c r="G219" s="46"/>
      <c r="H219" s="124"/>
      <c r="I219" s="124"/>
      <c r="J219" s="768"/>
      <c r="K219" s="47"/>
      <c r="L219" s="38" t="str">
        <f t="shared" ref="L219:L246" si="62">IF($Y$22=0,"",IF($AB219="Empty","",IF($H219="","",IF($G219="","",IF($H219/$G219&gt;=$L$22,"yes","NC")))))</f>
        <v/>
      </c>
      <c r="M219" s="38" t="str">
        <f t="shared" ref="M219:M246" si="63">IF($Z$22=0,"",IF($AB219="Empty","",IF($I219="","",IF($I219="","",IF($I219/$G219&gt;=$M$22,"yes","NC")))))</f>
        <v/>
      </c>
      <c r="N219" s="532" t="str">
        <f t="shared" ref="N219:N246" si="64">IF($AA$22=0,"",IF($AB219="Empty","",IF($J219="","",IF($J219="","",IF($G219/$J219&lt;=$N$22,"yes","NC")))))</f>
        <v/>
      </c>
      <c r="O219" s="530" t="str">
        <f t="shared" si="54"/>
        <v/>
      </c>
      <c r="P219" s="40" t="str">
        <f t="shared" ref="P219:P246" si="65">IF($AB$20="Yes","",IF($AB219="Empty","",$H219/$G219))</f>
        <v/>
      </c>
      <c r="Q219" s="76" t="str">
        <f t="shared" si="55"/>
        <v/>
      </c>
      <c r="R219" s="45" t="str">
        <f t="shared" si="56"/>
        <v/>
      </c>
      <c r="S219" s="40" t="str">
        <f t="shared" ref="S219:S246" si="66">IF($AB$20="Yes","",IF($AB219="Empty","",$I219/$G219))</f>
        <v/>
      </c>
      <c r="T219" s="76" t="str">
        <f t="shared" si="57"/>
        <v/>
      </c>
      <c r="U219" s="45" t="str">
        <f t="shared" si="58"/>
        <v/>
      </c>
      <c r="V219" s="40" t="str">
        <f t="shared" ref="V219:V246" si="67">IF($AB$20="Yes","",IF($AB219="Empty","",$G219/$J219))</f>
        <v/>
      </c>
      <c r="W219" s="140" t="str">
        <f t="shared" si="59"/>
        <v/>
      </c>
      <c r="X219" s="44" t="str">
        <f t="shared" ref="X219:X246" si="68">IF($AC219="empty","",IF($AB219="Empty",$G219,""))</f>
        <v/>
      </c>
      <c r="Y219" s="44" t="str">
        <f t="shared" ref="Y219:Y246" si="69">IF($AC219="empty","",IF($AB219="Empty",$H219,""))</f>
        <v/>
      </c>
      <c r="Z219" s="44" t="str">
        <f t="shared" ref="Z219:Z246" si="70">IF($AC219="empty","",IF($AB219="Empty",$I219,""))</f>
        <v/>
      </c>
      <c r="AA219" s="80" t="str">
        <f t="shared" ref="AA219:AA246" si="71">IF($AC219="empty","",IF($AB219="Empty",$J219,""))</f>
        <v/>
      </c>
      <c r="AB219" s="7" t="str">
        <f t="shared" si="60"/>
        <v>Empty</v>
      </c>
      <c r="AC219" s="7" t="str">
        <f t="shared" si="61"/>
        <v>empty</v>
      </c>
      <c r="AG219" s="7"/>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2:256" s="5" customFormat="1" ht="17.25" customHeight="1" x14ac:dyDescent="0.25">
      <c r="B220" s="141">
        <v>198</v>
      </c>
      <c r="C220" s="68"/>
      <c r="D220" s="107"/>
      <c r="E220" s="68"/>
      <c r="F220" s="185"/>
      <c r="G220" s="46"/>
      <c r="H220" s="124"/>
      <c r="I220" s="124"/>
      <c r="J220" s="768"/>
      <c r="K220" s="47"/>
      <c r="L220" s="38" t="str">
        <f t="shared" si="62"/>
        <v/>
      </c>
      <c r="M220" s="38" t="str">
        <f t="shared" si="63"/>
        <v/>
      </c>
      <c r="N220" s="532" t="str">
        <f t="shared" si="64"/>
        <v/>
      </c>
      <c r="O220" s="530" t="str">
        <f t="shared" si="54"/>
        <v/>
      </c>
      <c r="P220" s="40" t="str">
        <f t="shared" si="65"/>
        <v/>
      </c>
      <c r="Q220" s="76" t="str">
        <f t="shared" si="55"/>
        <v/>
      </c>
      <c r="R220" s="45" t="str">
        <f t="shared" si="56"/>
        <v/>
      </c>
      <c r="S220" s="40" t="str">
        <f t="shared" si="66"/>
        <v/>
      </c>
      <c r="T220" s="76" t="str">
        <f t="shared" si="57"/>
        <v/>
      </c>
      <c r="U220" s="45" t="str">
        <f t="shared" si="58"/>
        <v/>
      </c>
      <c r="V220" s="40" t="str">
        <f t="shared" si="67"/>
        <v/>
      </c>
      <c r="W220" s="140" t="str">
        <f t="shared" si="59"/>
        <v/>
      </c>
      <c r="X220" s="44" t="str">
        <f t="shared" si="68"/>
        <v/>
      </c>
      <c r="Y220" s="44" t="str">
        <f t="shared" si="69"/>
        <v/>
      </c>
      <c r="Z220" s="44" t="str">
        <f t="shared" si="70"/>
        <v/>
      </c>
      <c r="AA220" s="80" t="str">
        <f t="shared" si="71"/>
        <v/>
      </c>
      <c r="AB220" s="7" t="str">
        <f t="shared" si="60"/>
        <v>Empty</v>
      </c>
      <c r="AC220" s="7" t="str">
        <f t="shared" si="61"/>
        <v>empty</v>
      </c>
      <c r="AG220" s="7"/>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2:256" s="5" customFormat="1" ht="17.25" customHeight="1" x14ac:dyDescent="0.25">
      <c r="B221" s="141">
        <v>199</v>
      </c>
      <c r="C221" s="68"/>
      <c r="D221" s="107"/>
      <c r="E221" s="68"/>
      <c r="F221" s="185"/>
      <c r="G221" s="46"/>
      <c r="H221" s="124"/>
      <c r="I221" s="124"/>
      <c r="J221" s="768"/>
      <c r="K221" s="47"/>
      <c r="L221" s="38" t="str">
        <f t="shared" si="62"/>
        <v/>
      </c>
      <c r="M221" s="38" t="str">
        <f t="shared" si="63"/>
        <v/>
      </c>
      <c r="N221" s="532" t="str">
        <f t="shared" si="64"/>
        <v/>
      </c>
      <c r="O221" s="530" t="str">
        <f t="shared" si="54"/>
        <v/>
      </c>
      <c r="P221" s="40" t="str">
        <f t="shared" si="65"/>
        <v/>
      </c>
      <c r="Q221" s="76" t="str">
        <f t="shared" si="55"/>
        <v/>
      </c>
      <c r="R221" s="45" t="str">
        <f t="shared" si="56"/>
        <v/>
      </c>
      <c r="S221" s="40" t="str">
        <f t="shared" si="66"/>
        <v/>
      </c>
      <c r="T221" s="76" t="str">
        <f t="shared" si="57"/>
        <v/>
      </c>
      <c r="U221" s="45" t="str">
        <f t="shared" si="58"/>
        <v/>
      </c>
      <c r="V221" s="40" t="str">
        <f t="shared" si="67"/>
        <v/>
      </c>
      <c r="W221" s="140" t="str">
        <f t="shared" si="59"/>
        <v/>
      </c>
      <c r="X221" s="44" t="str">
        <f t="shared" si="68"/>
        <v/>
      </c>
      <c r="Y221" s="44" t="str">
        <f t="shared" si="69"/>
        <v/>
      </c>
      <c r="Z221" s="44" t="str">
        <f t="shared" si="70"/>
        <v/>
      </c>
      <c r="AA221" s="80" t="str">
        <f t="shared" si="71"/>
        <v/>
      </c>
      <c r="AB221" s="7" t="str">
        <f t="shared" si="60"/>
        <v>Empty</v>
      </c>
      <c r="AC221" s="7" t="str">
        <f t="shared" si="61"/>
        <v>empty</v>
      </c>
      <c r="AG221" s="7"/>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2:256" s="5" customFormat="1" ht="17.25" customHeight="1" x14ac:dyDescent="0.25">
      <c r="B222" s="141">
        <v>200</v>
      </c>
      <c r="C222" s="68"/>
      <c r="D222" s="107"/>
      <c r="E222" s="68"/>
      <c r="F222" s="185"/>
      <c r="G222" s="46"/>
      <c r="H222" s="124"/>
      <c r="I222" s="124"/>
      <c r="J222" s="768"/>
      <c r="K222" s="47"/>
      <c r="L222" s="38" t="str">
        <f t="shared" si="62"/>
        <v/>
      </c>
      <c r="M222" s="38" t="str">
        <f t="shared" si="63"/>
        <v/>
      </c>
      <c r="N222" s="532" t="str">
        <f t="shared" si="64"/>
        <v/>
      </c>
      <c r="O222" s="530" t="str">
        <f t="shared" si="54"/>
        <v/>
      </c>
      <c r="P222" s="40" t="str">
        <f t="shared" si="65"/>
        <v/>
      </c>
      <c r="Q222" s="76" t="str">
        <f t="shared" si="55"/>
        <v/>
      </c>
      <c r="R222" s="45" t="str">
        <f t="shared" si="56"/>
        <v/>
      </c>
      <c r="S222" s="40" t="str">
        <f t="shared" si="66"/>
        <v/>
      </c>
      <c r="T222" s="76" t="str">
        <f t="shared" si="57"/>
        <v/>
      </c>
      <c r="U222" s="45" t="str">
        <f t="shared" si="58"/>
        <v/>
      </c>
      <c r="V222" s="40" t="str">
        <f t="shared" si="67"/>
        <v/>
      </c>
      <c r="W222" s="140" t="str">
        <f t="shared" si="59"/>
        <v/>
      </c>
      <c r="X222" s="44" t="str">
        <f t="shared" si="68"/>
        <v/>
      </c>
      <c r="Y222" s="44" t="str">
        <f t="shared" si="69"/>
        <v/>
      </c>
      <c r="Z222" s="44" t="str">
        <f t="shared" si="70"/>
        <v/>
      </c>
      <c r="AA222" s="80" t="str">
        <f t="shared" si="71"/>
        <v/>
      </c>
      <c r="AB222" s="7" t="str">
        <f t="shared" si="60"/>
        <v>Empty</v>
      </c>
      <c r="AC222" s="7" t="str">
        <f t="shared" si="61"/>
        <v>empty</v>
      </c>
      <c r="AG222" s="7"/>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2:256" s="5" customFormat="1" ht="17.25" customHeight="1" x14ac:dyDescent="0.25">
      <c r="B223" s="141">
        <v>201</v>
      </c>
      <c r="C223" s="68"/>
      <c r="D223" s="107"/>
      <c r="E223" s="68"/>
      <c r="F223" s="185"/>
      <c r="G223" s="46"/>
      <c r="H223" s="124"/>
      <c r="I223" s="124"/>
      <c r="J223" s="768"/>
      <c r="K223" s="47"/>
      <c r="L223" s="38" t="str">
        <f t="shared" si="62"/>
        <v/>
      </c>
      <c r="M223" s="38" t="str">
        <f t="shared" si="63"/>
        <v/>
      </c>
      <c r="N223" s="532" t="str">
        <f t="shared" si="64"/>
        <v/>
      </c>
      <c r="O223" s="530" t="str">
        <f t="shared" si="54"/>
        <v/>
      </c>
      <c r="P223" s="40" t="str">
        <f t="shared" si="65"/>
        <v/>
      </c>
      <c r="Q223" s="76" t="str">
        <f t="shared" si="55"/>
        <v/>
      </c>
      <c r="R223" s="45" t="str">
        <f t="shared" si="56"/>
        <v/>
      </c>
      <c r="S223" s="40" t="str">
        <f t="shared" si="66"/>
        <v/>
      </c>
      <c r="T223" s="76" t="str">
        <f t="shared" si="57"/>
        <v/>
      </c>
      <c r="U223" s="45" t="str">
        <f t="shared" si="58"/>
        <v/>
      </c>
      <c r="V223" s="40" t="str">
        <f t="shared" si="67"/>
        <v/>
      </c>
      <c r="W223" s="140" t="str">
        <f t="shared" si="59"/>
        <v/>
      </c>
      <c r="X223" s="44" t="str">
        <f t="shared" si="68"/>
        <v/>
      </c>
      <c r="Y223" s="44" t="str">
        <f t="shared" si="69"/>
        <v/>
      </c>
      <c r="Z223" s="44" t="str">
        <f t="shared" si="70"/>
        <v/>
      </c>
      <c r="AA223" s="80" t="str">
        <f t="shared" si="71"/>
        <v/>
      </c>
      <c r="AB223" s="7" t="str">
        <f t="shared" si="60"/>
        <v>Empty</v>
      </c>
      <c r="AC223" s="7" t="str">
        <f t="shared" si="61"/>
        <v>empty</v>
      </c>
      <c r="AG223" s="7"/>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2:256" s="5" customFormat="1" ht="17.25" customHeight="1" x14ac:dyDescent="0.25">
      <c r="B224" s="141">
        <v>202</v>
      </c>
      <c r="C224" s="68"/>
      <c r="D224" s="107"/>
      <c r="E224" s="68"/>
      <c r="F224" s="185"/>
      <c r="G224" s="46"/>
      <c r="H224" s="124"/>
      <c r="I224" s="124"/>
      <c r="J224" s="768"/>
      <c r="K224" s="47"/>
      <c r="L224" s="38" t="str">
        <f t="shared" si="62"/>
        <v/>
      </c>
      <c r="M224" s="38" t="str">
        <f t="shared" si="63"/>
        <v/>
      </c>
      <c r="N224" s="532" t="str">
        <f t="shared" si="64"/>
        <v/>
      </c>
      <c r="O224" s="530" t="str">
        <f t="shared" si="54"/>
        <v/>
      </c>
      <c r="P224" s="40" t="str">
        <f t="shared" si="65"/>
        <v/>
      </c>
      <c r="Q224" s="76" t="str">
        <f t="shared" si="55"/>
        <v/>
      </c>
      <c r="R224" s="45" t="str">
        <f t="shared" si="56"/>
        <v/>
      </c>
      <c r="S224" s="40" t="str">
        <f t="shared" si="66"/>
        <v/>
      </c>
      <c r="T224" s="76" t="str">
        <f t="shared" si="57"/>
        <v/>
      </c>
      <c r="U224" s="45" t="str">
        <f t="shared" si="58"/>
        <v/>
      </c>
      <c r="V224" s="40" t="str">
        <f t="shared" si="67"/>
        <v/>
      </c>
      <c r="W224" s="140" t="str">
        <f t="shared" si="59"/>
        <v/>
      </c>
      <c r="X224" s="44" t="str">
        <f t="shared" si="68"/>
        <v/>
      </c>
      <c r="Y224" s="44" t="str">
        <f t="shared" si="69"/>
        <v/>
      </c>
      <c r="Z224" s="44" t="str">
        <f t="shared" si="70"/>
        <v/>
      </c>
      <c r="AA224" s="80" t="str">
        <f t="shared" si="71"/>
        <v/>
      </c>
      <c r="AB224" s="7" t="str">
        <f t="shared" si="60"/>
        <v>Empty</v>
      </c>
      <c r="AC224" s="7" t="str">
        <f t="shared" si="61"/>
        <v>empty</v>
      </c>
      <c r="AG224" s="7"/>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2:256" s="5" customFormat="1" ht="17.25" customHeight="1" x14ac:dyDescent="0.25">
      <c r="B225" s="141">
        <v>203</v>
      </c>
      <c r="C225" s="68"/>
      <c r="D225" s="107"/>
      <c r="E225" s="68"/>
      <c r="F225" s="185"/>
      <c r="G225" s="46"/>
      <c r="H225" s="124"/>
      <c r="I225" s="124"/>
      <c r="J225" s="768"/>
      <c r="K225" s="47"/>
      <c r="L225" s="38" t="str">
        <f t="shared" si="62"/>
        <v/>
      </c>
      <c r="M225" s="38" t="str">
        <f t="shared" si="63"/>
        <v/>
      </c>
      <c r="N225" s="532" t="str">
        <f t="shared" si="64"/>
        <v/>
      </c>
      <c r="O225" s="530" t="str">
        <f t="shared" si="54"/>
        <v/>
      </c>
      <c r="P225" s="40" t="str">
        <f t="shared" si="65"/>
        <v/>
      </c>
      <c r="Q225" s="76" t="str">
        <f t="shared" si="55"/>
        <v/>
      </c>
      <c r="R225" s="45" t="str">
        <f t="shared" si="56"/>
        <v/>
      </c>
      <c r="S225" s="40" t="str">
        <f t="shared" si="66"/>
        <v/>
      </c>
      <c r="T225" s="76" t="str">
        <f t="shared" si="57"/>
        <v/>
      </c>
      <c r="U225" s="45" t="str">
        <f t="shared" si="58"/>
        <v/>
      </c>
      <c r="V225" s="40" t="str">
        <f t="shared" si="67"/>
        <v/>
      </c>
      <c r="W225" s="140" t="str">
        <f t="shared" si="59"/>
        <v/>
      </c>
      <c r="X225" s="44" t="str">
        <f t="shared" si="68"/>
        <v/>
      </c>
      <c r="Y225" s="44" t="str">
        <f t="shared" si="69"/>
        <v/>
      </c>
      <c r="Z225" s="44" t="str">
        <f t="shared" si="70"/>
        <v/>
      </c>
      <c r="AA225" s="80" t="str">
        <f t="shared" si="71"/>
        <v/>
      </c>
      <c r="AB225" s="7" t="str">
        <f t="shared" si="60"/>
        <v>Empty</v>
      </c>
      <c r="AC225" s="7" t="str">
        <f t="shared" si="61"/>
        <v>empty</v>
      </c>
      <c r="AG225" s="7"/>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2:256" s="5" customFormat="1" ht="17.25" customHeight="1" x14ac:dyDescent="0.25">
      <c r="B226" s="141">
        <v>204</v>
      </c>
      <c r="C226" s="68"/>
      <c r="D226" s="107"/>
      <c r="E226" s="68"/>
      <c r="F226" s="185"/>
      <c r="G226" s="46"/>
      <c r="H226" s="124"/>
      <c r="I226" s="124"/>
      <c r="J226" s="768"/>
      <c r="K226" s="47"/>
      <c r="L226" s="38" t="str">
        <f t="shared" si="62"/>
        <v/>
      </c>
      <c r="M226" s="38" t="str">
        <f t="shared" si="63"/>
        <v/>
      </c>
      <c r="N226" s="532" t="str">
        <f t="shared" si="64"/>
        <v/>
      </c>
      <c r="O226" s="530" t="str">
        <f t="shared" si="54"/>
        <v/>
      </c>
      <c r="P226" s="40" t="str">
        <f t="shared" si="65"/>
        <v/>
      </c>
      <c r="Q226" s="76" t="str">
        <f t="shared" si="55"/>
        <v/>
      </c>
      <c r="R226" s="45" t="str">
        <f t="shared" si="56"/>
        <v/>
      </c>
      <c r="S226" s="40" t="str">
        <f t="shared" si="66"/>
        <v/>
      </c>
      <c r="T226" s="76" t="str">
        <f t="shared" si="57"/>
        <v/>
      </c>
      <c r="U226" s="45" t="str">
        <f t="shared" si="58"/>
        <v/>
      </c>
      <c r="V226" s="40" t="str">
        <f t="shared" si="67"/>
        <v/>
      </c>
      <c r="W226" s="140" t="str">
        <f t="shared" si="59"/>
        <v/>
      </c>
      <c r="X226" s="44" t="str">
        <f t="shared" si="68"/>
        <v/>
      </c>
      <c r="Y226" s="44" t="str">
        <f t="shared" si="69"/>
        <v/>
      </c>
      <c r="Z226" s="44" t="str">
        <f t="shared" si="70"/>
        <v/>
      </c>
      <c r="AA226" s="80" t="str">
        <f t="shared" si="71"/>
        <v/>
      </c>
      <c r="AB226" s="7" t="str">
        <f t="shared" si="60"/>
        <v>Empty</v>
      </c>
      <c r="AC226" s="7" t="str">
        <f t="shared" si="61"/>
        <v>empty</v>
      </c>
      <c r="AG226" s="7"/>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2:256" s="5" customFormat="1" ht="17.25" customHeight="1" x14ac:dyDescent="0.25">
      <c r="B227" s="141">
        <v>205</v>
      </c>
      <c r="C227" s="68"/>
      <c r="D227" s="107"/>
      <c r="E227" s="68"/>
      <c r="F227" s="185"/>
      <c r="G227" s="46"/>
      <c r="H227" s="124"/>
      <c r="I227" s="124"/>
      <c r="J227" s="768"/>
      <c r="K227" s="47"/>
      <c r="L227" s="38" t="str">
        <f t="shared" si="62"/>
        <v/>
      </c>
      <c r="M227" s="38" t="str">
        <f t="shared" si="63"/>
        <v/>
      </c>
      <c r="N227" s="532" t="str">
        <f t="shared" si="64"/>
        <v/>
      </c>
      <c r="O227" s="530" t="str">
        <f t="shared" si="54"/>
        <v/>
      </c>
      <c r="P227" s="40" t="str">
        <f t="shared" si="65"/>
        <v/>
      </c>
      <c r="Q227" s="76" t="str">
        <f t="shared" si="55"/>
        <v/>
      </c>
      <c r="R227" s="45" t="str">
        <f t="shared" si="56"/>
        <v/>
      </c>
      <c r="S227" s="40" t="str">
        <f t="shared" si="66"/>
        <v/>
      </c>
      <c r="T227" s="76" t="str">
        <f t="shared" si="57"/>
        <v/>
      </c>
      <c r="U227" s="45" t="str">
        <f t="shared" si="58"/>
        <v/>
      </c>
      <c r="V227" s="40" t="str">
        <f t="shared" si="67"/>
        <v/>
      </c>
      <c r="W227" s="140" t="str">
        <f t="shared" si="59"/>
        <v/>
      </c>
      <c r="X227" s="44" t="str">
        <f t="shared" si="68"/>
        <v/>
      </c>
      <c r="Y227" s="44" t="str">
        <f t="shared" si="69"/>
        <v/>
      </c>
      <c r="Z227" s="44" t="str">
        <f t="shared" si="70"/>
        <v/>
      </c>
      <c r="AA227" s="80" t="str">
        <f t="shared" si="71"/>
        <v/>
      </c>
      <c r="AB227" s="7" t="str">
        <f t="shared" si="60"/>
        <v>Empty</v>
      </c>
      <c r="AC227" s="7" t="str">
        <f t="shared" si="61"/>
        <v>empty</v>
      </c>
      <c r="AG227" s="7"/>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row>
    <row r="228" spans="2:256" s="5" customFormat="1" ht="17.25" customHeight="1" x14ac:dyDescent="0.25">
      <c r="B228" s="141">
        <v>206</v>
      </c>
      <c r="C228" s="68"/>
      <c r="D228" s="107"/>
      <c r="E228" s="68"/>
      <c r="F228" s="185"/>
      <c r="G228" s="46"/>
      <c r="H228" s="124"/>
      <c r="I228" s="124"/>
      <c r="J228" s="768"/>
      <c r="K228" s="47"/>
      <c r="L228" s="38" t="str">
        <f t="shared" si="62"/>
        <v/>
      </c>
      <c r="M228" s="38" t="str">
        <f t="shared" si="63"/>
        <v/>
      </c>
      <c r="N228" s="532" t="str">
        <f t="shared" si="64"/>
        <v/>
      </c>
      <c r="O228" s="530" t="str">
        <f t="shared" si="54"/>
        <v/>
      </c>
      <c r="P228" s="40" t="str">
        <f t="shared" si="65"/>
        <v/>
      </c>
      <c r="Q228" s="76" t="str">
        <f t="shared" si="55"/>
        <v/>
      </c>
      <c r="R228" s="45" t="str">
        <f t="shared" si="56"/>
        <v/>
      </c>
      <c r="S228" s="40" t="str">
        <f t="shared" si="66"/>
        <v/>
      </c>
      <c r="T228" s="76" t="str">
        <f t="shared" si="57"/>
        <v/>
      </c>
      <c r="U228" s="45" t="str">
        <f t="shared" si="58"/>
        <v/>
      </c>
      <c r="V228" s="40" t="str">
        <f t="shared" si="67"/>
        <v/>
      </c>
      <c r="W228" s="140" t="str">
        <f t="shared" si="59"/>
        <v/>
      </c>
      <c r="X228" s="44" t="str">
        <f t="shared" si="68"/>
        <v/>
      </c>
      <c r="Y228" s="44" t="str">
        <f t="shared" si="69"/>
        <v/>
      </c>
      <c r="Z228" s="44" t="str">
        <f t="shared" si="70"/>
        <v/>
      </c>
      <c r="AA228" s="80" t="str">
        <f t="shared" si="71"/>
        <v/>
      </c>
      <c r="AB228" s="7" t="str">
        <f t="shared" si="60"/>
        <v>Empty</v>
      </c>
      <c r="AC228" s="7" t="str">
        <f t="shared" si="61"/>
        <v>empty</v>
      </c>
      <c r="AG228" s="7"/>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row>
    <row r="229" spans="2:256" s="5" customFormat="1" ht="17.25" customHeight="1" x14ac:dyDescent="0.25">
      <c r="B229" s="141">
        <v>207</v>
      </c>
      <c r="C229" s="68"/>
      <c r="D229" s="107"/>
      <c r="E229" s="68"/>
      <c r="F229" s="185"/>
      <c r="G229" s="46"/>
      <c r="H229" s="124"/>
      <c r="I229" s="124"/>
      <c r="J229" s="768"/>
      <c r="K229" s="47"/>
      <c r="L229" s="38" t="str">
        <f t="shared" si="62"/>
        <v/>
      </c>
      <c r="M229" s="38" t="str">
        <f t="shared" si="63"/>
        <v/>
      </c>
      <c r="N229" s="532" t="str">
        <f t="shared" si="64"/>
        <v/>
      </c>
      <c r="O229" s="530" t="str">
        <f t="shared" si="54"/>
        <v/>
      </c>
      <c r="P229" s="40" t="str">
        <f t="shared" si="65"/>
        <v/>
      </c>
      <c r="Q229" s="76" t="str">
        <f t="shared" si="55"/>
        <v/>
      </c>
      <c r="R229" s="45" t="str">
        <f t="shared" si="56"/>
        <v/>
      </c>
      <c r="S229" s="40" t="str">
        <f t="shared" si="66"/>
        <v/>
      </c>
      <c r="T229" s="76" t="str">
        <f t="shared" si="57"/>
        <v/>
      </c>
      <c r="U229" s="45" t="str">
        <f t="shared" si="58"/>
        <v/>
      </c>
      <c r="V229" s="40" t="str">
        <f t="shared" si="67"/>
        <v/>
      </c>
      <c r="W229" s="140" t="str">
        <f t="shared" si="59"/>
        <v/>
      </c>
      <c r="X229" s="44" t="str">
        <f t="shared" si="68"/>
        <v/>
      </c>
      <c r="Y229" s="44" t="str">
        <f t="shared" si="69"/>
        <v/>
      </c>
      <c r="Z229" s="44" t="str">
        <f t="shared" si="70"/>
        <v/>
      </c>
      <c r="AA229" s="80" t="str">
        <f t="shared" si="71"/>
        <v/>
      </c>
      <c r="AB229" s="7" t="str">
        <f t="shared" si="60"/>
        <v>Empty</v>
      </c>
      <c r="AC229" s="7" t="str">
        <f t="shared" si="61"/>
        <v>empty</v>
      </c>
      <c r="AG229" s="7"/>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row>
    <row r="230" spans="2:256" s="5" customFormat="1" ht="17.25" customHeight="1" x14ac:dyDescent="0.25">
      <c r="B230" s="141">
        <v>208</v>
      </c>
      <c r="C230" s="68"/>
      <c r="D230" s="107"/>
      <c r="E230" s="68"/>
      <c r="F230" s="185"/>
      <c r="G230" s="46"/>
      <c r="H230" s="124"/>
      <c r="I230" s="124"/>
      <c r="J230" s="768"/>
      <c r="K230" s="47"/>
      <c r="L230" s="38" t="str">
        <f t="shared" si="62"/>
        <v/>
      </c>
      <c r="M230" s="38" t="str">
        <f t="shared" si="63"/>
        <v/>
      </c>
      <c r="N230" s="532" t="str">
        <f t="shared" si="64"/>
        <v/>
      </c>
      <c r="O230" s="530" t="str">
        <f t="shared" si="54"/>
        <v/>
      </c>
      <c r="P230" s="40" t="str">
        <f t="shared" si="65"/>
        <v/>
      </c>
      <c r="Q230" s="76" t="str">
        <f t="shared" si="55"/>
        <v/>
      </c>
      <c r="R230" s="45" t="str">
        <f t="shared" si="56"/>
        <v/>
      </c>
      <c r="S230" s="40" t="str">
        <f t="shared" si="66"/>
        <v/>
      </c>
      <c r="T230" s="76" t="str">
        <f t="shared" si="57"/>
        <v/>
      </c>
      <c r="U230" s="45" t="str">
        <f t="shared" si="58"/>
        <v/>
      </c>
      <c r="V230" s="40" t="str">
        <f t="shared" si="67"/>
        <v/>
      </c>
      <c r="W230" s="140" t="str">
        <f t="shared" si="59"/>
        <v/>
      </c>
      <c r="X230" s="44" t="str">
        <f t="shared" si="68"/>
        <v/>
      </c>
      <c r="Y230" s="44" t="str">
        <f t="shared" si="69"/>
        <v/>
      </c>
      <c r="Z230" s="44" t="str">
        <f t="shared" si="70"/>
        <v/>
      </c>
      <c r="AA230" s="80" t="str">
        <f t="shared" si="71"/>
        <v/>
      </c>
      <c r="AB230" s="7" t="str">
        <f t="shared" si="60"/>
        <v>Empty</v>
      </c>
      <c r="AC230" s="7" t="str">
        <f t="shared" si="61"/>
        <v>empty</v>
      </c>
      <c r="AG230" s="7"/>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2:256" s="5" customFormat="1" ht="17.25" customHeight="1" x14ac:dyDescent="0.25">
      <c r="B231" s="141">
        <v>209</v>
      </c>
      <c r="C231" s="68"/>
      <c r="D231" s="107"/>
      <c r="E231" s="68"/>
      <c r="F231" s="185"/>
      <c r="G231" s="46"/>
      <c r="H231" s="124"/>
      <c r="I231" s="124"/>
      <c r="J231" s="768"/>
      <c r="K231" s="47"/>
      <c r="L231" s="38" t="str">
        <f t="shared" si="62"/>
        <v/>
      </c>
      <c r="M231" s="38" t="str">
        <f t="shared" si="63"/>
        <v/>
      </c>
      <c r="N231" s="38" t="str">
        <f t="shared" si="64"/>
        <v/>
      </c>
      <c r="O231" s="78" t="str">
        <f t="shared" si="54"/>
        <v/>
      </c>
      <c r="P231" s="40" t="str">
        <f t="shared" si="65"/>
        <v/>
      </c>
      <c r="Q231" s="76" t="str">
        <f>IF($AB$20="Yes","",IF($AB231="Empty","",IF(O231="yes",($P231/$P$17),IF(OR($P231&lt;$O$17,$P231&gt;$Q$17),($P231/$P$17)))))</f>
        <v/>
      </c>
      <c r="R231" s="45" t="str">
        <f t="shared" si="56"/>
        <v/>
      </c>
      <c r="S231" s="40" t="str">
        <f t="shared" si="66"/>
        <v/>
      </c>
      <c r="T231" s="76" t="str">
        <f>IF($AB$20="Yes","",IF($AB231="Empty","",IF(R231="yes",($S231/$S$17),IF(OR($S231&gt;$R$17,$S231&lt;$T$17),($S231/$S$17)))))</f>
        <v/>
      </c>
      <c r="U231" s="45" t="str">
        <f>IF($AB$20="Yes","",IF($AB231="Empty","",IF($V$17="","",IF(OR($V231&lt;$U$17,V231&gt;$W$17),"NC","yes"))))</f>
        <v/>
      </c>
      <c r="V231" s="40" t="str">
        <f t="shared" si="67"/>
        <v/>
      </c>
      <c r="W231" s="140" t="str">
        <f>IF($AB$20="Yes","",IF($AB231="Empty","",IF(U231="yes",(V231/V$17),IF(OR(V231&lt;$U$17,V231&gt;W$17),(V231/V$17)))))</f>
        <v/>
      </c>
      <c r="X231" s="44" t="str">
        <f t="shared" si="68"/>
        <v/>
      </c>
      <c r="Y231" s="44" t="str">
        <f t="shared" si="69"/>
        <v/>
      </c>
      <c r="Z231" s="44" t="str">
        <f t="shared" si="70"/>
        <v/>
      </c>
      <c r="AA231" s="80" t="str">
        <f t="shared" si="71"/>
        <v/>
      </c>
      <c r="AB231" s="7" t="str">
        <f t="shared" si="60"/>
        <v>Empty</v>
      </c>
      <c r="AC231" s="7" t="str">
        <f t="shared" si="61"/>
        <v>empty</v>
      </c>
      <c r="AG231" s="7"/>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row>
    <row r="232" spans="2:256" s="5" customFormat="1" ht="17.25" customHeight="1" x14ac:dyDescent="0.25">
      <c r="B232" s="141">
        <v>210</v>
      </c>
      <c r="C232" s="68"/>
      <c r="D232" s="107"/>
      <c r="E232" s="68"/>
      <c r="F232" s="185"/>
      <c r="G232" s="46"/>
      <c r="H232" s="124"/>
      <c r="I232" s="124"/>
      <c r="J232" s="768"/>
      <c r="K232" s="47"/>
      <c r="L232" s="38" t="str">
        <f t="shared" si="62"/>
        <v/>
      </c>
      <c r="M232" s="38" t="str">
        <f t="shared" si="63"/>
        <v/>
      </c>
      <c r="N232" s="38" t="str">
        <f t="shared" si="64"/>
        <v/>
      </c>
      <c r="O232" s="78" t="str">
        <f t="shared" si="54"/>
        <v/>
      </c>
      <c r="P232" s="40" t="str">
        <f t="shared" si="65"/>
        <v/>
      </c>
      <c r="Q232" s="76" t="str">
        <f t="shared" si="55"/>
        <v/>
      </c>
      <c r="R232" s="45" t="str">
        <f t="shared" si="56"/>
        <v/>
      </c>
      <c r="S232" s="40" t="str">
        <f t="shared" si="66"/>
        <v/>
      </c>
      <c r="T232" s="76" t="str">
        <f t="shared" si="57"/>
        <v/>
      </c>
      <c r="U232" s="45" t="str">
        <f t="shared" si="58"/>
        <v/>
      </c>
      <c r="V232" s="40" t="str">
        <f t="shared" si="67"/>
        <v/>
      </c>
      <c r="W232" s="140" t="str">
        <f t="shared" si="59"/>
        <v/>
      </c>
      <c r="X232" s="44" t="str">
        <f t="shared" si="68"/>
        <v/>
      </c>
      <c r="Y232" s="44" t="str">
        <f t="shared" si="69"/>
        <v/>
      </c>
      <c r="Z232" s="44" t="str">
        <f t="shared" si="70"/>
        <v/>
      </c>
      <c r="AA232" s="80" t="str">
        <f t="shared" si="71"/>
        <v/>
      </c>
      <c r="AB232" s="7" t="str">
        <f t="shared" si="60"/>
        <v>Empty</v>
      </c>
      <c r="AC232" s="7" t="str">
        <f t="shared" si="61"/>
        <v>empty</v>
      </c>
      <c r="AG232" s="7"/>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2:256" s="5" customFormat="1" ht="17.25" customHeight="1" x14ac:dyDescent="0.25">
      <c r="B233" s="141">
        <v>211</v>
      </c>
      <c r="C233" s="68"/>
      <c r="D233" s="107"/>
      <c r="E233" s="68"/>
      <c r="F233" s="185"/>
      <c r="G233" s="46"/>
      <c r="H233" s="124"/>
      <c r="I233" s="124"/>
      <c r="J233" s="768"/>
      <c r="K233" s="47"/>
      <c r="L233" s="38" t="str">
        <f t="shared" si="62"/>
        <v/>
      </c>
      <c r="M233" s="38" t="str">
        <f t="shared" si="63"/>
        <v/>
      </c>
      <c r="N233" s="38" t="str">
        <f t="shared" si="64"/>
        <v/>
      </c>
      <c r="O233" s="78" t="str">
        <f t="shared" si="54"/>
        <v/>
      </c>
      <c r="P233" s="40" t="str">
        <f t="shared" si="65"/>
        <v/>
      </c>
      <c r="Q233" s="76" t="str">
        <f t="shared" si="55"/>
        <v/>
      </c>
      <c r="R233" s="45" t="str">
        <f t="shared" si="56"/>
        <v/>
      </c>
      <c r="S233" s="40" t="str">
        <f t="shared" si="66"/>
        <v/>
      </c>
      <c r="T233" s="76" t="str">
        <f t="shared" si="57"/>
        <v/>
      </c>
      <c r="U233" s="45" t="str">
        <f t="shared" si="58"/>
        <v/>
      </c>
      <c r="V233" s="40" t="str">
        <f t="shared" si="67"/>
        <v/>
      </c>
      <c r="W233" s="140" t="str">
        <f t="shared" si="59"/>
        <v/>
      </c>
      <c r="X233" s="44" t="str">
        <f t="shared" si="68"/>
        <v/>
      </c>
      <c r="Y233" s="44" t="str">
        <f t="shared" si="69"/>
        <v/>
      </c>
      <c r="Z233" s="44" t="str">
        <f t="shared" si="70"/>
        <v/>
      </c>
      <c r="AA233" s="80" t="str">
        <f t="shared" si="71"/>
        <v/>
      </c>
      <c r="AB233" s="7" t="str">
        <f t="shared" si="60"/>
        <v>Empty</v>
      </c>
      <c r="AC233" s="7" t="str">
        <f t="shared" si="61"/>
        <v>empty</v>
      </c>
      <c r="AG233" s="7"/>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row>
    <row r="234" spans="2:256" s="5" customFormat="1" ht="17.25" customHeight="1" x14ac:dyDescent="0.25">
      <c r="B234" s="141">
        <v>212</v>
      </c>
      <c r="C234" s="68"/>
      <c r="D234" s="107"/>
      <c r="E234" s="68"/>
      <c r="F234" s="185"/>
      <c r="G234" s="46"/>
      <c r="H234" s="124"/>
      <c r="I234" s="124"/>
      <c r="J234" s="768"/>
      <c r="K234" s="47"/>
      <c r="L234" s="38" t="str">
        <f t="shared" si="62"/>
        <v/>
      </c>
      <c r="M234" s="38" t="str">
        <f t="shared" si="63"/>
        <v/>
      </c>
      <c r="N234" s="38" t="str">
        <f t="shared" si="64"/>
        <v/>
      </c>
      <c r="O234" s="78" t="str">
        <f t="shared" si="54"/>
        <v/>
      </c>
      <c r="P234" s="40" t="str">
        <f t="shared" si="65"/>
        <v/>
      </c>
      <c r="Q234" s="76" t="str">
        <f t="shared" si="55"/>
        <v/>
      </c>
      <c r="R234" s="45" t="str">
        <f t="shared" si="56"/>
        <v/>
      </c>
      <c r="S234" s="40" t="str">
        <f t="shared" si="66"/>
        <v/>
      </c>
      <c r="T234" s="76" t="str">
        <f t="shared" si="57"/>
        <v/>
      </c>
      <c r="U234" s="45" t="str">
        <f t="shared" si="58"/>
        <v/>
      </c>
      <c r="V234" s="40" t="str">
        <f t="shared" si="67"/>
        <v/>
      </c>
      <c r="W234" s="140" t="str">
        <f t="shared" si="59"/>
        <v/>
      </c>
      <c r="X234" s="44"/>
      <c r="Y234" s="44" t="str">
        <f t="shared" si="69"/>
        <v/>
      </c>
      <c r="Z234" s="44" t="str">
        <f t="shared" si="70"/>
        <v/>
      </c>
      <c r="AA234" s="80" t="str">
        <f t="shared" si="71"/>
        <v/>
      </c>
      <c r="AB234" s="7" t="str">
        <f t="shared" si="60"/>
        <v>Empty</v>
      </c>
      <c r="AC234" s="7" t="str">
        <f t="shared" si="61"/>
        <v>empty</v>
      </c>
      <c r="AG234" s="7"/>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2:256" s="5" customFormat="1" ht="17.25" customHeight="1" x14ac:dyDescent="0.25">
      <c r="B235" s="141">
        <v>213</v>
      </c>
      <c r="C235" s="68"/>
      <c r="D235" s="107"/>
      <c r="E235" s="68"/>
      <c r="F235" s="185"/>
      <c r="G235" s="46"/>
      <c r="H235" s="124"/>
      <c r="I235" s="124"/>
      <c r="J235" s="768"/>
      <c r="K235" s="47"/>
      <c r="L235" s="38" t="str">
        <f t="shared" si="62"/>
        <v/>
      </c>
      <c r="M235" s="38" t="str">
        <f t="shared" si="63"/>
        <v/>
      </c>
      <c r="N235" s="38" t="str">
        <f t="shared" si="64"/>
        <v/>
      </c>
      <c r="O235" s="78" t="str">
        <f t="shared" si="54"/>
        <v/>
      </c>
      <c r="P235" s="40" t="str">
        <f t="shared" si="65"/>
        <v/>
      </c>
      <c r="Q235" s="76" t="str">
        <f t="shared" si="55"/>
        <v/>
      </c>
      <c r="R235" s="45" t="str">
        <f t="shared" si="56"/>
        <v/>
      </c>
      <c r="S235" s="40" t="str">
        <f t="shared" si="66"/>
        <v/>
      </c>
      <c r="T235" s="76" t="str">
        <f t="shared" si="57"/>
        <v/>
      </c>
      <c r="U235" s="45" t="str">
        <f t="shared" si="58"/>
        <v/>
      </c>
      <c r="V235" s="40" t="str">
        <f t="shared" si="67"/>
        <v/>
      </c>
      <c r="W235" s="140" t="str">
        <f t="shared" si="59"/>
        <v/>
      </c>
      <c r="X235" s="44" t="str">
        <f t="shared" si="68"/>
        <v/>
      </c>
      <c r="Y235" s="44" t="str">
        <f t="shared" si="69"/>
        <v/>
      </c>
      <c r="Z235" s="44" t="str">
        <f t="shared" si="70"/>
        <v/>
      </c>
      <c r="AA235" s="80" t="str">
        <f t="shared" si="71"/>
        <v/>
      </c>
      <c r="AB235" s="7" t="str">
        <f t="shared" si="60"/>
        <v>Empty</v>
      </c>
      <c r="AC235" s="7" t="str">
        <f t="shared" si="61"/>
        <v>empty</v>
      </c>
      <c r="AG235" s="7"/>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2:256" s="5" customFormat="1" ht="17.25" customHeight="1" x14ac:dyDescent="0.25">
      <c r="B236" s="141">
        <v>214</v>
      </c>
      <c r="C236" s="68"/>
      <c r="D236" s="107"/>
      <c r="E236" s="68"/>
      <c r="F236" s="185"/>
      <c r="G236" s="46"/>
      <c r="H236" s="124"/>
      <c r="I236" s="124"/>
      <c r="J236" s="768"/>
      <c r="K236" s="47"/>
      <c r="L236" s="38" t="str">
        <f t="shared" si="62"/>
        <v/>
      </c>
      <c r="M236" s="38" t="str">
        <f t="shared" si="63"/>
        <v/>
      </c>
      <c r="N236" s="38" t="str">
        <f t="shared" si="64"/>
        <v/>
      </c>
      <c r="O236" s="78" t="str">
        <f t="shared" si="54"/>
        <v/>
      </c>
      <c r="P236" s="40" t="str">
        <f t="shared" si="65"/>
        <v/>
      </c>
      <c r="Q236" s="76" t="str">
        <f t="shared" si="55"/>
        <v/>
      </c>
      <c r="R236" s="45" t="str">
        <f t="shared" si="56"/>
        <v/>
      </c>
      <c r="S236" s="40" t="str">
        <f t="shared" si="66"/>
        <v/>
      </c>
      <c r="T236" s="76" t="str">
        <f t="shared" si="57"/>
        <v/>
      </c>
      <c r="U236" s="45" t="str">
        <f t="shared" si="58"/>
        <v/>
      </c>
      <c r="V236" s="40" t="str">
        <f t="shared" si="67"/>
        <v/>
      </c>
      <c r="W236" s="140" t="str">
        <f t="shared" si="59"/>
        <v/>
      </c>
      <c r="X236" s="44" t="str">
        <f t="shared" si="68"/>
        <v/>
      </c>
      <c r="Y236" s="44" t="str">
        <f t="shared" si="69"/>
        <v/>
      </c>
      <c r="Z236" s="44" t="str">
        <f t="shared" si="70"/>
        <v/>
      </c>
      <c r="AA236" s="80" t="str">
        <f t="shared" si="71"/>
        <v/>
      </c>
      <c r="AB236" s="7" t="str">
        <f t="shared" si="60"/>
        <v>Empty</v>
      </c>
      <c r="AC236" s="7" t="str">
        <f t="shared" si="61"/>
        <v>empty</v>
      </c>
      <c r="AG236" s="7"/>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2:256" s="5" customFormat="1" ht="17.25" customHeight="1" thickBot="1" x14ac:dyDescent="0.3">
      <c r="B237" s="142">
        <v>215</v>
      </c>
      <c r="C237" s="143"/>
      <c r="D237" s="144"/>
      <c r="E237" s="143"/>
      <c r="F237" s="186"/>
      <c r="G237" s="145"/>
      <c r="H237" s="146"/>
      <c r="I237" s="146"/>
      <c r="J237" s="769"/>
      <c r="K237" s="147"/>
      <c r="L237" s="148" t="str">
        <f t="shared" si="62"/>
        <v/>
      </c>
      <c r="M237" s="148" t="str">
        <f t="shared" si="63"/>
        <v/>
      </c>
      <c r="N237" s="148" t="str">
        <f t="shared" si="64"/>
        <v/>
      </c>
      <c r="O237" s="149" t="str">
        <f t="shared" si="54"/>
        <v/>
      </c>
      <c r="P237" s="150" t="str">
        <f t="shared" si="65"/>
        <v/>
      </c>
      <c r="Q237" s="151" t="str">
        <f t="shared" si="55"/>
        <v/>
      </c>
      <c r="R237" s="152" t="str">
        <f t="shared" si="56"/>
        <v/>
      </c>
      <c r="S237" s="150" t="str">
        <f t="shared" si="66"/>
        <v/>
      </c>
      <c r="T237" s="151" t="str">
        <f t="shared" si="57"/>
        <v/>
      </c>
      <c r="U237" s="152" t="str">
        <f t="shared" si="58"/>
        <v/>
      </c>
      <c r="V237" s="150" t="str">
        <f t="shared" si="67"/>
        <v/>
      </c>
      <c r="W237" s="153" t="str">
        <f t="shared" si="59"/>
        <v/>
      </c>
      <c r="X237" s="44" t="str">
        <f t="shared" si="68"/>
        <v/>
      </c>
      <c r="Y237" s="44" t="str">
        <f t="shared" si="69"/>
        <v/>
      </c>
      <c r="Z237" s="44" t="str">
        <f t="shared" si="70"/>
        <v/>
      </c>
      <c r="AA237" s="80" t="str">
        <f t="shared" si="71"/>
        <v/>
      </c>
      <c r="AB237" s="7" t="str">
        <f t="shared" si="60"/>
        <v>Empty</v>
      </c>
      <c r="AC237" s="7" t="str">
        <f t="shared" si="61"/>
        <v>empty</v>
      </c>
      <c r="AG237" s="7"/>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2:256" s="61" customFormat="1" ht="14.25" hidden="1" customHeight="1" x14ac:dyDescent="0.25">
      <c r="B238" s="125">
        <v>117</v>
      </c>
      <c r="C238" s="126"/>
      <c r="D238" s="127"/>
      <c r="E238" s="128"/>
      <c r="F238" s="129"/>
      <c r="G238" s="129"/>
      <c r="H238" s="130"/>
      <c r="I238" s="131"/>
      <c r="J238" s="132"/>
      <c r="K238" s="60"/>
      <c r="L238" s="133" t="str">
        <f t="shared" si="62"/>
        <v/>
      </c>
      <c r="M238" s="133" t="str">
        <f t="shared" si="63"/>
        <v/>
      </c>
      <c r="N238" s="133" t="str">
        <f t="shared" si="64"/>
        <v/>
      </c>
      <c r="O238" s="134" t="str">
        <f t="shared" si="54"/>
        <v/>
      </c>
      <c r="P238" s="135" t="str">
        <f t="shared" si="65"/>
        <v/>
      </c>
      <c r="Q238" s="136" t="str">
        <f t="shared" si="55"/>
        <v/>
      </c>
      <c r="R238" s="137" t="str">
        <f t="shared" si="56"/>
        <v/>
      </c>
      <c r="S238" s="135" t="str">
        <f t="shared" si="66"/>
        <v/>
      </c>
      <c r="T238" s="136" t="str">
        <f t="shared" si="57"/>
        <v/>
      </c>
      <c r="U238" s="137" t="str">
        <f t="shared" si="58"/>
        <v/>
      </c>
      <c r="V238" s="135" t="str">
        <f t="shared" si="67"/>
        <v/>
      </c>
      <c r="W238" s="138" t="str">
        <f t="shared" si="59"/>
        <v/>
      </c>
      <c r="X238" s="44" t="str">
        <f t="shared" si="68"/>
        <v/>
      </c>
      <c r="Y238" s="44" t="str">
        <f t="shared" si="69"/>
        <v/>
      </c>
      <c r="Z238" s="44" t="str">
        <f t="shared" si="70"/>
        <v/>
      </c>
      <c r="AA238" s="80" t="str">
        <f t="shared" si="71"/>
        <v/>
      </c>
      <c r="AB238" s="7" t="str">
        <f t="shared" si="60"/>
        <v>Empty</v>
      </c>
      <c r="AC238" s="7" t="str">
        <f t="shared" si="61"/>
        <v>empty</v>
      </c>
      <c r="AG238" s="6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row>
    <row r="239" spans="2:256" s="61" customFormat="1" ht="14.25" hidden="1" customHeight="1" x14ac:dyDescent="0.25">
      <c r="B239" s="53">
        <v>118</v>
      </c>
      <c r="C239" s="54"/>
      <c r="D239" s="68"/>
      <c r="E239" s="55"/>
      <c r="F239" s="56"/>
      <c r="G239" s="56"/>
      <c r="H239" s="57"/>
      <c r="I239" s="58"/>
      <c r="J239" s="59"/>
      <c r="K239" s="60"/>
      <c r="L239" s="38" t="str">
        <f t="shared" si="62"/>
        <v/>
      </c>
      <c r="M239" s="38" t="str">
        <f t="shared" si="63"/>
        <v/>
      </c>
      <c r="N239" s="38" t="str">
        <f t="shared" si="64"/>
        <v/>
      </c>
      <c r="O239" s="78" t="str">
        <f t="shared" si="54"/>
        <v/>
      </c>
      <c r="P239" s="40" t="str">
        <f t="shared" si="65"/>
        <v/>
      </c>
      <c r="Q239" s="76" t="str">
        <f t="shared" si="55"/>
        <v/>
      </c>
      <c r="R239" s="45" t="str">
        <f t="shared" si="56"/>
        <v/>
      </c>
      <c r="S239" s="40" t="str">
        <f t="shared" si="66"/>
        <v/>
      </c>
      <c r="T239" s="76" t="str">
        <f t="shared" si="57"/>
        <v/>
      </c>
      <c r="U239" s="45" t="str">
        <f t="shared" si="58"/>
        <v/>
      </c>
      <c r="V239" s="40" t="str">
        <f t="shared" si="67"/>
        <v/>
      </c>
      <c r="W239" s="77" t="str">
        <f t="shared" si="59"/>
        <v/>
      </c>
      <c r="X239" s="44" t="str">
        <f t="shared" si="68"/>
        <v/>
      </c>
      <c r="Y239" s="44" t="str">
        <f t="shared" si="69"/>
        <v/>
      </c>
      <c r="Z239" s="44" t="str">
        <f t="shared" si="70"/>
        <v/>
      </c>
      <c r="AA239" s="80" t="str">
        <f t="shared" si="71"/>
        <v/>
      </c>
      <c r="AB239" s="7" t="str">
        <f t="shared" si="60"/>
        <v>Empty</v>
      </c>
      <c r="AC239" s="7" t="str">
        <f t="shared" si="61"/>
        <v>empty</v>
      </c>
      <c r="AG239" s="6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row>
    <row r="240" spans="2:256" s="61" customFormat="1" ht="14.25" hidden="1" customHeight="1" x14ac:dyDescent="0.25">
      <c r="B240" s="53">
        <v>119</v>
      </c>
      <c r="C240" s="54"/>
      <c r="D240" s="68"/>
      <c r="E240" s="55"/>
      <c r="F240" s="56"/>
      <c r="G240" s="56"/>
      <c r="H240" s="57"/>
      <c r="I240" s="58"/>
      <c r="J240" s="59"/>
      <c r="K240" s="60"/>
      <c r="L240" s="38" t="str">
        <f t="shared" si="62"/>
        <v/>
      </c>
      <c r="M240" s="38" t="str">
        <f t="shared" si="63"/>
        <v/>
      </c>
      <c r="N240" s="38" t="str">
        <f t="shared" si="64"/>
        <v/>
      </c>
      <c r="O240" s="78" t="str">
        <f t="shared" si="54"/>
        <v/>
      </c>
      <c r="P240" s="40" t="str">
        <f t="shared" si="65"/>
        <v/>
      </c>
      <c r="Q240" s="76" t="str">
        <f t="shared" si="55"/>
        <v/>
      </c>
      <c r="R240" s="45" t="str">
        <f t="shared" si="56"/>
        <v/>
      </c>
      <c r="S240" s="40" t="str">
        <f t="shared" si="66"/>
        <v/>
      </c>
      <c r="T240" s="76" t="str">
        <f t="shared" si="57"/>
        <v/>
      </c>
      <c r="U240" s="45" t="str">
        <f t="shared" si="58"/>
        <v/>
      </c>
      <c r="V240" s="40" t="str">
        <f t="shared" si="67"/>
        <v/>
      </c>
      <c r="W240" s="77" t="str">
        <f t="shared" si="59"/>
        <v/>
      </c>
      <c r="X240" s="44" t="str">
        <f t="shared" si="68"/>
        <v/>
      </c>
      <c r="Y240" s="44" t="str">
        <f t="shared" si="69"/>
        <v/>
      </c>
      <c r="Z240" s="44" t="str">
        <f t="shared" si="70"/>
        <v/>
      </c>
      <c r="AA240" s="80" t="str">
        <f t="shared" si="71"/>
        <v/>
      </c>
      <c r="AB240" s="7" t="str">
        <f t="shared" si="60"/>
        <v>Empty</v>
      </c>
      <c r="AC240" s="7" t="str">
        <f t="shared" si="61"/>
        <v>empty</v>
      </c>
      <c r="AG240" s="6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row>
    <row r="241" spans="1:256" s="61" customFormat="1" ht="14.25" hidden="1" customHeight="1" x14ac:dyDescent="0.25">
      <c r="B241" s="53">
        <v>120</v>
      </c>
      <c r="C241" s="54"/>
      <c r="D241" s="68"/>
      <c r="E241" s="55"/>
      <c r="F241" s="56"/>
      <c r="G241" s="56"/>
      <c r="H241" s="57"/>
      <c r="I241" s="58"/>
      <c r="J241" s="59"/>
      <c r="K241" s="60"/>
      <c r="L241" s="38" t="str">
        <f t="shared" si="62"/>
        <v/>
      </c>
      <c r="M241" s="38" t="str">
        <f t="shared" si="63"/>
        <v/>
      </c>
      <c r="N241" s="38" t="str">
        <f t="shared" si="64"/>
        <v/>
      </c>
      <c r="O241" s="78" t="str">
        <f t="shared" si="54"/>
        <v/>
      </c>
      <c r="P241" s="40" t="str">
        <f t="shared" si="65"/>
        <v/>
      </c>
      <c r="Q241" s="76" t="str">
        <f t="shared" si="55"/>
        <v/>
      </c>
      <c r="R241" s="45" t="str">
        <f t="shared" si="56"/>
        <v/>
      </c>
      <c r="S241" s="40" t="str">
        <f t="shared" si="66"/>
        <v/>
      </c>
      <c r="T241" s="76" t="str">
        <f t="shared" si="57"/>
        <v/>
      </c>
      <c r="U241" s="45" t="str">
        <f t="shared" si="58"/>
        <v/>
      </c>
      <c r="V241" s="40" t="str">
        <f t="shared" si="67"/>
        <v/>
      </c>
      <c r="W241" s="77" t="str">
        <f t="shared" si="59"/>
        <v/>
      </c>
      <c r="X241" s="44" t="str">
        <f t="shared" si="68"/>
        <v/>
      </c>
      <c r="Y241" s="44" t="str">
        <f t="shared" si="69"/>
        <v/>
      </c>
      <c r="Z241" s="44" t="str">
        <f t="shared" si="70"/>
        <v/>
      </c>
      <c r="AA241" s="80" t="str">
        <f t="shared" si="71"/>
        <v/>
      </c>
      <c r="AB241" s="7" t="str">
        <f t="shared" si="60"/>
        <v>Empty</v>
      </c>
      <c r="AC241" s="7" t="str">
        <f t="shared" si="61"/>
        <v>empty</v>
      </c>
      <c r="AG241" s="6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row>
    <row r="242" spans="1:256" s="61" customFormat="1" ht="14.25" hidden="1" customHeight="1" x14ac:dyDescent="0.25">
      <c r="B242" s="53">
        <v>121</v>
      </c>
      <c r="C242" s="54"/>
      <c r="D242" s="68"/>
      <c r="E242" s="55"/>
      <c r="F242" s="56"/>
      <c r="G242" s="56"/>
      <c r="H242" s="57"/>
      <c r="I242" s="58"/>
      <c r="J242" s="59"/>
      <c r="K242" s="60"/>
      <c r="L242" s="38" t="str">
        <f t="shared" si="62"/>
        <v/>
      </c>
      <c r="M242" s="38" t="str">
        <f t="shared" si="63"/>
        <v/>
      </c>
      <c r="N242" s="38" t="str">
        <f t="shared" si="64"/>
        <v/>
      </c>
      <c r="O242" s="78" t="str">
        <f t="shared" si="54"/>
        <v/>
      </c>
      <c r="P242" s="40" t="str">
        <f t="shared" si="65"/>
        <v/>
      </c>
      <c r="Q242" s="76" t="str">
        <f t="shared" si="55"/>
        <v/>
      </c>
      <c r="R242" s="45" t="str">
        <f t="shared" si="56"/>
        <v/>
      </c>
      <c r="S242" s="40" t="str">
        <f t="shared" si="66"/>
        <v/>
      </c>
      <c r="T242" s="76" t="str">
        <f t="shared" si="57"/>
        <v/>
      </c>
      <c r="U242" s="45" t="str">
        <f t="shared" si="58"/>
        <v/>
      </c>
      <c r="V242" s="40" t="str">
        <f t="shared" si="67"/>
        <v/>
      </c>
      <c r="W242" s="77" t="str">
        <f t="shared" si="59"/>
        <v/>
      </c>
      <c r="X242" s="44" t="str">
        <f t="shared" si="68"/>
        <v/>
      </c>
      <c r="Y242" s="44" t="str">
        <f t="shared" si="69"/>
        <v/>
      </c>
      <c r="Z242" s="44" t="str">
        <f t="shared" si="70"/>
        <v/>
      </c>
      <c r="AA242" s="80" t="str">
        <f t="shared" si="71"/>
        <v/>
      </c>
      <c r="AB242" s="7" t="str">
        <f t="shared" si="60"/>
        <v>Empty</v>
      </c>
      <c r="AC242" s="7" t="str">
        <f t="shared" si="61"/>
        <v>empty</v>
      </c>
      <c r="AG242" s="6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row>
    <row r="243" spans="1:256" s="61" customFormat="1" ht="14.25" hidden="1" customHeight="1" x14ac:dyDescent="0.25">
      <c r="B243" s="53">
        <v>122</v>
      </c>
      <c r="C243" s="54"/>
      <c r="D243" s="68"/>
      <c r="E243" s="55"/>
      <c r="F243" s="56"/>
      <c r="G243" s="56"/>
      <c r="H243" s="57"/>
      <c r="I243" s="58"/>
      <c r="J243" s="59"/>
      <c r="K243" s="60"/>
      <c r="L243" s="38" t="str">
        <f t="shared" si="62"/>
        <v/>
      </c>
      <c r="M243" s="38" t="str">
        <f t="shared" si="63"/>
        <v/>
      </c>
      <c r="N243" s="38" t="str">
        <f t="shared" si="64"/>
        <v/>
      </c>
      <c r="O243" s="78" t="str">
        <f t="shared" si="54"/>
        <v/>
      </c>
      <c r="P243" s="40" t="str">
        <f t="shared" si="65"/>
        <v/>
      </c>
      <c r="Q243" s="76" t="str">
        <f t="shared" si="55"/>
        <v/>
      </c>
      <c r="R243" s="45" t="str">
        <f t="shared" si="56"/>
        <v/>
      </c>
      <c r="S243" s="40" t="str">
        <f t="shared" si="66"/>
        <v/>
      </c>
      <c r="T243" s="76" t="str">
        <f t="shared" si="57"/>
        <v/>
      </c>
      <c r="U243" s="45" t="str">
        <f t="shared" si="58"/>
        <v/>
      </c>
      <c r="V243" s="40" t="str">
        <f t="shared" si="67"/>
        <v/>
      </c>
      <c r="W243" s="77" t="str">
        <f t="shared" si="59"/>
        <v/>
      </c>
      <c r="X243" s="44" t="str">
        <f t="shared" si="68"/>
        <v/>
      </c>
      <c r="Y243" s="44" t="str">
        <f t="shared" si="69"/>
        <v/>
      </c>
      <c r="Z243" s="44" t="str">
        <f t="shared" si="70"/>
        <v/>
      </c>
      <c r="AA243" s="80" t="str">
        <f t="shared" si="71"/>
        <v/>
      </c>
      <c r="AB243" s="7" t="str">
        <f t="shared" si="60"/>
        <v>Empty</v>
      </c>
      <c r="AC243" s="7" t="str">
        <f t="shared" si="61"/>
        <v>empty</v>
      </c>
      <c r="AG243" s="6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row>
    <row r="244" spans="1:256" s="61" customFormat="1" ht="14.25" hidden="1" customHeight="1" x14ac:dyDescent="0.25">
      <c r="B244" s="53">
        <v>123</v>
      </c>
      <c r="C244" s="54"/>
      <c r="D244" s="68"/>
      <c r="E244" s="55"/>
      <c r="F244" s="56"/>
      <c r="G244" s="56"/>
      <c r="H244" s="57"/>
      <c r="I244" s="58"/>
      <c r="J244" s="59"/>
      <c r="K244" s="60"/>
      <c r="L244" s="38" t="str">
        <f t="shared" si="62"/>
        <v/>
      </c>
      <c r="M244" s="38" t="str">
        <f t="shared" si="63"/>
        <v/>
      </c>
      <c r="N244" s="38" t="str">
        <f t="shared" si="64"/>
        <v/>
      </c>
      <c r="O244" s="78" t="str">
        <f t="shared" si="54"/>
        <v/>
      </c>
      <c r="P244" s="40" t="str">
        <f t="shared" si="65"/>
        <v/>
      </c>
      <c r="Q244" s="76" t="str">
        <f t="shared" si="55"/>
        <v/>
      </c>
      <c r="R244" s="45" t="str">
        <f t="shared" si="56"/>
        <v/>
      </c>
      <c r="S244" s="40" t="str">
        <f t="shared" si="66"/>
        <v/>
      </c>
      <c r="T244" s="76" t="str">
        <f t="shared" si="57"/>
        <v/>
      </c>
      <c r="U244" s="45" t="str">
        <f t="shared" si="58"/>
        <v/>
      </c>
      <c r="V244" s="40" t="str">
        <f t="shared" si="67"/>
        <v/>
      </c>
      <c r="W244" s="77" t="str">
        <f t="shared" si="59"/>
        <v/>
      </c>
      <c r="X244" s="44" t="str">
        <f t="shared" si="68"/>
        <v/>
      </c>
      <c r="Y244" s="44" t="str">
        <f t="shared" si="69"/>
        <v/>
      </c>
      <c r="Z244" s="44" t="str">
        <f t="shared" si="70"/>
        <v/>
      </c>
      <c r="AA244" s="80" t="str">
        <f t="shared" si="71"/>
        <v/>
      </c>
      <c r="AB244" s="7" t="str">
        <f t="shared" si="60"/>
        <v>Empty</v>
      </c>
      <c r="AC244" s="7" t="str">
        <f t="shared" si="61"/>
        <v>empty</v>
      </c>
      <c r="AG244" s="6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row>
    <row r="245" spans="1:256" s="61" customFormat="1" ht="14.25" hidden="1" customHeight="1" x14ac:dyDescent="0.25">
      <c r="B245" s="53">
        <v>124</v>
      </c>
      <c r="C245" s="54"/>
      <c r="D245" s="68"/>
      <c r="E245" s="55"/>
      <c r="F245" s="56"/>
      <c r="G245" s="56"/>
      <c r="H245" s="57"/>
      <c r="I245" s="58"/>
      <c r="J245" s="59"/>
      <c r="K245" s="60"/>
      <c r="L245" s="38" t="str">
        <f t="shared" si="62"/>
        <v/>
      </c>
      <c r="M245" s="38" t="str">
        <f t="shared" si="63"/>
        <v/>
      </c>
      <c r="N245" s="38" t="str">
        <f t="shared" si="64"/>
        <v/>
      </c>
      <c r="O245" s="78" t="str">
        <f t="shared" si="54"/>
        <v/>
      </c>
      <c r="P245" s="40" t="str">
        <f t="shared" si="65"/>
        <v/>
      </c>
      <c r="Q245" s="76" t="str">
        <f t="shared" si="55"/>
        <v/>
      </c>
      <c r="R245" s="45" t="str">
        <f t="shared" si="56"/>
        <v/>
      </c>
      <c r="S245" s="40" t="str">
        <f t="shared" si="66"/>
        <v/>
      </c>
      <c r="T245" s="76" t="str">
        <f t="shared" si="57"/>
        <v/>
      </c>
      <c r="U245" s="45" t="str">
        <f t="shared" si="58"/>
        <v/>
      </c>
      <c r="V245" s="40" t="str">
        <f t="shared" si="67"/>
        <v/>
      </c>
      <c r="W245" s="77" t="str">
        <f t="shared" si="59"/>
        <v/>
      </c>
      <c r="X245" s="44" t="str">
        <f t="shared" si="68"/>
        <v/>
      </c>
      <c r="Y245" s="44" t="str">
        <f t="shared" si="69"/>
        <v/>
      </c>
      <c r="Z245" s="44" t="str">
        <f t="shared" si="70"/>
        <v/>
      </c>
      <c r="AA245" s="80" t="str">
        <f t="shared" si="71"/>
        <v/>
      </c>
      <c r="AB245" s="7" t="str">
        <f t="shared" si="60"/>
        <v>Empty</v>
      </c>
      <c r="AC245" s="7" t="str">
        <f t="shared" si="61"/>
        <v>empty</v>
      </c>
      <c r="AG245" s="6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row>
    <row r="246" spans="1:256" s="63" customFormat="1" ht="14.25" hidden="1" customHeight="1" thickBot="1" x14ac:dyDescent="0.3">
      <c r="A246" s="64"/>
      <c r="B246" s="53">
        <v>125</v>
      </c>
      <c r="C246" s="54"/>
      <c r="D246" s="68"/>
      <c r="E246" s="55"/>
      <c r="F246" s="56"/>
      <c r="G246" s="56"/>
      <c r="H246" s="57"/>
      <c r="I246" s="58"/>
      <c r="J246" s="59"/>
      <c r="K246" s="62"/>
      <c r="L246" s="38" t="str">
        <f t="shared" si="62"/>
        <v/>
      </c>
      <c r="M246" s="38" t="str">
        <f t="shared" si="63"/>
        <v/>
      </c>
      <c r="N246" s="38" t="str">
        <f t="shared" si="64"/>
        <v/>
      </c>
      <c r="O246" s="78" t="str">
        <f t="shared" si="54"/>
        <v/>
      </c>
      <c r="P246" s="40" t="str">
        <f t="shared" si="65"/>
        <v/>
      </c>
      <c r="Q246" s="76" t="str">
        <f t="shared" si="55"/>
        <v/>
      </c>
      <c r="R246" s="45" t="str">
        <f t="shared" si="56"/>
        <v/>
      </c>
      <c r="S246" s="40" t="str">
        <f t="shared" si="66"/>
        <v/>
      </c>
      <c r="T246" s="76" t="str">
        <f t="shared" si="57"/>
        <v/>
      </c>
      <c r="U246" s="45" t="str">
        <f t="shared" si="58"/>
        <v/>
      </c>
      <c r="V246" s="40" t="str">
        <f t="shared" si="67"/>
        <v/>
      </c>
      <c r="W246" s="77" t="str">
        <f t="shared" si="59"/>
        <v/>
      </c>
      <c r="X246" s="44" t="str">
        <f t="shared" si="68"/>
        <v/>
      </c>
      <c r="Y246" s="44" t="str">
        <f t="shared" si="69"/>
        <v/>
      </c>
      <c r="Z246" s="44" t="str">
        <f t="shared" si="70"/>
        <v/>
      </c>
      <c r="AA246" s="80" t="str">
        <f t="shared" si="71"/>
        <v/>
      </c>
      <c r="AB246" s="7" t="str">
        <f t="shared" si="60"/>
        <v>Empty</v>
      </c>
      <c r="AC246" s="7" t="str">
        <f t="shared" si="61"/>
        <v>empty</v>
      </c>
      <c r="AG246" s="6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row>
    <row r="247" spans="1:256" s="5" customFormat="1" ht="15.6" thickTop="1" x14ac:dyDescent="0.25">
      <c r="B247" s="21"/>
      <c r="C247" s="21"/>
      <c r="D247" s="21"/>
      <c r="E247" s="21"/>
      <c r="F247" s="21"/>
      <c r="G247" s="51"/>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sheetData>
  <sheetProtection password="DC65" sheet="1" selectLockedCells="1"/>
  <protectedRanges>
    <protectedRange password="CF1D" sqref="D5:F5 H15 F15" name="Input Ranges_1"/>
  </protectedRanges>
  <mergeCells count="48">
    <mergeCell ref="X20:X21"/>
    <mergeCell ref="Y20:Y21"/>
    <mergeCell ref="Z20:Z21"/>
    <mergeCell ref="AA20:AA21"/>
    <mergeCell ref="H20:H21"/>
    <mergeCell ref="I20:I21"/>
    <mergeCell ref="J20:J21"/>
    <mergeCell ref="O20:Q20"/>
    <mergeCell ref="R20:T20"/>
    <mergeCell ref="U20:W20"/>
    <mergeCell ref="B20:B21"/>
    <mergeCell ref="C20:C21"/>
    <mergeCell ref="D20:D21"/>
    <mergeCell ref="E20:E21"/>
    <mergeCell ref="F20:F21"/>
    <mergeCell ref="G20:G21"/>
    <mergeCell ref="X16:X17"/>
    <mergeCell ref="Y16:Y17"/>
    <mergeCell ref="Z16:Z17"/>
    <mergeCell ref="AA16:AA17"/>
    <mergeCell ref="L18:N18"/>
    <mergeCell ref="O18:W18"/>
    <mergeCell ref="F16:F17"/>
    <mergeCell ref="G16:G18"/>
    <mergeCell ref="H16:H18"/>
    <mergeCell ref="I16:I18"/>
    <mergeCell ref="J16:J18"/>
    <mergeCell ref="K16:N17"/>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277" priority="50" stopIfTrue="1" operator="equal">
      <formula>"NC"</formula>
    </cfRule>
  </conditionalFormatting>
  <conditionalFormatting sqref="L23:N23 L219:N246">
    <cfRule type="expression" dxfId="276" priority="49">
      <formula>$A$22=0</formula>
    </cfRule>
  </conditionalFormatting>
  <conditionalFormatting sqref="L24:N215">
    <cfRule type="cellIs" dxfId="275" priority="48" stopIfTrue="1" operator="equal">
      <formula>"NC"</formula>
    </cfRule>
  </conditionalFormatting>
  <conditionalFormatting sqref="L24:N215">
    <cfRule type="expression" dxfId="274" priority="47">
      <formula>$A$22=0</formula>
    </cfRule>
  </conditionalFormatting>
  <conditionalFormatting sqref="U23:U215 U219:U246 R219:R246">
    <cfRule type="cellIs" dxfId="273" priority="38" stopIfTrue="1" operator="between">
      <formula>$R$17</formula>
      <formula>$T$17</formula>
    </cfRule>
    <cfRule type="cellIs" dxfId="272" priority="39" stopIfTrue="1" operator="equal">
      <formula>"""yes"""</formula>
    </cfRule>
    <cfRule type="cellIs" dxfId="271" priority="40" stopIfTrue="1" operator="equal">
      <formula>"NC"</formula>
    </cfRule>
  </conditionalFormatting>
  <conditionalFormatting sqref="V219:V246 P219:P246 S219:S246">
    <cfRule type="cellIs" dxfId="270" priority="41" stopIfTrue="1" operator="equal">
      <formula>"""NC"""</formula>
    </cfRule>
  </conditionalFormatting>
  <conditionalFormatting sqref="O219:O246">
    <cfRule type="cellIs" dxfId="269" priority="42" stopIfTrue="1" operator="equal">
      <formula>"NC"</formula>
    </cfRule>
  </conditionalFormatting>
  <conditionalFormatting sqref="T219:T246">
    <cfRule type="cellIs" dxfId="268" priority="43" stopIfTrue="1" operator="between">
      <formula>0.1</formula>
      <formula>0.9</formula>
    </cfRule>
    <cfRule type="cellIs" dxfId="267" priority="44" stopIfTrue="1" operator="between">
      <formula>1.100001</formula>
      <formula>5</formula>
    </cfRule>
  </conditionalFormatting>
  <conditionalFormatting sqref="W219:W246 Q219:Q246">
    <cfRule type="cellIs" dxfId="266" priority="45" stopIfTrue="1" operator="between">
      <formula>0.1</formula>
      <formula>0.9</formula>
    </cfRule>
    <cfRule type="cellIs" dxfId="265" priority="46" stopIfTrue="1" operator="between">
      <formula>1.1000001</formula>
      <formula>5</formula>
    </cfRule>
  </conditionalFormatting>
  <conditionalFormatting sqref="O219:W246">
    <cfRule type="expression" dxfId="264" priority="37">
      <formula>$A$22&gt;0</formula>
    </cfRule>
  </conditionalFormatting>
  <conditionalFormatting sqref="R23">
    <cfRule type="cellIs" dxfId="263" priority="28" stopIfTrue="1" operator="between">
      <formula>$R$17</formula>
      <formula>$T$17</formula>
    </cfRule>
    <cfRule type="cellIs" dxfId="262" priority="29" stopIfTrue="1" operator="equal">
      <formula>"""yes"""</formula>
    </cfRule>
    <cfRule type="cellIs" dxfId="261" priority="30" stopIfTrue="1" operator="equal">
      <formula>"NC"</formula>
    </cfRule>
  </conditionalFormatting>
  <conditionalFormatting sqref="S23 P23 V23">
    <cfRule type="cellIs" dxfId="260" priority="31" stopIfTrue="1" operator="equal">
      <formula>"""NC"""</formula>
    </cfRule>
  </conditionalFormatting>
  <conditionalFormatting sqref="O23">
    <cfRule type="cellIs" dxfId="259" priority="32" stopIfTrue="1" operator="equal">
      <formula>"NC"</formula>
    </cfRule>
  </conditionalFormatting>
  <conditionalFormatting sqref="T23">
    <cfRule type="cellIs" dxfId="258" priority="33" stopIfTrue="1" operator="between">
      <formula>0.1</formula>
      <formula>0.9</formula>
    </cfRule>
    <cfRule type="cellIs" dxfId="257" priority="34" stopIfTrue="1" operator="between">
      <formula>1.100001</formula>
      <formula>5</formula>
    </cfRule>
  </conditionalFormatting>
  <conditionalFormatting sqref="Q23 W23">
    <cfRule type="cellIs" dxfId="256" priority="35" stopIfTrue="1" operator="between">
      <formula>0.1</formula>
      <formula>0.9</formula>
    </cfRule>
    <cfRule type="cellIs" dxfId="255" priority="36" stopIfTrue="1" operator="between">
      <formula>1.1000001</formula>
      <formula>5</formula>
    </cfRule>
  </conditionalFormatting>
  <conditionalFormatting sqref="O23:W23">
    <cfRule type="expression" dxfId="254" priority="27">
      <formula>$A$22&gt;0</formula>
    </cfRule>
  </conditionalFormatting>
  <conditionalFormatting sqref="R24:R215">
    <cfRule type="cellIs" dxfId="253" priority="18" stopIfTrue="1" operator="between">
      <formula>$R$17</formula>
      <formula>$T$17</formula>
    </cfRule>
    <cfRule type="cellIs" dxfId="252" priority="19" stopIfTrue="1" operator="equal">
      <formula>"""yes"""</formula>
    </cfRule>
    <cfRule type="cellIs" dxfId="251" priority="20" stopIfTrue="1" operator="equal">
      <formula>"NC"</formula>
    </cfRule>
  </conditionalFormatting>
  <conditionalFormatting sqref="S24:S215 P24:P215 V24:V215">
    <cfRule type="cellIs" dxfId="250" priority="21" stopIfTrue="1" operator="equal">
      <formula>"""NC"""</formula>
    </cfRule>
  </conditionalFormatting>
  <conditionalFormatting sqref="O24:O215">
    <cfRule type="cellIs" dxfId="249" priority="22" stopIfTrue="1" operator="equal">
      <formula>"NC"</formula>
    </cfRule>
  </conditionalFormatting>
  <conditionalFormatting sqref="T24:T215">
    <cfRule type="cellIs" dxfId="248" priority="23" stopIfTrue="1" operator="between">
      <formula>0.1</formula>
      <formula>0.9</formula>
    </cfRule>
    <cfRule type="cellIs" dxfId="247" priority="24" stopIfTrue="1" operator="between">
      <formula>1.100001</formula>
      <formula>5</formula>
    </cfRule>
  </conditionalFormatting>
  <conditionalFormatting sqref="Q24:Q215 W24:W215">
    <cfRule type="cellIs" dxfId="246" priority="25" stopIfTrue="1" operator="between">
      <formula>0.1</formula>
      <formula>0.9</formula>
    </cfRule>
    <cfRule type="cellIs" dxfId="245" priority="26" stopIfTrue="1" operator="between">
      <formula>1.1000001</formula>
      <formula>5</formula>
    </cfRule>
  </conditionalFormatting>
  <conditionalFormatting sqref="O24:W215">
    <cfRule type="expression" dxfId="244" priority="17">
      <formula>$A$22&gt;0</formula>
    </cfRule>
  </conditionalFormatting>
  <conditionalFormatting sqref="L216:N218">
    <cfRule type="cellIs" dxfId="243" priority="16" stopIfTrue="1" operator="equal">
      <formula>"NC"</formula>
    </cfRule>
  </conditionalFormatting>
  <conditionalFormatting sqref="L216:N218">
    <cfRule type="expression" dxfId="242" priority="15">
      <formula>$A$22=0</formula>
    </cfRule>
  </conditionalFormatting>
  <conditionalFormatting sqref="U216:U218">
    <cfRule type="cellIs" dxfId="241" priority="12" stopIfTrue="1" operator="between">
      <formula>$R$17</formula>
      <formula>$T$17</formula>
    </cfRule>
    <cfRule type="cellIs" dxfId="240" priority="13" stopIfTrue="1" operator="equal">
      <formula>"""yes"""</formula>
    </cfRule>
    <cfRule type="cellIs" dxfId="239" priority="14" stopIfTrue="1" operator="equal">
      <formula>"NC"</formula>
    </cfRule>
  </conditionalFormatting>
  <conditionalFormatting sqref="R216:R218">
    <cfRule type="cellIs" dxfId="238" priority="3" stopIfTrue="1" operator="between">
      <formula>$R$17</formula>
      <formula>$T$17</formula>
    </cfRule>
    <cfRule type="cellIs" dxfId="237" priority="4" stopIfTrue="1" operator="equal">
      <formula>"""yes"""</formula>
    </cfRule>
    <cfRule type="cellIs" dxfId="236" priority="5" stopIfTrue="1" operator="equal">
      <formula>"NC"</formula>
    </cfRule>
  </conditionalFormatting>
  <conditionalFormatting sqref="V216:V218 P216:P218 S216:S218">
    <cfRule type="cellIs" dxfId="235" priority="6" stopIfTrue="1" operator="equal">
      <formula>"""NC"""</formula>
    </cfRule>
  </conditionalFormatting>
  <conditionalFormatting sqref="O216:O218">
    <cfRule type="cellIs" dxfId="234" priority="7" stopIfTrue="1" operator="equal">
      <formula>"NC"</formula>
    </cfRule>
  </conditionalFormatting>
  <conditionalFormatting sqref="T216:T218">
    <cfRule type="cellIs" dxfId="233" priority="8" stopIfTrue="1" operator="between">
      <formula>0.1</formula>
      <formula>0.9</formula>
    </cfRule>
    <cfRule type="cellIs" dxfId="232" priority="9" stopIfTrue="1" operator="between">
      <formula>1.100001</formula>
      <formula>5</formula>
    </cfRule>
  </conditionalFormatting>
  <conditionalFormatting sqref="W216:W218 Q216:Q218">
    <cfRule type="cellIs" dxfId="231" priority="10" stopIfTrue="1" operator="between">
      <formula>0.1</formula>
      <formula>0.9</formula>
    </cfRule>
    <cfRule type="cellIs" dxfId="230" priority="11" stopIfTrue="1" operator="between">
      <formula>1.1000001</formula>
      <formula>5</formula>
    </cfRule>
  </conditionalFormatting>
  <conditionalFormatting sqref="O216:W218">
    <cfRule type="expression" dxfId="229" priority="2">
      <formula>$A$22&gt;0</formula>
    </cfRule>
  </conditionalFormatting>
  <conditionalFormatting sqref="D5:F5 J5 M5:Q5 S5:T5 V5 M7:Q7 S7:V7">
    <cfRule type="cellIs" dxfId="2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dataValidation type="whole" allowBlank="1" showInputMessage="1" showErrorMessage="1" sqref="G23:I44">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formula1>$AG$23:$AG$31</formula1>
    </dataValidation>
    <dataValidation type="custom" allowBlank="1" showInputMessage="1" showErrorMessage="1" errorTitle="Invalid entry" error="Title I campus = Y or y_x000a_Skipped campus = Y or y_x000a_Non Title I campus = leave blank or use delete key" sqref="E23:E246">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formula1>AND(LEN(C23)&lt;=3,ISERROR(FIND(" ",C23)))</formula1>
    </dataValidation>
    <dataValidation type="whole" allowBlank="1" showInputMessage="1" showErrorMessage="1" sqref="G45:I237">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205F02-25EA-4EA8-BA03-ACB602FD178C}">
  <ds:schemaRefs>
    <ds:schemaRef ds:uri="http://schemas.microsoft.com/office/2006/metadata/longProperties"/>
  </ds:schemaRefs>
</ds:datastoreItem>
</file>

<file path=customXml/itemProps2.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4.xml><?xml version="1.0" encoding="utf-8"?>
<ds:datastoreItem xmlns:ds="http://schemas.openxmlformats.org/officeDocument/2006/customXml" ds:itemID="{0C2C00CB-4125-4D96-9112-BF76559CE593}">
  <ds:schemaRef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purl.org/dc/dcmitype/"/>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Murray, Trisha</cp:lastModifiedBy>
  <cp:lastPrinted>2014-10-07T16:42:25Z</cp:lastPrinted>
  <dcterms:created xsi:type="dcterms:W3CDTF">2005-06-16T18:45:12Z</dcterms:created>
  <dcterms:modified xsi:type="dcterms:W3CDTF">2014-11-20T19:21:18Z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